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7F4A48FD-E7CD-4401-9366-F85987917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11" r:id="rId1"/>
    <sheet name="Resumen 2015-2025" sheetId="1" r:id="rId2"/>
    <sheet name="2015-16" sheetId="2" r:id="rId3"/>
    <sheet name="2016-17" sheetId="3" r:id="rId4"/>
    <sheet name="2017-18" sheetId="4" r:id="rId5"/>
    <sheet name="2018-19" sheetId="5" r:id="rId6"/>
    <sheet name="2019-20" sheetId="12" r:id="rId7"/>
    <sheet name="2020-21" sheetId="7" r:id="rId8"/>
    <sheet name="2021-22" sheetId="14" r:id="rId9"/>
    <sheet name="2022-23" sheetId="10" r:id="rId10"/>
    <sheet name="2023-24" sheetId="13" r:id="rId11"/>
    <sheet name="2024-25" sheetId="15" r:id="rId12"/>
    <sheet name="2025-26" sheetId="18" r:id="rId13"/>
  </sheets>
  <definedNames>
    <definedName name="_xlnm.Print_Titles" localSheetId="2">'2015-16'!$1:$9</definedName>
    <definedName name="_xlnm.Print_Titles" localSheetId="3">'2016-17'!$1:$9</definedName>
    <definedName name="_xlnm.Print_Titles" localSheetId="4">'2017-18'!$1:$9</definedName>
    <definedName name="_xlnm.Print_Titles" localSheetId="5">'2018-19'!#REF!</definedName>
    <definedName name="_xlnm.Print_Titles" localSheetId="7">'2020-21'!#REF!</definedName>
    <definedName name="_xlnm.Print_Titles" localSheetId="9">'2022-23'!#REF!</definedName>
    <definedName name="_xlnm.Print_Titles" localSheetId="1">'Resumen 2015-2025'!$1:$7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8" l="1"/>
  <c r="D79" i="18"/>
  <c r="S11" i="18"/>
  <c r="D93" i="18"/>
  <c r="D14" i="18"/>
  <c r="H77" i="18"/>
  <c r="H76" i="18"/>
  <c r="H78" i="18"/>
  <c r="H75" i="18" s="1"/>
  <c r="H80" i="18"/>
  <c r="H81" i="18"/>
  <c r="H82" i="18"/>
  <c r="H83" i="18"/>
  <c r="H84" i="18"/>
  <c r="H85" i="18"/>
  <c r="H86" i="18"/>
  <c r="H87" i="18"/>
  <c r="H88" i="18"/>
  <c r="H79" i="18"/>
  <c r="E88" i="18"/>
  <c r="F88" i="18"/>
  <c r="G88" i="18"/>
  <c r="E87" i="18"/>
  <c r="F87" i="18"/>
  <c r="G87" i="18"/>
  <c r="E86" i="18"/>
  <c r="F86" i="18"/>
  <c r="G86" i="18"/>
  <c r="E85" i="18"/>
  <c r="F85" i="18"/>
  <c r="G85" i="18"/>
  <c r="E84" i="18"/>
  <c r="F84" i="18"/>
  <c r="G84" i="18"/>
  <c r="E83" i="18"/>
  <c r="F83" i="18"/>
  <c r="G83" i="18"/>
  <c r="E82" i="18"/>
  <c r="F82" i="18"/>
  <c r="G82" i="18"/>
  <c r="E81" i="18"/>
  <c r="F81" i="18"/>
  <c r="G81" i="18"/>
  <c r="E80" i="18"/>
  <c r="F80" i="18"/>
  <c r="G80" i="18"/>
  <c r="E79" i="18"/>
  <c r="F79" i="18"/>
  <c r="G79" i="18"/>
  <c r="E78" i="18"/>
  <c r="F78" i="18"/>
  <c r="G78" i="18"/>
  <c r="W111" i="18"/>
  <c r="W112" i="18"/>
  <c r="W113" i="18"/>
  <c r="W110" i="18"/>
  <c r="E112" i="18"/>
  <c r="F112" i="18"/>
  <c r="G112" i="18"/>
  <c r="D112" i="18"/>
  <c r="F110" i="18"/>
  <c r="E113" i="18"/>
  <c r="F113" i="18"/>
  <c r="G113" i="18"/>
  <c r="E111" i="18"/>
  <c r="F111" i="18"/>
  <c r="G111" i="18"/>
  <c r="H93" i="18"/>
  <c r="F93" i="18"/>
  <c r="G93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94" i="18"/>
  <c r="F108" i="18"/>
  <c r="G108" i="18"/>
  <c r="F107" i="18"/>
  <c r="G107" i="18"/>
  <c r="F106" i="18"/>
  <c r="G106" i="18"/>
  <c r="F105" i="18"/>
  <c r="G105" i="18"/>
  <c r="F104" i="18"/>
  <c r="G104" i="18"/>
  <c r="F103" i="18"/>
  <c r="G103" i="18"/>
  <c r="F102" i="18"/>
  <c r="G102" i="18"/>
  <c r="F101" i="18"/>
  <c r="G101" i="18"/>
  <c r="F100" i="18"/>
  <c r="G100" i="18"/>
  <c r="F99" i="18"/>
  <c r="G99" i="18"/>
  <c r="F98" i="18"/>
  <c r="G98" i="18"/>
  <c r="F97" i="18"/>
  <c r="G97" i="18"/>
  <c r="F96" i="18"/>
  <c r="G96" i="18"/>
  <c r="F95" i="18"/>
  <c r="G95" i="18"/>
  <c r="G94" i="18"/>
  <c r="F94" i="18"/>
  <c r="E94" i="18"/>
  <c r="D84" i="18"/>
  <c r="D83" i="18"/>
  <c r="E77" i="18"/>
  <c r="F77" i="18"/>
  <c r="G77" i="18"/>
  <c r="E76" i="18"/>
  <c r="E75" i="18" s="1"/>
  <c r="F76" i="18"/>
  <c r="G76" i="18"/>
  <c r="F75" i="18"/>
  <c r="G75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57" i="18"/>
  <c r="H56" i="18"/>
  <c r="E73" i="18"/>
  <c r="F73" i="18"/>
  <c r="G73" i="18"/>
  <c r="E72" i="18"/>
  <c r="F72" i="18"/>
  <c r="G72" i="18"/>
  <c r="E71" i="18"/>
  <c r="F71" i="18"/>
  <c r="G71" i="18"/>
  <c r="E70" i="18"/>
  <c r="F70" i="18"/>
  <c r="G70" i="18"/>
  <c r="E69" i="18"/>
  <c r="F69" i="18"/>
  <c r="G69" i="18"/>
  <c r="E68" i="18"/>
  <c r="F68" i="18"/>
  <c r="G68" i="18"/>
  <c r="E67" i="18"/>
  <c r="F67" i="18"/>
  <c r="G67" i="18"/>
  <c r="E66" i="18"/>
  <c r="F66" i="18"/>
  <c r="G66" i="18"/>
  <c r="E65" i="18"/>
  <c r="F65" i="18"/>
  <c r="G65" i="18"/>
  <c r="E64" i="18"/>
  <c r="F64" i="18"/>
  <c r="G64" i="18"/>
  <c r="E63" i="18"/>
  <c r="F63" i="18"/>
  <c r="G63" i="18"/>
  <c r="E62" i="18"/>
  <c r="F62" i="18"/>
  <c r="G62" i="18"/>
  <c r="E61" i="18"/>
  <c r="F61" i="18"/>
  <c r="G61" i="18"/>
  <c r="E60" i="18"/>
  <c r="F60" i="18"/>
  <c r="G60" i="18"/>
  <c r="E59" i="18"/>
  <c r="F59" i="18"/>
  <c r="G59" i="18"/>
  <c r="E58" i="18"/>
  <c r="F58" i="18"/>
  <c r="G58" i="18"/>
  <c r="E57" i="18"/>
  <c r="F57" i="18"/>
  <c r="G57" i="18"/>
  <c r="E56" i="18"/>
  <c r="F56" i="18"/>
  <c r="G56" i="18"/>
  <c r="H53" i="18"/>
  <c r="H54" i="18"/>
  <c r="H52" i="18"/>
  <c r="H51" i="18"/>
  <c r="F54" i="18"/>
  <c r="G54" i="18"/>
  <c r="F53" i="18"/>
  <c r="G53" i="18"/>
  <c r="F52" i="18"/>
  <c r="G52" i="18"/>
  <c r="F51" i="18"/>
  <c r="G51" i="18"/>
  <c r="H42" i="18"/>
  <c r="H43" i="18"/>
  <c r="H44" i="18"/>
  <c r="H45" i="18"/>
  <c r="H46" i="18"/>
  <c r="H47" i="18"/>
  <c r="H48" i="18"/>
  <c r="H49" i="18"/>
  <c r="H41" i="18"/>
  <c r="E49" i="18"/>
  <c r="F49" i="18"/>
  <c r="G49" i="18"/>
  <c r="E48" i="18"/>
  <c r="F48" i="18"/>
  <c r="G48" i="18"/>
  <c r="E47" i="18"/>
  <c r="F47" i="18"/>
  <c r="G47" i="18"/>
  <c r="E46" i="18"/>
  <c r="F46" i="18"/>
  <c r="G46" i="18"/>
  <c r="E45" i="18"/>
  <c r="F45" i="18"/>
  <c r="G45" i="18"/>
  <c r="E44" i="18"/>
  <c r="F44" i="18"/>
  <c r="G44" i="18"/>
  <c r="E43" i="18"/>
  <c r="F43" i="18"/>
  <c r="G43" i="18"/>
  <c r="E42" i="18"/>
  <c r="F42" i="18"/>
  <c r="G42" i="18"/>
  <c r="E41" i="18"/>
  <c r="F41" i="18"/>
  <c r="G41" i="18"/>
  <c r="H40" i="18"/>
  <c r="E40" i="18"/>
  <c r="F40" i="18"/>
  <c r="G40" i="18"/>
  <c r="D40" i="18"/>
  <c r="E33" i="18"/>
  <c r="E30" i="18"/>
  <c r="H30" i="18" s="1"/>
  <c r="H32" i="18"/>
  <c r="G32" i="18"/>
  <c r="F32" i="18"/>
  <c r="E32" i="18"/>
  <c r="D32" i="18"/>
  <c r="H31" i="18"/>
  <c r="H33" i="18"/>
  <c r="H34" i="18"/>
  <c r="H35" i="18"/>
  <c r="H36" i="18"/>
  <c r="H37" i="18"/>
  <c r="H38" i="18"/>
  <c r="G30" i="18"/>
  <c r="F30" i="18"/>
  <c r="G31" i="18"/>
  <c r="F31" i="18"/>
  <c r="E31" i="18"/>
  <c r="D31" i="18"/>
  <c r="H27" i="18"/>
  <c r="H28" i="18"/>
  <c r="E27" i="18"/>
  <c r="F27" i="18"/>
  <c r="G27" i="18"/>
  <c r="F28" i="18"/>
  <c r="G28" i="18"/>
  <c r="D28" i="18"/>
  <c r="E25" i="18"/>
  <c r="F25" i="18"/>
  <c r="G25" i="18"/>
  <c r="E24" i="18"/>
  <c r="F24" i="18"/>
  <c r="G24" i="18"/>
  <c r="E23" i="18"/>
  <c r="F23" i="18"/>
  <c r="G23" i="18"/>
  <c r="E22" i="18"/>
  <c r="F22" i="18"/>
  <c r="G22" i="18"/>
  <c r="E21" i="18"/>
  <c r="H21" i="18" s="1"/>
  <c r="F21" i="18"/>
  <c r="G21" i="18"/>
  <c r="E20" i="18"/>
  <c r="H20" i="18" s="1"/>
  <c r="F20" i="18"/>
  <c r="G20" i="18"/>
  <c r="E19" i="18"/>
  <c r="F19" i="18"/>
  <c r="G19" i="18"/>
  <c r="E18" i="18"/>
  <c r="H18" i="18" s="1"/>
  <c r="F18" i="18"/>
  <c r="G18" i="18"/>
  <c r="E17" i="18"/>
  <c r="F17" i="18"/>
  <c r="G17" i="18"/>
  <c r="E16" i="18"/>
  <c r="H16" i="18" s="1"/>
  <c r="F16" i="18"/>
  <c r="G16" i="18"/>
  <c r="H17" i="18"/>
  <c r="H19" i="18"/>
  <c r="H22" i="18"/>
  <c r="H23" i="18"/>
  <c r="H24" i="18"/>
  <c r="H25" i="18"/>
  <c r="H15" i="18"/>
  <c r="E15" i="18"/>
  <c r="F15" i="18"/>
  <c r="G15" i="18"/>
  <c r="D15" i="18"/>
  <c r="E14" i="18"/>
  <c r="AT110" i="18"/>
  <c r="AT12" i="18" s="1"/>
  <c r="AU110" i="18"/>
  <c r="AU12" i="18" s="1"/>
  <c r="AV112" i="18"/>
  <c r="AV113" i="18"/>
  <c r="AV111" i="18"/>
  <c r="AV95" i="18"/>
  <c r="AV96" i="18"/>
  <c r="AV97" i="18"/>
  <c r="AV98" i="18"/>
  <c r="AV99" i="18"/>
  <c r="AV100" i="18"/>
  <c r="AV101" i="18"/>
  <c r="AV102" i="18"/>
  <c r="AV103" i="18"/>
  <c r="AV104" i="18"/>
  <c r="AV105" i="18"/>
  <c r="AV106" i="18"/>
  <c r="AV107" i="18"/>
  <c r="AV108" i="18"/>
  <c r="AV94" i="18"/>
  <c r="AT93" i="18"/>
  <c r="AU93" i="18"/>
  <c r="AS78" i="18"/>
  <c r="AS75" i="18" s="1"/>
  <c r="AT78" i="18"/>
  <c r="AT75" i="18" s="1"/>
  <c r="AU78" i="18"/>
  <c r="AU75" i="18" s="1"/>
  <c r="AV80" i="18"/>
  <c r="AV81" i="18"/>
  <c r="AV82" i="18"/>
  <c r="AV83" i="18"/>
  <c r="AV84" i="18"/>
  <c r="AV85" i="18"/>
  <c r="AV86" i="18"/>
  <c r="AV87" i="18"/>
  <c r="AV88" i="18"/>
  <c r="AV79" i="18"/>
  <c r="AV77" i="18"/>
  <c r="AV76" i="18"/>
  <c r="AV58" i="18"/>
  <c r="AV59" i="18"/>
  <c r="AV60" i="18"/>
  <c r="AV61" i="18"/>
  <c r="AV62" i="18"/>
  <c r="AV63" i="18"/>
  <c r="AV64" i="18"/>
  <c r="AV65" i="18"/>
  <c r="AV66" i="18"/>
  <c r="AV67" i="18"/>
  <c r="AV68" i="18"/>
  <c r="AV69" i="18"/>
  <c r="AV70" i="18"/>
  <c r="AV71" i="18"/>
  <c r="AV72" i="18"/>
  <c r="AV73" i="18"/>
  <c r="AV57" i="18"/>
  <c r="AT56" i="18"/>
  <c r="AU56" i="18"/>
  <c r="AV53" i="18"/>
  <c r="AV54" i="18"/>
  <c r="AV52" i="18"/>
  <c r="AT51" i="18"/>
  <c r="AU51" i="18"/>
  <c r="AV49" i="18"/>
  <c r="AV42" i="18"/>
  <c r="AV43" i="18"/>
  <c r="AV44" i="18"/>
  <c r="AV45" i="18"/>
  <c r="AV46" i="18"/>
  <c r="AV47" i="18"/>
  <c r="AV48" i="18"/>
  <c r="AV41" i="18"/>
  <c r="AT40" i="18"/>
  <c r="AU40" i="18"/>
  <c r="AV32" i="18"/>
  <c r="AV33" i="18"/>
  <c r="AV34" i="18"/>
  <c r="AV35" i="18"/>
  <c r="AV36" i="18"/>
  <c r="AV37" i="18"/>
  <c r="AV38" i="18"/>
  <c r="AV31" i="18"/>
  <c r="AT30" i="18"/>
  <c r="AU30" i="18"/>
  <c r="AV16" i="18"/>
  <c r="AV17" i="18"/>
  <c r="AV18" i="18"/>
  <c r="AV19" i="18"/>
  <c r="AV20" i="18"/>
  <c r="AV21" i="18"/>
  <c r="AV22" i="18"/>
  <c r="AV23" i="18"/>
  <c r="AV24" i="18"/>
  <c r="AV25" i="18"/>
  <c r="AV15" i="18"/>
  <c r="AT14" i="18"/>
  <c r="AU14" i="18"/>
  <c r="AQ113" i="18"/>
  <c r="AQ110" i="18" s="1"/>
  <c r="AQ12" i="18" s="1"/>
  <c r="AQ88" i="18"/>
  <c r="AC110" i="18"/>
  <c r="AC12" i="18" s="1"/>
  <c r="AD110" i="18"/>
  <c r="AD12" i="18" s="1"/>
  <c r="AG110" i="18"/>
  <c r="AG12" i="18" s="1"/>
  <c r="AH110" i="18"/>
  <c r="AH12" i="18" s="1"/>
  <c r="AI110" i="18"/>
  <c r="AI12" i="18" s="1"/>
  <c r="AL110" i="18"/>
  <c r="AL12" i="18" s="1"/>
  <c r="AM110" i="18"/>
  <c r="AN110" i="18"/>
  <c r="AN12" i="18" s="1"/>
  <c r="Y110" i="18"/>
  <c r="Y12" i="18" s="1"/>
  <c r="Z110" i="18"/>
  <c r="Z12" i="18" s="1"/>
  <c r="AA110" i="18"/>
  <c r="G110" i="18" s="1"/>
  <c r="G12" i="18" s="1"/>
  <c r="X110" i="18"/>
  <c r="X12" i="18" s="1"/>
  <c r="AB112" i="18"/>
  <c r="AB113" i="18"/>
  <c r="AB111" i="18"/>
  <c r="AA93" i="18"/>
  <c r="AB95" i="18"/>
  <c r="AB96" i="18"/>
  <c r="AB97" i="18"/>
  <c r="AB98" i="18"/>
  <c r="AB99" i="18"/>
  <c r="AB100" i="18"/>
  <c r="AB101" i="18"/>
  <c r="AB102" i="18"/>
  <c r="AB103" i="18"/>
  <c r="AB104" i="18"/>
  <c r="AB105" i="18"/>
  <c r="AB106" i="18"/>
  <c r="AB107" i="18"/>
  <c r="AB108" i="18"/>
  <c r="AB94" i="18"/>
  <c r="AB91" i="18"/>
  <c r="AB90" i="18" s="1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AB70" i="18"/>
  <c r="AB71" i="18"/>
  <c r="AB72" i="18"/>
  <c r="AB73" i="18"/>
  <c r="AB57" i="18"/>
  <c r="AA56" i="18"/>
  <c r="AB53" i="18"/>
  <c r="AB52" i="18"/>
  <c r="AA51" i="18"/>
  <c r="AB54" i="18"/>
  <c r="AB42" i="18"/>
  <c r="AB43" i="18"/>
  <c r="AB44" i="18"/>
  <c r="AB45" i="18"/>
  <c r="AB46" i="18"/>
  <c r="AB47" i="18"/>
  <c r="AB48" i="18"/>
  <c r="AB49" i="18"/>
  <c r="AB41" i="18"/>
  <c r="AA40" i="18"/>
  <c r="AB32" i="18"/>
  <c r="AB33" i="18"/>
  <c r="AB34" i="18"/>
  <c r="AB35" i="18"/>
  <c r="AB36" i="18"/>
  <c r="AB37" i="18"/>
  <c r="AB38" i="18"/>
  <c r="AB31" i="18"/>
  <c r="AA30" i="18"/>
  <c r="AB28" i="18"/>
  <c r="AB27" i="18" s="1"/>
  <c r="AB16" i="18"/>
  <c r="AB17" i="18"/>
  <c r="AB18" i="18"/>
  <c r="AB19" i="18"/>
  <c r="AB20" i="18"/>
  <c r="AB21" i="18"/>
  <c r="AB22" i="18"/>
  <c r="AB23" i="18"/>
  <c r="AB24" i="18"/>
  <c r="AB25" i="18"/>
  <c r="AB15" i="18"/>
  <c r="AA14" i="18"/>
  <c r="G14" i="18" s="1"/>
  <c r="S12" i="18"/>
  <c r="T12" i="18"/>
  <c r="W12" i="18"/>
  <c r="S14" i="18"/>
  <c r="T14" i="18"/>
  <c r="W15" i="18"/>
  <c r="W16" i="18"/>
  <c r="W17" i="18"/>
  <c r="W18" i="18"/>
  <c r="W19" i="18"/>
  <c r="W20" i="18"/>
  <c r="W21" i="18"/>
  <c r="W22" i="18"/>
  <c r="W23" i="18"/>
  <c r="W24" i="18"/>
  <c r="W25" i="18"/>
  <c r="S30" i="18"/>
  <c r="T30" i="18"/>
  <c r="W31" i="18"/>
  <c r="W32" i="18"/>
  <c r="W33" i="18"/>
  <c r="W34" i="18"/>
  <c r="W35" i="18"/>
  <c r="W36" i="18"/>
  <c r="W37" i="18"/>
  <c r="W38" i="18"/>
  <c r="S40" i="18"/>
  <c r="T40" i="18"/>
  <c r="W41" i="18"/>
  <c r="W42" i="18"/>
  <c r="W43" i="18"/>
  <c r="W44" i="18"/>
  <c r="W45" i="18"/>
  <c r="W46" i="18"/>
  <c r="W47" i="18"/>
  <c r="W48" i="18"/>
  <c r="W49" i="18"/>
  <c r="S51" i="18"/>
  <c r="T51" i="18"/>
  <c r="W52" i="18"/>
  <c r="W53" i="18"/>
  <c r="W54" i="18"/>
  <c r="S56" i="18"/>
  <c r="T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9" i="18"/>
  <c r="W80" i="18"/>
  <c r="W81" i="18"/>
  <c r="W82" i="18"/>
  <c r="W83" i="18"/>
  <c r="W84" i="18"/>
  <c r="W85" i="18"/>
  <c r="W86" i="18"/>
  <c r="W87" i="18"/>
  <c r="W88" i="18"/>
  <c r="S93" i="18"/>
  <c r="T93" i="18"/>
  <c r="W94" i="18"/>
  <c r="W95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D113" i="18"/>
  <c r="D111" i="18"/>
  <c r="AS110" i="18"/>
  <c r="AR110" i="18"/>
  <c r="M108" i="18"/>
  <c r="E108" i="18"/>
  <c r="D108" i="18"/>
  <c r="M107" i="18"/>
  <c r="E107" i="18"/>
  <c r="D107" i="18"/>
  <c r="M106" i="18"/>
  <c r="E106" i="18"/>
  <c r="D106" i="18"/>
  <c r="M105" i="18"/>
  <c r="E105" i="18"/>
  <c r="D105" i="18"/>
  <c r="M104" i="18"/>
  <c r="E104" i="18"/>
  <c r="D104" i="18"/>
  <c r="M103" i="18"/>
  <c r="E103" i="18"/>
  <c r="D103" i="18"/>
  <c r="M102" i="18"/>
  <c r="E102" i="18"/>
  <c r="D102" i="18"/>
  <c r="M101" i="18"/>
  <c r="E101" i="18"/>
  <c r="D101" i="18"/>
  <c r="M100" i="18"/>
  <c r="E100" i="18"/>
  <c r="D100" i="18"/>
  <c r="M99" i="18"/>
  <c r="E99" i="18"/>
  <c r="D99" i="18"/>
  <c r="M98" i="18"/>
  <c r="E98" i="18"/>
  <c r="D98" i="18"/>
  <c r="M97" i="18"/>
  <c r="E97" i="18"/>
  <c r="D97" i="18"/>
  <c r="M96" i="18"/>
  <c r="E96" i="18"/>
  <c r="D96" i="18"/>
  <c r="M95" i="18"/>
  <c r="E95" i="18"/>
  <c r="D95" i="18"/>
  <c r="M94" i="18"/>
  <c r="D94" i="18"/>
  <c r="AS93" i="18"/>
  <c r="AR93" i="18"/>
  <c r="AQ93" i="18"/>
  <c r="AN93" i="18"/>
  <c r="AM93" i="18"/>
  <c r="AL93" i="18"/>
  <c r="AI93" i="18"/>
  <c r="AH93" i="18"/>
  <c r="AG93" i="18"/>
  <c r="AD93" i="18"/>
  <c r="AC93" i="18"/>
  <c r="Z93" i="18"/>
  <c r="Y93" i="18"/>
  <c r="X93" i="18"/>
  <c r="J93" i="18"/>
  <c r="I93" i="18"/>
  <c r="F91" i="18"/>
  <c r="E91" i="18"/>
  <c r="D91" i="18"/>
  <c r="H91" i="18" s="1"/>
  <c r="AV90" i="18"/>
  <c r="AS90" i="18"/>
  <c r="AR90" i="18"/>
  <c r="AQ90" i="18"/>
  <c r="AN90" i="18"/>
  <c r="AM90" i="18"/>
  <c r="AL90" i="18"/>
  <c r="AI90" i="18"/>
  <c r="AH90" i="18"/>
  <c r="AG90" i="18"/>
  <c r="AD90" i="18"/>
  <c r="AC90" i="18"/>
  <c r="Z90" i="18"/>
  <c r="F90" i="18" s="1"/>
  <c r="Y90" i="18"/>
  <c r="X90" i="18"/>
  <c r="AB88" i="18"/>
  <c r="AB87" i="18"/>
  <c r="D87" i="18"/>
  <c r="AB86" i="18"/>
  <c r="D86" i="18"/>
  <c r="AB85" i="18"/>
  <c r="D85" i="18"/>
  <c r="AB84" i="18"/>
  <c r="AB83" i="18"/>
  <c r="AB82" i="18"/>
  <c r="D82" i="18"/>
  <c r="AB81" i="18"/>
  <c r="D81" i="18"/>
  <c r="AB80" i="18"/>
  <c r="D80" i="18"/>
  <c r="AB79" i="18"/>
  <c r="AR78" i="18"/>
  <c r="AR75" i="18" s="1"/>
  <c r="Z78" i="18"/>
  <c r="Y78" i="18"/>
  <c r="X78" i="18"/>
  <c r="D77" i="18"/>
  <c r="D76" i="18"/>
  <c r="AQ75" i="18"/>
  <c r="AN75" i="18"/>
  <c r="AM75" i="18"/>
  <c r="AL75" i="18"/>
  <c r="AI75" i="18"/>
  <c r="AH75" i="18"/>
  <c r="AG75" i="18"/>
  <c r="AD75" i="18"/>
  <c r="AC75" i="18"/>
  <c r="M73" i="18"/>
  <c r="D73" i="18"/>
  <c r="M72" i="18"/>
  <c r="D72" i="18"/>
  <c r="M71" i="18"/>
  <c r="D71" i="18"/>
  <c r="M70" i="18"/>
  <c r="D70" i="18"/>
  <c r="M69" i="18"/>
  <c r="D69" i="18"/>
  <c r="M68" i="18"/>
  <c r="D68" i="18"/>
  <c r="M67" i="18"/>
  <c r="D67" i="18"/>
  <c r="M66" i="18"/>
  <c r="D66" i="18"/>
  <c r="M65" i="18"/>
  <c r="D65" i="18"/>
  <c r="M64" i="18"/>
  <c r="D64" i="18"/>
  <c r="M63" i="18"/>
  <c r="D63" i="18"/>
  <c r="M62" i="18"/>
  <c r="D62" i="18"/>
  <c r="M61" i="18"/>
  <c r="D61" i="18"/>
  <c r="M60" i="18"/>
  <c r="D60" i="18"/>
  <c r="M59" i="18"/>
  <c r="D59" i="18"/>
  <c r="M58" i="18"/>
  <c r="D58" i="18"/>
  <c r="M57" i="18"/>
  <c r="D57" i="18"/>
  <c r="AS56" i="18"/>
  <c r="AR56" i="18"/>
  <c r="Z56" i="18"/>
  <c r="Y56" i="18"/>
  <c r="X56" i="18"/>
  <c r="J56" i="18"/>
  <c r="I56" i="18"/>
  <c r="M54" i="18"/>
  <c r="E54" i="18"/>
  <c r="D54" i="18"/>
  <c r="M53" i="18"/>
  <c r="E53" i="18"/>
  <c r="D53" i="18"/>
  <c r="M52" i="18"/>
  <c r="E52" i="18"/>
  <c r="D52" i="18"/>
  <c r="AS51" i="18"/>
  <c r="AR51" i="18"/>
  <c r="AQ51" i="18"/>
  <c r="AN51" i="18"/>
  <c r="AM51" i="18"/>
  <c r="AL51" i="18"/>
  <c r="AI51" i="18"/>
  <c r="AH51" i="18"/>
  <c r="AG51" i="18"/>
  <c r="AD51" i="18"/>
  <c r="AC51" i="18"/>
  <c r="Z51" i="18"/>
  <c r="Y51" i="18"/>
  <c r="X51" i="18"/>
  <c r="J51" i="18"/>
  <c r="I51" i="18"/>
  <c r="R49" i="18"/>
  <c r="M49" i="18"/>
  <c r="D49" i="18"/>
  <c r="R48" i="18"/>
  <c r="M48" i="18"/>
  <c r="D48" i="18"/>
  <c r="R47" i="18"/>
  <c r="M47" i="18"/>
  <c r="D47" i="18"/>
  <c r="M46" i="18"/>
  <c r="D46" i="18"/>
  <c r="R45" i="18"/>
  <c r="M45" i="18"/>
  <c r="D45" i="18"/>
  <c r="R44" i="18"/>
  <c r="M44" i="18"/>
  <c r="D44" i="18"/>
  <c r="R43" i="18"/>
  <c r="M43" i="18"/>
  <c r="D43" i="18"/>
  <c r="R42" i="18"/>
  <c r="M42" i="18"/>
  <c r="D42" i="18"/>
  <c r="R41" i="18"/>
  <c r="M41" i="18"/>
  <c r="D41" i="18"/>
  <c r="AS40" i="18"/>
  <c r="AR40" i="18"/>
  <c r="AQ40" i="18"/>
  <c r="AN40" i="18"/>
  <c r="AM40" i="18"/>
  <c r="AL40" i="18"/>
  <c r="AI40" i="18"/>
  <c r="AH40" i="18"/>
  <c r="AG40" i="18"/>
  <c r="AD40" i="18"/>
  <c r="AC40" i="18"/>
  <c r="Z40" i="18"/>
  <c r="Y40" i="18"/>
  <c r="X40" i="18"/>
  <c r="O40" i="18"/>
  <c r="N40" i="18"/>
  <c r="J40" i="18"/>
  <c r="I40" i="18"/>
  <c r="M38" i="18"/>
  <c r="F38" i="18"/>
  <c r="E38" i="18"/>
  <c r="D38" i="18"/>
  <c r="M37" i="18"/>
  <c r="F37" i="18"/>
  <c r="E37" i="18"/>
  <c r="D37" i="18"/>
  <c r="M36" i="18"/>
  <c r="F36" i="18"/>
  <c r="E36" i="18"/>
  <c r="D36" i="18"/>
  <c r="M35" i="18"/>
  <c r="F35" i="18"/>
  <c r="E35" i="18"/>
  <c r="D35" i="18"/>
  <c r="M34" i="18"/>
  <c r="F34" i="18"/>
  <c r="E34" i="18"/>
  <c r="D34" i="18"/>
  <c r="M33" i="18"/>
  <c r="F33" i="18"/>
  <c r="D33" i="18"/>
  <c r="M32" i="18"/>
  <c r="M31" i="18"/>
  <c r="AS30" i="18"/>
  <c r="AR30" i="18"/>
  <c r="Z30" i="18"/>
  <c r="Y30" i="18"/>
  <c r="X30" i="18"/>
  <c r="J30" i="18"/>
  <c r="I30" i="18"/>
  <c r="E28" i="18"/>
  <c r="Z27" i="18"/>
  <c r="Y27" i="18"/>
  <c r="X27" i="18"/>
  <c r="D27" i="18" s="1"/>
  <c r="R25" i="18"/>
  <c r="M25" i="18"/>
  <c r="D25" i="18"/>
  <c r="R24" i="18"/>
  <c r="M24" i="18"/>
  <c r="D24" i="18"/>
  <c r="R23" i="18"/>
  <c r="M23" i="18"/>
  <c r="D23" i="18"/>
  <c r="R22" i="18"/>
  <c r="M22" i="18"/>
  <c r="D22" i="18"/>
  <c r="R21" i="18"/>
  <c r="M21" i="18"/>
  <c r="D21" i="18"/>
  <c r="R20" i="18"/>
  <c r="M20" i="18"/>
  <c r="D20" i="18"/>
  <c r="R19" i="18"/>
  <c r="M19" i="18"/>
  <c r="D19" i="18"/>
  <c r="R18" i="18"/>
  <c r="M18" i="18"/>
  <c r="D18" i="18"/>
  <c r="R17" i="18"/>
  <c r="M17" i="18"/>
  <c r="D17" i="18"/>
  <c r="R16" i="18"/>
  <c r="M16" i="18"/>
  <c r="D16" i="18"/>
  <c r="R15" i="18"/>
  <c r="M15" i="18"/>
  <c r="AS14" i="18"/>
  <c r="AR14" i="18"/>
  <c r="AQ14" i="18"/>
  <c r="AN14" i="18"/>
  <c r="AM14" i="18"/>
  <c r="AL14" i="18"/>
  <c r="AI14" i="18"/>
  <c r="AH14" i="18"/>
  <c r="AG14" i="18"/>
  <c r="AD14" i="18"/>
  <c r="AC14" i="18"/>
  <c r="Z14" i="18"/>
  <c r="Y14" i="18"/>
  <c r="X14" i="18"/>
  <c r="O14" i="18"/>
  <c r="N14" i="18"/>
  <c r="J14" i="18"/>
  <c r="I14" i="18"/>
  <c r="AM12" i="18"/>
  <c r="R12" i="18"/>
  <c r="O12" i="18"/>
  <c r="N12" i="18"/>
  <c r="M12" i="18"/>
  <c r="J12" i="18"/>
  <c r="I12" i="18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D27" i="15"/>
  <c r="E27" i="15"/>
  <c r="F10" i="15"/>
  <c r="F11" i="15"/>
  <c r="G12" i="15"/>
  <c r="E12" i="15"/>
  <c r="F12" i="15"/>
  <c r="D12" i="15"/>
  <c r="U75" i="15"/>
  <c r="V75" i="15"/>
  <c r="W75" i="15"/>
  <c r="X75" i="15"/>
  <c r="Y75" i="15"/>
  <c r="Z75" i="15"/>
  <c r="AA75" i="15"/>
  <c r="AB75" i="15"/>
  <c r="AC75" i="15"/>
  <c r="D76" i="15"/>
  <c r="G76" i="15" s="1"/>
  <c r="E76" i="15"/>
  <c r="F76" i="15"/>
  <c r="E80" i="15"/>
  <c r="D88" i="15"/>
  <c r="D87" i="15"/>
  <c r="D86" i="15"/>
  <c r="D85" i="15"/>
  <c r="D84" i="15"/>
  <c r="D82" i="15"/>
  <c r="D81" i="15"/>
  <c r="D80" i="15"/>
  <c r="E79" i="15"/>
  <c r="D79" i="15"/>
  <c r="T80" i="15"/>
  <c r="T81" i="15"/>
  <c r="T82" i="15"/>
  <c r="T83" i="15"/>
  <c r="T84" i="15"/>
  <c r="T85" i="15"/>
  <c r="T86" i="15"/>
  <c r="T87" i="15"/>
  <c r="T88" i="15"/>
  <c r="T79" i="15"/>
  <c r="R78" i="15"/>
  <c r="R75" i="15" s="1"/>
  <c r="S78" i="15"/>
  <c r="F78" i="15" s="1"/>
  <c r="Q78" i="15"/>
  <c r="Q75" i="15" s="1"/>
  <c r="G79" i="15"/>
  <c r="E77" i="15"/>
  <c r="D77" i="15"/>
  <c r="AF88" i="15"/>
  <c r="F88" i="15"/>
  <c r="E88" i="15"/>
  <c r="AF87" i="15"/>
  <c r="F87" i="15"/>
  <c r="E87" i="15"/>
  <c r="AF86" i="15"/>
  <c r="F86" i="15"/>
  <c r="E86" i="15"/>
  <c r="AF85" i="15"/>
  <c r="F85" i="15"/>
  <c r="E85" i="15"/>
  <c r="AF84" i="15"/>
  <c r="F84" i="15"/>
  <c r="E84" i="15"/>
  <c r="AF83" i="15"/>
  <c r="F83" i="15"/>
  <c r="E83" i="15"/>
  <c r="D83" i="15"/>
  <c r="AF82" i="15"/>
  <c r="F82" i="15"/>
  <c r="E82" i="15"/>
  <c r="AF81" i="15"/>
  <c r="F81" i="15"/>
  <c r="E81" i="15"/>
  <c r="AF80" i="15"/>
  <c r="F80" i="15"/>
  <c r="AF79" i="15"/>
  <c r="AE78" i="15"/>
  <c r="AE75" i="15" s="1"/>
  <c r="AD78" i="15"/>
  <c r="AD75" i="15" s="1"/>
  <c r="D15" i="15"/>
  <c r="J28" i="15"/>
  <c r="AE110" i="15"/>
  <c r="E110" i="15" s="1"/>
  <c r="AF110" i="15"/>
  <c r="AD110" i="15"/>
  <c r="D110" i="15" s="1"/>
  <c r="D111" i="15"/>
  <c r="E111" i="15"/>
  <c r="D112" i="15"/>
  <c r="E112" i="15"/>
  <c r="AF95" i="15"/>
  <c r="AF96" i="15"/>
  <c r="AF97" i="15"/>
  <c r="AF98" i="15"/>
  <c r="AF99" i="15"/>
  <c r="AF100" i="15"/>
  <c r="AF101" i="15"/>
  <c r="AF102" i="15"/>
  <c r="AF103" i="15"/>
  <c r="AF104" i="15"/>
  <c r="AF105" i="15"/>
  <c r="AF106" i="15"/>
  <c r="AF107" i="15"/>
  <c r="AF108" i="15"/>
  <c r="AF94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57" i="15"/>
  <c r="AE56" i="15"/>
  <c r="AD56" i="15"/>
  <c r="AF53" i="15"/>
  <c r="AF54" i="15"/>
  <c r="AF52" i="15"/>
  <c r="AF42" i="15"/>
  <c r="AF43" i="15"/>
  <c r="AF44" i="15"/>
  <c r="AF45" i="15"/>
  <c r="AF46" i="15"/>
  <c r="AF47" i="15"/>
  <c r="AF48" i="15"/>
  <c r="AF49" i="15"/>
  <c r="AF41" i="15"/>
  <c r="AE30" i="15"/>
  <c r="AD30" i="15"/>
  <c r="AF32" i="15"/>
  <c r="AF33" i="15"/>
  <c r="AF34" i="15"/>
  <c r="AF35" i="15"/>
  <c r="AF36" i="15"/>
  <c r="AF37" i="15"/>
  <c r="AF38" i="15"/>
  <c r="AF31" i="15"/>
  <c r="AF16" i="15"/>
  <c r="AF17" i="15"/>
  <c r="AF18" i="15"/>
  <c r="AF19" i="15"/>
  <c r="AF20" i="15"/>
  <c r="AF21" i="15"/>
  <c r="AF22" i="15"/>
  <c r="AF23" i="15"/>
  <c r="AF24" i="15"/>
  <c r="AF25" i="15"/>
  <c r="AF15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T94" i="15"/>
  <c r="R93" i="15"/>
  <c r="S93" i="15"/>
  <c r="F93" i="15" s="1"/>
  <c r="U93" i="15"/>
  <c r="V93" i="15"/>
  <c r="W93" i="15"/>
  <c r="X93" i="15"/>
  <c r="Y93" i="15"/>
  <c r="Z93" i="15"/>
  <c r="AA93" i="15"/>
  <c r="AB93" i="15"/>
  <c r="AC93" i="15"/>
  <c r="AD93" i="15"/>
  <c r="AE93" i="15"/>
  <c r="Q93" i="15"/>
  <c r="S90" i="15"/>
  <c r="F90" i="15" s="1"/>
  <c r="R90" i="15"/>
  <c r="T90" i="15"/>
  <c r="U90" i="15"/>
  <c r="V90" i="15"/>
  <c r="W90" i="15"/>
  <c r="X90" i="15"/>
  <c r="Y90" i="15"/>
  <c r="Z90" i="15"/>
  <c r="AA90" i="15"/>
  <c r="AB90" i="15"/>
  <c r="AC90" i="15"/>
  <c r="AD90" i="15"/>
  <c r="AE90" i="15"/>
  <c r="AF90" i="15"/>
  <c r="Q90" i="15"/>
  <c r="T58" i="15"/>
  <c r="T59" i="15"/>
  <c r="T60" i="15"/>
  <c r="T61" i="15"/>
  <c r="T62" i="15"/>
  <c r="T63" i="15"/>
  <c r="T64" i="15"/>
  <c r="T65" i="15"/>
  <c r="T66" i="15"/>
  <c r="T67" i="15"/>
  <c r="T68" i="15"/>
  <c r="T69" i="15"/>
  <c r="T70" i="15"/>
  <c r="T71" i="15"/>
  <c r="T72" i="15"/>
  <c r="T73" i="15"/>
  <c r="T57" i="15"/>
  <c r="R56" i="15"/>
  <c r="S56" i="15"/>
  <c r="F56" i="15" s="1"/>
  <c r="Q56" i="15"/>
  <c r="T53" i="15"/>
  <c r="T54" i="15"/>
  <c r="T52" i="15"/>
  <c r="R51" i="15"/>
  <c r="S51" i="15"/>
  <c r="F51" i="15" s="1"/>
  <c r="U51" i="15"/>
  <c r="V51" i="15"/>
  <c r="W51" i="15"/>
  <c r="X51" i="15"/>
  <c r="Y51" i="15"/>
  <c r="Z51" i="15"/>
  <c r="AA51" i="15"/>
  <c r="AB51" i="15"/>
  <c r="AC51" i="15"/>
  <c r="AD51" i="15"/>
  <c r="AE51" i="15"/>
  <c r="Q51" i="15"/>
  <c r="T42" i="15"/>
  <c r="T43" i="15"/>
  <c r="T44" i="15"/>
  <c r="T45" i="15"/>
  <c r="T46" i="15"/>
  <c r="T47" i="15"/>
  <c r="T48" i="15"/>
  <c r="T49" i="15"/>
  <c r="T41" i="15"/>
  <c r="U40" i="15"/>
  <c r="V40" i="15"/>
  <c r="W40" i="15"/>
  <c r="X40" i="15"/>
  <c r="Y40" i="15"/>
  <c r="Z40" i="15"/>
  <c r="AA40" i="15"/>
  <c r="AB40" i="15"/>
  <c r="AC40" i="15"/>
  <c r="AD40" i="15"/>
  <c r="AE40" i="15"/>
  <c r="R40" i="15"/>
  <c r="S40" i="15"/>
  <c r="F40" i="15" s="1"/>
  <c r="Q40" i="15"/>
  <c r="T32" i="15"/>
  <c r="T33" i="15"/>
  <c r="T34" i="15"/>
  <c r="T35" i="15"/>
  <c r="T36" i="15"/>
  <c r="T37" i="15"/>
  <c r="T38" i="15"/>
  <c r="T31" i="15"/>
  <c r="Q30" i="15"/>
  <c r="R30" i="15"/>
  <c r="S30" i="15"/>
  <c r="F30" i="15" s="1"/>
  <c r="T28" i="15"/>
  <c r="T27" i="15" s="1"/>
  <c r="R27" i="15"/>
  <c r="E10" i="15" s="1"/>
  <c r="S27" i="15"/>
  <c r="F27" i="15" s="1"/>
  <c r="Q27" i="15"/>
  <c r="D10" i="15" s="1"/>
  <c r="T16" i="15"/>
  <c r="T17" i="15"/>
  <c r="T18" i="15"/>
  <c r="T19" i="15"/>
  <c r="T20" i="15"/>
  <c r="T21" i="15"/>
  <c r="T22" i="15"/>
  <c r="T23" i="15"/>
  <c r="T24" i="15"/>
  <c r="T25" i="15"/>
  <c r="T15" i="15"/>
  <c r="S14" i="15"/>
  <c r="F23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94" i="15"/>
  <c r="O93" i="15"/>
  <c r="N93" i="15"/>
  <c r="O56" i="15"/>
  <c r="N56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57" i="15"/>
  <c r="P53" i="15"/>
  <c r="P54" i="15"/>
  <c r="P52" i="15"/>
  <c r="O51" i="15"/>
  <c r="N51" i="15"/>
  <c r="P42" i="15"/>
  <c r="P43" i="15"/>
  <c r="P44" i="15"/>
  <c r="P45" i="15"/>
  <c r="P46" i="15"/>
  <c r="P47" i="15"/>
  <c r="P48" i="15"/>
  <c r="P49" i="15"/>
  <c r="P41" i="15"/>
  <c r="O40" i="15"/>
  <c r="N40" i="15"/>
  <c r="P32" i="15"/>
  <c r="P33" i="15"/>
  <c r="P34" i="15"/>
  <c r="P35" i="15"/>
  <c r="P36" i="15"/>
  <c r="P37" i="15"/>
  <c r="P38" i="15"/>
  <c r="P31" i="15"/>
  <c r="O30" i="15"/>
  <c r="N30" i="15"/>
  <c r="P16" i="15"/>
  <c r="P17" i="15"/>
  <c r="P18" i="15"/>
  <c r="P19" i="15"/>
  <c r="P20" i="15"/>
  <c r="P21" i="15"/>
  <c r="P22" i="15"/>
  <c r="P23" i="15"/>
  <c r="P24" i="15"/>
  <c r="P25" i="15"/>
  <c r="P15" i="15"/>
  <c r="M42" i="15"/>
  <c r="M43" i="15"/>
  <c r="M44" i="15"/>
  <c r="M45" i="15"/>
  <c r="M46" i="15"/>
  <c r="M47" i="15"/>
  <c r="M48" i="15"/>
  <c r="M49" i="15"/>
  <c r="M41" i="15"/>
  <c r="L40" i="15"/>
  <c r="K40" i="15"/>
  <c r="M16" i="15"/>
  <c r="M17" i="15"/>
  <c r="M18" i="15"/>
  <c r="M19" i="15"/>
  <c r="M20" i="15"/>
  <c r="M21" i="15"/>
  <c r="M22" i="15"/>
  <c r="M23" i="15"/>
  <c r="M24" i="15"/>
  <c r="M25" i="15"/>
  <c r="M15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94" i="15"/>
  <c r="I93" i="15"/>
  <c r="H93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57" i="15"/>
  <c r="I56" i="15"/>
  <c r="H56" i="15"/>
  <c r="J53" i="15"/>
  <c r="J54" i="15"/>
  <c r="J52" i="15"/>
  <c r="I51" i="15"/>
  <c r="H51" i="15"/>
  <c r="J42" i="15"/>
  <c r="J43" i="15"/>
  <c r="J44" i="15"/>
  <c r="J45" i="15"/>
  <c r="J46" i="15"/>
  <c r="J47" i="15"/>
  <c r="J48" i="15"/>
  <c r="J49" i="15"/>
  <c r="J41" i="15"/>
  <c r="I40" i="15"/>
  <c r="H40" i="15"/>
  <c r="I30" i="15"/>
  <c r="H30" i="15"/>
  <c r="J32" i="15"/>
  <c r="J33" i="15"/>
  <c r="J34" i="15"/>
  <c r="J35" i="15"/>
  <c r="J36" i="15"/>
  <c r="J37" i="15"/>
  <c r="J38" i="15"/>
  <c r="J31" i="15"/>
  <c r="J16" i="15"/>
  <c r="J17" i="15"/>
  <c r="J18" i="15"/>
  <c r="J19" i="15"/>
  <c r="J20" i="15"/>
  <c r="J21" i="15"/>
  <c r="J22" i="15"/>
  <c r="J23" i="15"/>
  <c r="J24" i="15"/>
  <c r="J25" i="15"/>
  <c r="J15" i="15"/>
  <c r="X14" i="15"/>
  <c r="Y14" i="15"/>
  <c r="Z14" i="15"/>
  <c r="AA14" i="15"/>
  <c r="AB14" i="15"/>
  <c r="AC14" i="15"/>
  <c r="AD14" i="15"/>
  <c r="AE14" i="15"/>
  <c r="I14" i="15"/>
  <c r="K14" i="15"/>
  <c r="L14" i="15"/>
  <c r="N14" i="15"/>
  <c r="O14" i="15"/>
  <c r="Q14" i="15"/>
  <c r="R14" i="15"/>
  <c r="U14" i="15"/>
  <c r="V14" i="15"/>
  <c r="W14" i="15"/>
  <c r="H14" i="15"/>
  <c r="F112" i="15"/>
  <c r="F111" i="15"/>
  <c r="F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1" i="15"/>
  <c r="E91" i="15"/>
  <c r="D91" i="15"/>
  <c r="F77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4" i="15"/>
  <c r="E54" i="15"/>
  <c r="D54" i="15"/>
  <c r="F53" i="15"/>
  <c r="E53" i="15"/>
  <c r="D53" i="15"/>
  <c r="F52" i="15"/>
  <c r="E52" i="15"/>
  <c r="D52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28" i="15"/>
  <c r="E28" i="15"/>
  <c r="D28" i="15"/>
  <c r="F25" i="15"/>
  <c r="E25" i="15"/>
  <c r="D25" i="15"/>
  <c r="F24" i="15"/>
  <c r="E24" i="15"/>
  <c r="D24" i="15"/>
  <c r="E23" i="15"/>
  <c r="D23" i="15"/>
  <c r="F22" i="15"/>
  <c r="E22" i="15"/>
  <c r="D22" i="15"/>
  <c r="F21" i="15"/>
  <c r="E21" i="15"/>
  <c r="D21" i="15"/>
  <c r="F20" i="15"/>
  <c r="E20" i="15"/>
  <c r="D20" i="15"/>
  <c r="F19" i="15"/>
  <c r="E19" i="15"/>
  <c r="D19" i="15"/>
  <c r="F18" i="15"/>
  <c r="E18" i="15"/>
  <c r="D18" i="15"/>
  <c r="F17" i="15"/>
  <c r="E17" i="15"/>
  <c r="D17" i="15"/>
  <c r="F16" i="15"/>
  <c r="E16" i="15"/>
  <c r="D16" i="15"/>
  <c r="F15" i="15"/>
  <c r="E15" i="15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3" i="13"/>
  <c r="E113" i="13"/>
  <c r="D113" i="13"/>
  <c r="F112" i="13"/>
  <c r="E112" i="13"/>
  <c r="D112" i="13"/>
  <c r="F111" i="13"/>
  <c r="E111" i="13"/>
  <c r="D111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3" i="13"/>
  <c r="E43" i="13"/>
  <c r="D43" i="13"/>
  <c r="F42" i="13"/>
  <c r="E42" i="13"/>
  <c r="D42" i="13"/>
  <c r="F41" i="13"/>
  <c r="E41" i="13"/>
  <c r="D41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H23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H10" i="13"/>
  <c r="E110" i="18" l="1"/>
  <c r="E12" i="18" s="1"/>
  <c r="D110" i="18"/>
  <c r="H112" i="18"/>
  <c r="G11" i="18"/>
  <c r="AV78" i="18"/>
  <c r="F14" i="18"/>
  <c r="F12" i="18"/>
  <c r="AB110" i="18"/>
  <c r="AB12" i="18" s="1"/>
  <c r="G10" i="18"/>
  <c r="AV110" i="18"/>
  <c r="AV12" i="18" s="1"/>
  <c r="AV93" i="18"/>
  <c r="AV56" i="18"/>
  <c r="AT11" i="18"/>
  <c r="AV40" i="18"/>
  <c r="AU10" i="18"/>
  <c r="AT10" i="18"/>
  <c r="AU11" i="18"/>
  <c r="AV14" i="18"/>
  <c r="W51" i="18"/>
  <c r="AR12" i="18"/>
  <c r="AB93" i="18"/>
  <c r="AA11" i="18"/>
  <c r="AA10" i="18"/>
  <c r="AB51" i="18"/>
  <c r="W14" i="18"/>
  <c r="W40" i="18"/>
  <c r="T10" i="18"/>
  <c r="W56" i="18"/>
  <c r="W30" i="18"/>
  <c r="S10" i="18"/>
  <c r="M51" i="18"/>
  <c r="Z75" i="18"/>
  <c r="Z11" i="18" s="1"/>
  <c r="W93" i="18"/>
  <c r="AS12" i="18"/>
  <c r="AI10" i="18"/>
  <c r="R14" i="18"/>
  <c r="T11" i="18"/>
  <c r="AC11" i="18"/>
  <c r="R40" i="18"/>
  <c r="AB40" i="18"/>
  <c r="N11" i="18"/>
  <c r="AV30" i="18"/>
  <c r="AI11" i="18"/>
  <c r="AV51" i="18"/>
  <c r="D90" i="18"/>
  <c r="AL10" i="18"/>
  <c r="AB30" i="18"/>
  <c r="M40" i="18"/>
  <c r="AH11" i="18"/>
  <c r="AN11" i="18"/>
  <c r="AQ11" i="18"/>
  <c r="H111" i="18"/>
  <c r="AD10" i="18"/>
  <c r="AR10" i="18"/>
  <c r="AB14" i="18"/>
  <c r="O11" i="18"/>
  <c r="AV75" i="18"/>
  <c r="AC10" i="18"/>
  <c r="AQ10" i="18"/>
  <c r="E51" i="18"/>
  <c r="AL11" i="18"/>
  <c r="AB78" i="18"/>
  <c r="AB75" i="18" s="1"/>
  <c r="AG10" i="18"/>
  <c r="AS10" i="18"/>
  <c r="AM11" i="18"/>
  <c r="M14" i="18"/>
  <c r="AH10" i="18"/>
  <c r="AB56" i="18"/>
  <c r="E90" i="18"/>
  <c r="H113" i="18"/>
  <c r="E93" i="18"/>
  <c r="D56" i="18"/>
  <c r="D51" i="18"/>
  <c r="M93" i="18"/>
  <c r="M56" i="18"/>
  <c r="I11" i="18"/>
  <c r="M30" i="18"/>
  <c r="N10" i="18"/>
  <c r="AM10" i="18"/>
  <c r="AD11" i="18"/>
  <c r="AR11" i="18"/>
  <c r="O10" i="18"/>
  <c r="AN10" i="18"/>
  <c r="AG11" i="18"/>
  <c r="AS11" i="18"/>
  <c r="J11" i="18"/>
  <c r="X75" i="18"/>
  <c r="X11" i="18" s="1"/>
  <c r="Y75" i="18"/>
  <c r="Y10" i="18" s="1"/>
  <c r="I10" i="18"/>
  <c r="D30" i="18"/>
  <c r="J10" i="18"/>
  <c r="E11" i="15"/>
  <c r="D11" i="15"/>
  <c r="S75" i="15"/>
  <c r="E78" i="15"/>
  <c r="E75" i="15" s="1"/>
  <c r="F75" i="15"/>
  <c r="D78" i="15"/>
  <c r="D75" i="15" s="1"/>
  <c r="T78" i="15"/>
  <c r="T75" i="15" s="1"/>
  <c r="G87" i="15"/>
  <c r="G84" i="15"/>
  <c r="G83" i="15"/>
  <c r="G82" i="15"/>
  <c r="G86" i="15"/>
  <c r="G88" i="15"/>
  <c r="G81" i="15"/>
  <c r="G85" i="15"/>
  <c r="AF78" i="15"/>
  <c r="AF75" i="15" s="1"/>
  <c r="F79" i="15"/>
  <c r="G80" i="15"/>
  <c r="E14" i="15"/>
  <c r="D56" i="15"/>
  <c r="D30" i="15"/>
  <c r="E30" i="15"/>
  <c r="E40" i="15"/>
  <c r="E51" i="15"/>
  <c r="E93" i="15"/>
  <c r="D14" i="15"/>
  <c r="D40" i="15"/>
  <c r="E56" i="15"/>
  <c r="E90" i="15"/>
  <c r="D51" i="15"/>
  <c r="D93" i="15"/>
  <c r="D90" i="15"/>
  <c r="AF30" i="15"/>
  <c r="G27" i="15"/>
  <c r="AF93" i="15"/>
  <c r="AF56" i="15"/>
  <c r="AF51" i="15"/>
  <c r="AF40" i="15"/>
  <c r="AF14" i="15"/>
  <c r="P56" i="15"/>
  <c r="P93" i="15"/>
  <c r="T93" i="15"/>
  <c r="T56" i="15"/>
  <c r="P30" i="15"/>
  <c r="P40" i="15"/>
  <c r="T51" i="15"/>
  <c r="T40" i="15"/>
  <c r="T30" i="15"/>
  <c r="T14" i="15"/>
  <c r="F14" i="15"/>
  <c r="P51" i="15"/>
  <c r="P14" i="15"/>
  <c r="M40" i="15"/>
  <c r="M14" i="15"/>
  <c r="J93" i="15"/>
  <c r="J56" i="15"/>
  <c r="J51" i="15"/>
  <c r="J30" i="15"/>
  <c r="J40" i="15"/>
  <c r="J14" i="15"/>
  <c r="G112" i="15"/>
  <c r="G94" i="15"/>
  <c r="G15" i="15"/>
  <c r="G22" i="15"/>
  <c r="G42" i="15"/>
  <c r="G58" i="15"/>
  <c r="G69" i="15"/>
  <c r="G100" i="15"/>
  <c r="G103" i="15"/>
  <c r="G105" i="15"/>
  <c r="G111" i="15"/>
  <c r="G19" i="15"/>
  <c r="G35" i="15"/>
  <c r="G47" i="15"/>
  <c r="G66" i="15"/>
  <c r="G73" i="15"/>
  <c r="G98" i="15"/>
  <c r="G48" i="15"/>
  <c r="G62" i="15"/>
  <c r="G67" i="15"/>
  <c r="G91" i="15"/>
  <c r="G99" i="15"/>
  <c r="G25" i="15"/>
  <c r="G33" i="15"/>
  <c r="G45" i="15"/>
  <c r="G53" i="15"/>
  <c r="G71" i="15"/>
  <c r="G77" i="15"/>
  <c r="G96" i="15"/>
  <c r="G102" i="15"/>
  <c r="G108" i="15"/>
  <c r="G20" i="15"/>
  <c r="G36" i="15"/>
  <c r="G109" i="15"/>
  <c r="G16" i="15"/>
  <c r="G23" i="15"/>
  <c r="G31" i="15"/>
  <c r="G43" i="15"/>
  <c r="G59" i="15"/>
  <c r="G64" i="15"/>
  <c r="G106" i="15"/>
  <c r="G18" i="15"/>
  <c r="G34" i="15"/>
  <c r="G38" i="15"/>
  <c r="G46" i="15"/>
  <c r="G54" i="15"/>
  <c r="G61" i="15"/>
  <c r="G65" i="15"/>
  <c r="G72" i="15"/>
  <c r="G97" i="15"/>
  <c r="G21" i="15"/>
  <c r="G41" i="15"/>
  <c r="G49" i="15"/>
  <c r="G57" i="15"/>
  <c r="G63" i="15"/>
  <c r="G68" i="15"/>
  <c r="G104" i="15"/>
  <c r="G110" i="15"/>
  <c r="G17" i="15"/>
  <c r="G24" i="15"/>
  <c r="G32" i="15"/>
  <c r="G37" i="15"/>
  <c r="G44" i="15"/>
  <c r="G52" i="15"/>
  <c r="G60" i="15"/>
  <c r="G70" i="15"/>
  <c r="G95" i="15"/>
  <c r="G101" i="15"/>
  <c r="G107" i="15"/>
  <c r="G128" i="13"/>
  <c r="G140" i="13"/>
  <c r="G162" i="13"/>
  <c r="G122" i="13"/>
  <c r="G28" i="13"/>
  <c r="G161" i="13"/>
  <c r="G139" i="13"/>
  <c r="G76" i="13"/>
  <c r="G84" i="13"/>
  <c r="G125" i="13"/>
  <c r="G129" i="13"/>
  <c r="G42" i="13"/>
  <c r="G61" i="13"/>
  <c r="G102" i="13"/>
  <c r="G165" i="13"/>
  <c r="G30" i="13"/>
  <c r="G34" i="13"/>
  <c r="G38" i="13"/>
  <c r="G53" i="13"/>
  <c r="G158" i="13"/>
  <c r="G31" i="13"/>
  <c r="G35" i="13"/>
  <c r="G39" i="13"/>
  <c r="G41" i="13"/>
  <c r="G46" i="13"/>
  <c r="G97" i="13"/>
  <c r="G159" i="13"/>
  <c r="G134" i="13"/>
  <c r="G142" i="13"/>
  <c r="G164" i="13"/>
  <c r="G52" i="13"/>
  <c r="G73" i="13"/>
  <c r="G81" i="13"/>
  <c r="G93" i="13"/>
  <c r="G136" i="13"/>
  <c r="G109" i="13"/>
  <c r="G113" i="13"/>
  <c r="G117" i="13"/>
  <c r="G150" i="13"/>
  <c r="G137" i="13"/>
  <c r="G55" i="13"/>
  <c r="G151" i="13"/>
  <c r="G99" i="13"/>
  <c r="G146" i="13"/>
  <c r="G107" i="13"/>
  <c r="G111" i="13"/>
  <c r="G156" i="13"/>
  <c r="G96" i="13"/>
  <c r="G119" i="13"/>
  <c r="G127" i="13"/>
  <c r="G131" i="13"/>
  <c r="G135" i="13"/>
  <c r="G49" i="13"/>
  <c r="G143" i="13"/>
  <c r="G112" i="13"/>
  <c r="G116" i="13"/>
  <c r="G153" i="13"/>
  <c r="G56" i="13"/>
  <c r="G27" i="13"/>
  <c r="G45" i="13"/>
  <c r="G87" i="13"/>
  <c r="G108" i="13"/>
  <c r="G126" i="13"/>
  <c r="G133" i="13"/>
  <c r="G144" i="13"/>
  <c r="G148" i="13"/>
  <c r="G155" i="13"/>
  <c r="G166" i="13"/>
  <c r="G57" i="13"/>
  <c r="G63" i="13"/>
  <c r="G67" i="13"/>
  <c r="G72" i="13"/>
  <c r="G80" i="13"/>
  <c r="G88" i="13"/>
  <c r="G92" i="13"/>
  <c r="G103" i="13"/>
  <c r="G105" i="13"/>
  <c r="G123" i="13"/>
  <c r="G130" i="13"/>
  <c r="G141" i="13"/>
  <c r="G163" i="13"/>
  <c r="G36" i="13"/>
  <c r="G50" i="13"/>
  <c r="G54" i="13"/>
  <c r="G100" i="13"/>
  <c r="G120" i="13"/>
  <c r="G138" i="13"/>
  <c r="G145" i="13"/>
  <c r="G149" i="13"/>
  <c r="G160" i="13"/>
  <c r="G167" i="13"/>
  <c r="G32" i="13"/>
  <c r="G58" i="13"/>
  <c r="G60" i="13"/>
  <c r="G64" i="13"/>
  <c r="G68" i="13"/>
  <c r="G85" i="13"/>
  <c r="G89" i="13"/>
  <c r="G106" i="13"/>
  <c r="G124" i="13"/>
  <c r="G47" i="13"/>
  <c r="G157" i="13"/>
  <c r="G29" i="13"/>
  <c r="G33" i="13"/>
  <c r="G37" i="13"/>
  <c r="G51" i="13"/>
  <c r="G101" i="13"/>
  <c r="G121" i="13"/>
  <c r="G69" i="13"/>
  <c r="G82" i="13"/>
  <c r="G132" i="13"/>
  <c r="G74" i="13"/>
  <c r="G86" i="13"/>
  <c r="G94" i="13"/>
  <c r="G154" i="13"/>
  <c r="G26" i="13"/>
  <c r="G43" i="13"/>
  <c r="G48" i="13"/>
  <c r="G78" i="13"/>
  <c r="G90" i="13"/>
  <c r="G98" i="13"/>
  <c r="G118" i="13"/>
  <c r="G66" i="13"/>
  <c r="G70" i="13"/>
  <c r="G75" i="13"/>
  <c r="G79" i="13"/>
  <c r="G83" i="13"/>
  <c r="G91" i="13"/>
  <c r="G95" i="13"/>
  <c r="G115" i="13"/>
  <c r="G65" i="13"/>
  <c r="G62" i="13"/>
  <c r="H110" i="18" l="1"/>
  <c r="D12" i="18"/>
  <c r="H90" i="18"/>
  <c r="R11" i="18"/>
  <c r="H14" i="18"/>
  <c r="AV10" i="18"/>
  <c r="AV11" i="18"/>
  <c r="H12" i="18"/>
  <c r="R10" i="18"/>
  <c r="W10" i="18"/>
  <c r="W11" i="18"/>
  <c r="AB10" i="18"/>
  <c r="Z10" i="18"/>
  <c r="D75" i="18"/>
  <c r="D11" i="18" s="1"/>
  <c r="AB11" i="18"/>
  <c r="X10" i="18"/>
  <c r="E10" i="18"/>
  <c r="E11" i="18"/>
  <c r="M10" i="18"/>
  <c r="M11" i="18"/>
  <c r="F10" i="18"/>
  <c r="F11" i="18"/>
  <c r="Y11" i="18"/>
  <c r="G10" i="15"/>
  <c r="G11" i="15"/>
  <c r="G78" i="15"/>
  <c r="G75" i="15" s="1"/>
  <c r="G51" i="15"/>
  <c r="G14" i="15"/>
  <c r="G90" i="15"/>
  <c r="G93" i="15"/>
  <c r="G56" i="15"/>
  <c r="G30" i="15"/>
  <c r="G40" i="15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F10" i="13"/>
  <c r="E10" i="13"/>
  <c r="D10" i="13"/>
  <c r="E179" i="10"/>
  <c r="D179" i="10"/>
  <c r="E178" i="10"/>
  <c r="D178" i="10"/>
  <c r="E177" i="10"/>
  <c r="D177" i="10"/>
  <c r="E176" i="10"/>
  <c r="D176" i="10"/>
  <c r="F176" i="10" s="1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0" i="10"/>
  <c r="D80" i="10"/>
  <c r="E79" i="10"/>
  <c r="D79" i="10"/>
  <c r="E78" i="10"/>
  <c r="D78" i="10"/>
  <c r="E77" i="10"/>
  <c r="D77" i="10"/>
  <c r="E76" i="10"/>
  <c r="D76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6" i="10"/>
  <c r="D46" i="10"/>
  <c r="E45" i="10"/>
  <c r="D45" i="10"/>
  <c r="E44" i="10"/>
  <c r="D44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F175" i="14"/>
  <c r="E175" i="14"/>
  <c r="D175" i="14"/>
  <c r="F174" i="14"/>
  <c r="E174" i="14"/>
  <c r="D174" i="14"/>
  <c r="F173" i="14"/>
  <c r="E173" i="14"/>
  <c r="D173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3" i="14"/>
  <c r="E43" i="14"/>
  <c r="D43" i="14"/>
  <c r="F42" i="14"/>
  <c r="E42" i="14"/>
  <c r="D42" i="14"/>
  <c r="F41" i="14"/>
  <c r="E41" i="14"/>
  <c r="D41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3" i="14"/>
  <c r="E23" i="14"/>
  <c r="D23" i="14"/>
  <c r="F22" i="14"/>
  <c r="E22" i="14"/>
  <c r="D22" i="14"/>
  <c r="F21" i="14"/>
  <c r="E21" i="14"/>
  <c r="D21" i="14"/>
  <c r="F20" i="14"/>
  <c r="E20" i="14"/>
  <c r="D20" i="14"/>
  <c r="F19" i="14"/>
  <c r="E19" i="14"/>
  <c r="D19" i="14"/>
  <c r="F18" i="14"/>
  <c r="E18" i="14"/>
  <c r="D18" i="14"/>
  <c r="F17" i="14"/>
  <c r="E17" i="14"/>
  <c r="D17" i="14"/>
  <c r="F16" i="14"/>
  <c r="E16" i="14"/>
  <c r="D16" i="14"/>
  <c r="F15" i="14"/>
  <c r="E15" i="14"/>
  <c r="D15" i="14"/>
  <c r="F14" i="14"/>
  <c r="E14" i="14"/>
  <c r="D14" i="14"/>
  <c r="F13" i="14"/>
  <c r="E13" i="14"/>
  <c r="D13" i="14"/>
  <c r="F12" i="14"/>
  <c r="E12" i="14"/>
  <c r="D12" i="14"/>
  <c r="F11" i="14"/>
  <c r="E11" i="14"/>
  <c r="D11" i="14"/>
  <c r="F10" i="14"/>
  <c r="E10" i="14"/>
  <c r="D10" i="14"/>
  <c r="F176" i="7"/>
  <c r="E176" i="7"/>
  <c r="D176" i="7"/>
  <c r="F175" i="7"/>
  <c r="E175" i="7"/>
  <c r="D175" i="7"/>
  <c r="F174" i="7"/>
  <c r="E174" i="7"/>
  <c r="D174" i="7"/>
  <c r="F173" i="7"/>
  <c r="E173" i="7"/>
  <c r="D173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4" i="7"/>
  <c r="E44" i="7"/>
  <c r="D44" i="7"/>
  <c r="F43" i="7"/>
  <c r="E43" i="7"/>
  <c r="D43" i="7"/>
  <c r="F42" i="7"/>
  <c r="E42" i="7"/>
  <c r="D42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E10" i="7"/>
  <c r="F10" i="7"/>
  <c r="D10" i="7"/>
  <c r="E179" i="12"/>
  <c r="D179" i="12"/>
  <c r="E178" i="12"/>
  <c r="D178" i="12"/>
  <c r="E177" i="12"/>
  <c r="D177" i="12"/>
  <c r="E176" i="12"/>
  <c r="D176" i="12"/>
  <c r="E175" i="12"/>
  <c r="D175" i="12"/>
  <c r="E174" i="12"/>
  <c r="D174" i="12"/>
  <c r="E173" i="12"/>
  <c r="D173" i="12"/>
  <c r="E172" i="12"/>
  <c r="D172" i="12"/>
  <c r="E171" i="12"/>
  <c r="D171" i="12"/>
  <c r="E169" i="12"/>
  <c r="D169" i="12"/>
  <c r="E168" i="12"/>
  <c r="D168" i="12"/>
  <c r="E167" i="12"/>
  <c r="D167" i="12"/>
  <c r="E166" i="12"/>
  <c r="D166" i="12"/>
  <c r="E165" i="12"/>
  <c r="D165" i="12"/>
  <c r="E164" i="12"/>
  <c r="D164" i="12"/>
  <c r="F164" i="12" s="1"/>
  <c r="E163" i="12"/>
  <c r="D163" i="12"/>
  <c r="E162" i="12"/>
  <c r="D162" i="12"/>
  <c r="E161" i="12"/>
  <c r="D161" i="12"/>
  <c r="E160" i="12"/>
  <c r="D160" i="12"/>
  <c r="E159" i="12"/>
  <c r="D159" i="12"/>
  <c r="E158" i="12"/>
  <c r="D158" i="12"/>
  <c r="E157" i="12"/>
  <c r="D157" i="12"/>
  <c r="E156" i="12"/>
  <c r="D156" i="12"/>
  <c r="E155" i="12"/>
  <c r="D155" i="12"/>
  <c r="E154" i="12"/>
  <c r="D154" i="12"/>
  <c r="E153" i="12"/>
  <c r="D153" i="12"/>
  <c r="E152" i="12"/>
  <c r="D152" i="12"/>
  <c r="F152" i="12" s="1"/>
  <c r="E151" i="12"/>
  <c r="D151" i="12"/>
  <c r="E150" i="12"/>
  <c r="D150" i="12"/>
  <c r="E149" i="12"/>
  <c r="D149" i="12"/>
  <c r="E148" i="12"/>
  <c r="D148" i="12"/>
  <c r="E147" i="12"/>
  <c r="D147" i="12"/>
  <c r="E146" i="12"/>
  <c r="D146" i="12"/>
  <c r="E145" i="12"/>
  <c r="D145" i="12"/>
  <c r="E144" i="12"/>
  <c r="D144" i="12"/>
  <c r="E143" i="12"/>
  <c r="D143" i="12"/>
  <c r="E142" i="12"/>
  <c r="D142" i="12"/>
  <c r="E141" i="12"/>
  <c r="D141" i="12"/>
  <c r="E140" i="12"/>
  <c r="D140" i="12"/>
  <c r="F140" i="12" s="1"/>
  <c r="E139" i="12"/>
  <c r="D139" i="12"/>
  <c r="E138" i="12"/>
  <c r="D138" i="12"/>
  <c r="E136" i="12"/>
  <c r="D136" i="12"/>
  <c r="E135" i="12"/>
  <c r="D135" i="12"/>
  <c r="E134" i="12"/>
  <c r="D134" i="12"/>
  <c r="E133" i="12"/>
  <c r="D133" i="12"/>
  <c r="E132" i="12"/>
  <c r="D132" i="12"/>
  <c r="E131" i="12"/>
  <c r="D131" i="12"/>
  <c r="E130" i="12"/>
  <c r="D130" i="12"/>
  <c r="E129" i="12"/>
  <c r="D129" i="12"/>
  <c r="E128" i="12"/>
  <c r="D128" i="12"/>
  <c r="F128" i="12" s="1"/>
  <c r="E127" i="12"/>
  <c r="D127" i="12"/>
  <c r="E126" i="12"/>
  <c r="D126" i="12"/>
  <c r="E125" i="12"/>
  <c r="D125" i="12"/>
  <c r="E124" i="12"/>
  <c r="D124" i="12"/>
  <c r="E122" i="12"/>
  <c r="D122" i="12"/>
  <c r="E121" i="12"/>
  <c r="D121" i="12"/>
  <c r="E120" i="12"/>
  <c r="D120" i="12"/>
  <c r="E119" i="12"/>
  <c r="D119" i="12"/>
  <c r="E118" i="12"/>
  <c r="D118" i="12"/>
  <c r="E117" i="12"/>
  <c r="D117" i="12"/>
  <c r="E116" i="12"/>
  <c r="D116" i="12"/>
  <c r="F116" i="12" s="1"/>
  <c r="E115" i="12"/>
  <c r="D115" i="12"/>
  <c r="E114" i="12"/>
  <c r="D114" i="12"/>
  <c r="E113" i="12"/>
  <c r="D113" i="12"/>
  <c r="E111" i="12"/>
  <c r="D111" i="12"/>
  <c r="E110" i="12"/>
  <c r="D110" i="12"/>
  <c r="E109" i="12"/>
  <c r="D109" i="12"/>
  <c r="E108" i="12"/>
  <c r="D108" i="12"/>
  <c r="E107" i="12"/>
  <c r="D107" i="12"/>
  <c r="E106" i="12"/>
  <c r="D106" i="12"/>
  <c r="E105" i="12"/>
  <c r="D105" i="12"/>
  <c r="E104" i="12"/>
  <c r="D104" i="12"/>
  <c r="E103" i="12"/>
  <c r="D103" i="12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1" i="12"/>
  <c r="D81" i="12"/>
  <c r="E80" i="12"/>
  <c r="D80" i="12"/>
  <c r="E79" i="12"/>
  <c r="D79" i="12"/>
  <c r="E78" i="12"/>
  <c r="D78" i="12"/>
  <c r="E77" i="12"/>
  <c r="D77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2" i="12"/>
  <c r="D62" i="12"/>
  <c r="E61" i="12"/>
  <c r="D61" i="12"/>
  <c r="F61" i="12" s="1"/>
  <c r="E60" i="12"/>
  <c r="D60" i="12"/>
  <c r="E59" i="12"/>
  <c r="D59" i="12"/>
  <c r="E58" i="12"/>
  <c r="D58" i="12"/>
  <c r="E57" i="12"/>
  <c r="D57" i="12"/>
  <c r="E56" i="12"/>
  <c r="D56" i="12"/>
  <c r="E55" i="12"/>
  <c r="D55" i="12"/>
  <c r="F55" i="12" s="1"/>
  <c r="E54" i="12"/>
  <c r="D54" i="12"/>
  <c r="E53" i="12"/>
  <c r="D53" i="12"/>
  <c r="E52" i="12"/>
  <c r="D52" i="12"/>
  <c r="E51" i="12"/>
  <c r="D51" i="12"/>
  <c r="E50" i="12"/>
  <c r="D50" i="12"/>
  <c r="E49" i="12"/>
  <c r="D49" i="12"/>
  <c r="F49" i="12" s="1"/>
  <c r="E48" i="12"/>
  <c r="D48" i="12"/>
  <c r="E47" i="12"/>
  <c r="D47" i="12"/>
  <c r="E45" i="12"/>
  <c r="D45" i="12"/>
  <c r="E44" i="12"/>
  <c r="D44" i="12"/>
  <c r="E43" i="12"/>
  <c r="D43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10" i="12"/>
  <c r="D10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D10" i="18" l="1"/>
  <c r="H10" i="18"/>
  <c r="H11" i="18"/>
  <c r="F112" i="10"/>
  <c r="F124" i="10"/>
  <c r="F130" i="10"/>
  <c r="F142" i="10"/>
  <c r="F114" i="10"/>
  <c r="F57" i="10"/>
  <c r="F126" i="10"/>
  <c r="F115" i="10"/>
  <c r="F145" i="10"/>
  <c r="F157" i="10"/>
  <c r="F167" i="10"/>
  <c r="F88" i="12"/>
  <c r="F100" i="12"/>
  <c r="F65" i="12"/>
  <c r="F71" i="12"/>
  <c r="F83" i="12"/>
  <c r="F89" i="12"/>
  <c r="F95" i="12"/>
  <c r="F101" i="12"/>
  <c r="F107" i="12"/>
  <c r="F173" i="12"/>
  <c r="F179" i="12"/>
  <c r="F81" i="12"/>
  <c r="F117" i="12"/>
  <c r="F129" i="12"/>
  <c r="F135" i="12"/>
  <c r="F141" i="12"/>
  <c r="F147" i="12"/>
  <c r="F153" i="12"/>
  <c r="F159" i="12"/>
  <c r="F165" i="12"/>
  <c r="F80" i="12"/>
  <c r="F48" i="12"/>
  <c r="F54" i="12"/>
  <c r="F60" i="12"/>
  <c r="F66" i="12"/>
  <c r="F72" i="12"/>
  <c r="F28" i="12"/>
  <c r="F34" i="12"/>
  <c r="F40" i="12"/>
  <c r="F27" i="12"/>
  <c r="F33" i="12"/>
  <c r="F39" i="12"/>
  <c r="F45" i="12"/>
  <c r="F51" i="12"/>
  <c r="F57" i="12"/>
  <c r="F68" i="12"/>
  <c r="F74" i="12"/>
  <c r="F77" i="12"/>
  <c r="F85" i="12"/>
  <c r="F91" i="12"/>
  <c r="F97" i="12"/>
  <c r="F103" i="12"/>
  <c r="F109" i="12"/>
  <c r="F113" i="12"/>
  <c r="F119" i="12"/>
  <c r="F125" i="12"/>
  <c r="F131" i="12"/>
  <c r="F143" i="12"/>
  <c r="F149" i="12"/>
  <c r="F155" i="12"/>
  <c r="F161" i="12"/>
  <c r="F167" i="12"/>
  <c r="F175" i="12"/>
  <c r="F18" i="12"/>
  <c r="F13" i="12"/>
  <c r="F19" i="12"/>
  <c r="F30" i="12"/>
  <c r="F36" i="12"/>
  <c r="F15" i="12"/>
  <c r="F21" i="12"/>
  <c r="F25" i="12"/>
  <c r="F31" i="12"/>
  <c r="F37" i="12"/>
  <c r="F43" i="12"/>
  <c r="F52" i="12"/>
  <c r="F58" i="12"/>
  <c r="F69" i="12"/>
  <c r="F75" i="12"/>
  <c r="F78" i="12"/>
  <c r="F86" i="12"/>
  <c r="F92" i="12"/>
  <c r="F104" i="12"/>
  <c r="F120" i="12"/>
  <c r="F132" i="12"/>
  <c r="F144" i="12"/>
  <c r="F156" i="12"/>
  <c r="F168" i="12"/>
  <c r="F176" i="12"/>
  <c r="F102" i="10"/>
  <c r="F134" i="10"/>
  <c r="F149" i="10"/>
  <c r="F146" i="10"/>
  <c r="F158" i="10"/>
  <c r="F174" i="10"/>
  <c r="F177" i="10"/>
  <c r="F147" i="10"/>
  <c r="F34" i="10"/>
  <c r="G12" i="13"/>
  <c r="G16" i="13"/>
  <c r="G20" i="13"/>
  <c r="G21" i="13"/>
  <c r="G10" i="13"/>
  <c r="G14" i="13"/>
  <c r="G18" i="13"/>
  <c r="G13" i="13"/>
  <c r="G17" i="13"/>
  <c r="G22" i="13"/>
  <c r="G11" i="13"/>
  <c r="G15" i="13"/>
  <c r="G19" i="13"/>
  <c r="G23" i="13"/>
  <c r="G24" i="13"/>
  <c r="F144" i="10"/>
  <c r="F156" i="10"/>
  <c r="F166" i="10"/>
  <c r="F172" i="10"/>
  <c r="F13" i="10"/>
  <c r="F110" i="10"/>
  <c r="F116" i="10"/>
  <c r="F122" i="10"/>
  <c r="F117" i="10"/>
  <c r="F44" i="10"/>
  <c r="F86" i="10"/>
  <c r="F17" i="10"/>
  <c r="F23" i="10"/>
  <c r="F27" i="10"/>
  <c r="F33" i="10"/>
  <c r="F48" i="10"/>
  <c r="F54" i="10"/>
  <c r="F70" i="10"/>
  <c r="F80" i="10"/>
  <c r="F93" i="10"/>
  <c r="F99" i="10"/>
  <c r="F20" i="10"/>
  <c r="F30" i="10"/>
  <c r="F42" i="10"/>
  <c r="F51" i="10"/>
  <c r="F67" i="10"/>
  <c r="F77" i="10"/>
  <c r="F90" i="10"/>
  <c r="F96" i="10"/>
  <c r="F133" i="10"/>
  <c r="F150" i="10"/>
  <c r="F162" i="10"/>
  <c r="F21" i="10"/>
  <c r="F25" i="10"/>
  <c r="F31" i="10"/>
  <c r="F52" i="10"/>
  <c r="F68" i="10"/>
  <c r="F74" i="10"/>
  <c r="F78" i="10"/>
  <c r="F85" i="10"/>
  <c r="F97" i="10"/>
  <c r="F128" i="10"/>
  <c r="F140" i="10"/>
  <c r="F163" i="10"/>
  <c r="F10" i="10"/>
  <c r="F22" i="10"/>
  <c r="F38" i="10"/>
  <c r="F53" i="10"/>
  <c r="F63" i="10"/>
  <c r="F69" i="10"/>
  <c r="F92" i="10"/>
  <c r="F98" i="10"/>
  <c r="F129" i="10"/>
  <c r="F141" i="10"/>
  <c r="F164" i="10"/>
  <c r="F118" i="10"/>
  <c r="F168" i="10"/>
  <c r="F113" i="10"/>
  <c r="F125" i="10"/>
  <c r="F148" i="10"/>
  <c r="F154" i="10"/>
  <c r="F175" i="10"/>
  <c r="F12" i="10"/>
  <c r="F28" i="10"/>
  <c r="F40" i="10"/>
  <c r="F49" i="10"/>
  <c r="F61" i="10"/>
  <c r="F65" i="10"/>
  <c r="F71" i="10"/>
  <c r="F82" i="10"/>
  <c r="F94" i="10"/>
  <c r="F106" i="10"/>
  <c r="F131" i="10"/>
  <c r="F160" i="10"/>
  <c r="F178" i="10"/>
  <c r="F19" i="10"/>
  <c r="F29" i="10"/>
  <c r="F41" i="10"/>
  <c r="F50" i="10"/>
  <c r="F56" i="10"/>
  <c r="F66" i="10"/>
  <c r="F72" i="10"/>
  <c r="F76" i="10"/>
  <c r="F83" i="10"/>
  <c r="F95" i="10"/>
  <c r="F101" i="10"/>
  <c r="F109" i="10"/>
  <c r="F138" i="10"/>
  <c r="F161" i="10"/>
  <c r="F179" i="10"/>
  <c r="F18" i="10"/>
  <c r="F39" i="10"/>
  <c r="F64" i="10"/>
  <c r="F91" i="10"/>
  <c r="F107" i="10"/>
  <c r="F123" i="10"/>
  <c r="F139" i="10"/>
  <c r="F155" i="10"/>
  <c r="F173" i="10"/>
  <c r="F14" i="10"/>
  <c r="F35" i="10"/>
  <c r="F45" i="10"/>
  <c r="F58" i="10"/>
  <c r="F87" i="10"/>
  <c r="F103" i="10"/>
  <c r="F119" i="10"/>
  <c r="F135" i="10"/>
  <c r="F151" i="10"/>
  <c r="F169" i="10"/>
  <c r="F15" i="10"/>
  <c r="F36" i="10"/>
  <c r="F46" i="10"/>
  <c r="F59" i="10"/>
  <c r="F88" i="10"/>
  <c r="F104" i="10"/>
  <c r="F136" i="10"/>
  <c r="F152" i="10"/>
  <c r="F170" i="10"/>
  <c r="F16" i="10"/>
  <c r="F24" i="10"/>
  <c r="F37" i="10"/>
  <c r="F60" i="10"/>
  <c r="F89" i="10"/>
  <c r="F105" i="10"/>
  <c r="F121" i="10"/>
  <c r="F137" i="10"/>
  <c r="F153" i="10"/>
  <c r="F171" i="10"/>
  <c r="F11" i="10"/>
  <c r="F32" i="10"/>
  <c r="F55" i="10"/>
  <c r="F73" i="10"/>
  <c r="F79" i="10"/>
  <c r="F84" i="10"/>
  <c r="F100" i="10"/>
  <c r="F111" i="10"/>
  <c r="F127" i="10"/>
  <c r="F143" i="10"/>
  <c r="F159" i="10"/>
  <c r="F172" i="12"/>
  <c r="F166" i="12"/>
  <c r="F108" i="12"/>
  <c r="F124" i="12"/>
  <c r="F136" i="12"/>
  <c r="F148" i="12"/>
  <c r="F160" i="12"/>
  <c r="F26" i="12"/>
  <c r="F32" i="12"/>
  <c r="F38" i="12"/>
  <c r="F44" i="12"/>
  <c r="F47" i="12"/>
  <c r="F53" i="12"/>
  <c r="F59" i="12"/>
  <c r="F64" i="12"/>
  <c r="F70" i="12"/>
  <c r="F79" i="12"/>
  <c r="F105" i="12"/>
  <c r="F111" i="12"/>
  <c r="F115" i="12"/>
  <c r="F121" i="12"/>
  <c r="F127" i="12"/>
  <c r="F133" i="12"/>
  <c r="F139" i="12"/>
  <c r="F145" i="12"/>
  <c r="F151" i="12"/>
  <c r="F157" i="12"/>
  <c r="F163" i="12"/>
  <c r="F169" i="12"/>
  <c r="F171" i="12"/>
  <c r="F177" i="12"/>
  <c r="F106" i="12"/>
  <c r="F134" i="12"/>
  <c r="F146" i="12"/>
  <c r="F158" i="12"/>
  <c r="F178" i="12"/>
  <c r="F90" i="12"/>
  <c r="F102" i="12"/>
  <c r="F118" i="12"/>
  <c r="F130" i="12"/>
  <c r="F142" i="12"/>
  <c r="F174" i="12"/>
  <c r="F114" i="12"/>
  <c r="F126" i="12"/>
  <c r="F150" i="12"/>
  <c r="F162" i="12"/>
  <c r="F98" i="12"/>
  <c r="F87" i="12"/>
  <c r="F93" i="12"/>
  <c r="F99" i="12"/>
  <c r="F110" i="12"/>
  <c r="F122" i="12"/>
  <c r="F138" i="12"/>
  <c r="F154" i="12"/>
  <c r="F94" i="12"/>
  <c r="F14" i="12"/>
  <c r="F10" i="12"/>
  <c r="F29" i="12"/>
  <c r="F35" i="12"/>
  <c r="F41" i="12"/>
  <c r="F50" i="12"/>
  <c r="F56" i="12"/>
  <c r="F62" i="12"/>
  <c r="F67" i="12"/>
  <c r="F73" i="12"/>
  <c r="F84" i="12"/>
  <c r="F96" i="12"/>
  <c r="F11" i="12"/>
  <c r="F17" i="12"/>
  <c r="F23" i="12"/>
  <c r="F16" i="12"/>
  <c r="F22" i="12"/>
  <c r="F12" i="12"/>
  <c r="F20" i="12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1" i="5"/>
  <c r="D81" i="5"/>
  <c r="E80" i="5"/>
  <c r="D80" i="5"/>
  <c r="E79" i="5"/>
  <c r="D79" i="5"/>
  <c r="E78" i="5"/>
  <c r="D78" i="5"/>
  <c r="E77" i="5"/>
  <c r="D77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5" i="5"/>
  <c r="D45" i="5"/>
  <c r="E44" i="5"/>
  <c r="D44" i="5"/>
  <c r="E43" i="5"/>
  <c r="D43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F84" i="5" l="1"/>
  <c r="F90" i="5"/>
  <c r="F96" i="5"/>
  <c r="F102" i="5"/>
  <c r="F108" i="5"/>
  <c r="F118" i="5"/>
  <c r="F130" i="5"/>
  <c r="F136" i="5"/>
  <c r="F65" i="5"/>
  <c r="F71" i="5"/>
  <c r="F48" i="5"/>
  <c r="F54" i="5"/>
  <c r="F60" i="5"/>
  <c r="F47" i="5"/>
  <c r="F53" i="5"/>
  <c r="F59" i="5"/>
  <c r="F64" i="5"/>
  <c r="F70" i="5"/>
  <c r="F81" i="5"/>
  <c r="F26" i="5"/>
  <c r="F32" i="5"/>
  <c r="F38" i="5"/>
  <c r="F44" i="5"/>
  <c r="F21" i="5"/>
  <c r="F27" i="5"/>
  <c r="F33" i="5"/>
  <c r="F39" i="5"/>
  <c r="F45" i="5"/>
  <c r="F22" i="5"/>
  <c r="F12" i="5"/>
  <c r="F29" i="5"/>
  <c r="F35" i="5"/>
  <c r="F41" i="5"/>
  <c r="F50" i="5"/>
  <c r="F56" i="5"/>
  <c r="F62" i="5"/>
  <c r="F67" i="5"/>
  <c r="F73" i="5"/>
  <c r="F78" i="5"/>
  <c r="F86" i="5"/>
  <c r="F92" i="5"/>
  <c r="F98" i="5"/>
  <c r="F104" i="5"/>
  <c r="F110" i="5"/>
  <c r="F114" i="5"/>
  <c r="F120" i="5"/>
  <c r="F126" i="5"/>
  <c r="F132" i="5"/>
  <c r="F144" i="5"/>
  <c r="F150" i="5"/>
  <c r="F156" i="5"/>
  <c r="F162" i="5"/>
  <c r="F168" i="5"/>
  <c r="F172" i="5"/>
  <c r="F178" i="5"/>
  <c r="F23" i="5"/>
  <c r="F28" i="5"/>
  <c r="F34" i="5"/>
  <c r="F40" i="5"/>
  <c r="F49" i="5"/>
  <c r="F55" i="5"/>
  <c r="F61" i="5"/>
  <c r="F66" i="5"/>
  <c r="F72" i="5"/>
  <c r="F77" i="5"/>
  <c r="F85" i="5"/>
  <c r="F91" i="5"/>
  <c r="F97" i="5"/>
  <c r="F103" i="5"/>
  <c r="F109" i="5"/>
  <c r="F113" i="5"/>
  <c r="F119" i="5"/>
  <c r="F125" i="5"/>
  <c r="F131" i="5"/>
  <c r="F137" i="5"/>
  <c r="F143" i="5"/>
  <c r="F149" i="5"/>
  <c r="F155" i="5"/>
  <c r="F161" i="5"/>
  <c r="F167" i="5"/>
  <c r="F171" i="5"/>
  <c r="F177" i="5"/>
  <c r="F14" i="5"/>
  <c r="F20" i="5"/>
  <c r="F25" i="5"/>
  <c r="F31" i="5"/>
  <c r="F37" i="5"/>
  <c r="F43" i="5"/>
  <c r="F52" i="5"/>
  <c r="F58" i="5"/>
  <c r="F69" i="5"/>
  <c r="F75" i="5"/>
  <c r="F80" i="5"/>
  <c r="F88" i="5"/>
  <c r="F94" i="5"/>
  <c r="F100" i="5"/>
  <c r="F106" i="5"/>
  <c r="F116" i="5"/>
  <c r="F122" i="5"/>
  <c r="F128" i="5"/>
  <c r="F134" i="5"/>
  <c r="F140" i="5"/>
  <c r="F146" i="5"/>
  <c r="F152" i="5"/>
  <c r="F158" i="5"/>
  <c r="F164" i="5"/>
  <c r="F174" i="5"/>
  <c r="F180" i="5"/>
  <c r="F83" i="5"/>
  <c r="F30" i="5"/>
  <c r="F36" i="5"/>
  <c r="F51" i="5"/>
  <c r="F57" i="5"/>
  <c r="F68" i="5"/>
  <c r="F74" i="5"/>
  <c r="F79" i="5"/>
  <c r="F87" i="5"/>
  <c r="F93" i="5"/>
  <c r="F99" i="5"/>
  <c r="F105" i="5"/>
  <c r="F111" i="5"/>
  <c r="F115" i="5"/>
  <c r="F121" i="5"/>
  <c r="F127" i="5"/>
  <c r="F133" i="5"/>
  <c r="F139" i="5"/>
  <c r="F145" i="5"/>
  <c r="F151" i="5"/>
  <c r="F157" i="5"/>
  <c r="F163" i="5"/>
  <c r="F169" i="5"/>
  <c r="F173" i="5"/>
  <c r="F179" i="5"/>
  <c r="F89" i="5"/>
  <c r="F95" i="5"/>
  <c r="F101" i="5"/>
  <c r="F107" i="5"/>
  <c r="F117" i="5"/>
  <c r="F123" i="5"/>
  <c r="F129" i="5"/>
  <c r="F135" i="5"/>
  <c r="F141" i="5"/>
  <c r="F147" i="5"/>
  <c r="F153" i="5"/>
  <c r="F159" i="5"/>
  <c r="F165" i="5"/>
  <c r="F175" i="5"/>
  <c r="F13" i="5"/>
  <c r="F19" i="5"/>
  <c r="F15" i="5"/>
  <c r="F10" i="5"/>
  <c r="F142" i="5"/>
  <c r="F148" i="5"/>
  <c r="F154" i="5"/>
  <c r="F160" i="5"/>
  <c r="F166" i="5"/>
  <c r="F176" i="5"/>
  <c r="F11" i="5"/>
  <c r="F17" i="5"/>
  <c r="F16" i="5"/>
  <c r="F18" i="5"/>
  <c r="G130" i="3" l="1"/>
  <c r="H130" i="3"/>
  <c r="J130" i="3"/>
  <c r="K130" i="3"/>
  <c r="M130" i="3"/>
  <c r="N130" i="3"/>
  <c r="P130" i="3"/>
  <c r="Q130" i="3"/>
  <c r="S130" i="3"/>
  <c r="T130" i="3"/>
  <c r="V130" i="3"/>
  <c r="W130" i="3"/>
  <c r="Y130" i="3"/>
  <c r="Z130" i="3"/>
  <c r="AB130" i="3"/>
  <c r="AC130" i="3"/>
  <c r="G162" i="3"/>
  <c r="H162" i="3"/>
  <c r="J162" i="3"/>
  <c r="K162" i="3"/>
  <c r="M162" i="3"/>
  <c r="N162" i="3"/>
  <c r="P162" i="3"/>
  <c r="Q162" i="3"/>
  <c r="S162" i="3"/>
  <c r="T162" i="3"/>
  <c r="V162" i="3"/>
  <c r="W162" i="3"/>
  <c r="Y162" i="3"/>
  <c r="Z162" i="3"/>
  <c r="AB162" i="3"/>
  <c r="AC162" i="3"/>
  <c r="G163" i="3"/>
  <c r="H163" i="3"/>
  <c r="J163" i="3"/>
  <c r="K163" i="3"/>
  <c r="M163" i="3"/>
  <c r="N163" i="3"/>
  <c r="P163" i="3"/>
  <c r="Q163" i="3"/>
  <c r="S163" i="3"/>
  <c r="T163" i="3"/>
  <c r="V163" i="3"/>
  <c r="W163" i="3"/>
  <c r="Y163" i="3"/>
  <c r="Z163" i="3"/>
  <c r="AB163" i="3"/>
  <c r="AC163" i="3"/>
  <c r="AC158" i="4"/>
  <c r="AB158" i="4"/>
  <c r="Z158" i="4"/>
  <c r="Y158" i="4"/>
  <c r="W158" i="4"/>
  <c r="V158" i="4"/>
  <c r="T158" i="4"/>
  <c r="S158" i="4"/>
  <c r="Q158" i="4"/>
  <c r="P158" i="4"/>
  <c r="N158" i="4"/>
  <c r="M158" i="4"/>
  <c r="K158" i="4"/>
  <c r="J158" i="4"/>
  <c r="H158" i="4"/>
  <c r="G158" i="4"/>
  <c r="AC150" i="4"/>
  <c r="AB150" i="4"/>
  <c r="Z150" i="4"/>
  <c r="Y150" i="4"/>
  <c r="W150" i="4"/>
  <c r="V150" i="4"/>
  <c r="T150" i="4"/>
  <c r="S150" i="4"/>
  <c r="Q150" i="4"/>
  <c r="P150" i="4"/>
  <c r="N150" i="4"/>
  <c r="M150" i="4"/>
  <c r="K150" i="4"/>
  <c r="J150" i="4"/>
  <c r="H150" i="4"/>
  <c r="G150" i="4"/>
  <c r="AC140" i="4"/>
  <c r="AB140" i="4"/>
  <c r="Z140" i="4"/>
  <c r="Z125" i="4" s="1"/>
  <c r="Y140" i="4"/>
  <c r="W140" i="4"/>
  <c r="V140" i="4"/>
  <c r="T140" i="4"/>
  <c r="S140" i="4"/>
  <c r="Q140" i="4"/>
  <c r="P140" i="4"/>
  <c r="N140" i="4"/>
  <c r="M140" i="4"/>
  <c r="K140" i="4"/>
  <c r="J140" i="4"/>
  <c r="H140" i="4"/>
  <c r="G140" i="4"/>
  <c r="AC126" i="4"/>
  <c r="AB126" i="4"/>
  <c r="Z126" i="4"/>
  <c r="Y126" i="4"/>
  <c r="W126" i="4"/>
  <c r="V126" i="4"/>
  <c r="T126" i="4"/>
  <c r="S126" i="4"/>
  <c r="Q126" i="4"/>
  <c r="P126" i="4"/>
  <c r="N126" i="4"/>
  <c r="M126" i="4"/>
  <c r="K126" i="4"/>
  <c r="J126" i="4"/>
  <c r="H126" i="4"/>
  <c r="G126" i="4"/>
  <c r="AC118" i="4"/>
  <c r="AB118" i="4"/>
  <c r="Z118" i="4"/>
  <c r="Y118" i="4"/>
  <c r="W118" i="4"/>
  <c r="V118" i="4"/>
  <c r="T118" i="4"/>
  <c r="S118" i="4"/>
  <c r="Q118" i="4"/>
  <c r="P118" i="4"/>
  <c r="N118" i="4"/>
  <c r="M118" i="4"/>
  <c r="K118" i="4"/>
  <c r="J118" i="4"/>
  <c r="H118" i="4"/>
  <c r="G118" i="4"/>
  <c r="AC110" i="4"/>
  <c r="AB110" i="4"/>
  <c r="Z110" i="4"/>
  <c r="Y110" i="4"/>
  <c r="W110" i="4"/>
  <c r="V110" i="4"/>
  <c r="T110" i="4"/>
  <c r="S110" i="4"/>
  <c r="Q110" i="4"/>
  <c r="P110" i="4"/>
  <c r="N110" i="4"/>
  <c r="M110" i="4"/>
  <c r="K110" i="4"/>
  <c r="J110" i="4"/>
  <c r="H110" i="4"/>
  <c r="G110" i="4"/>
  <c r="AC107" i="4"/>
  <c r="AB107" i="4"/>
  <c r="Z107" i="4"/>
  <c r="Y107" i="4"/>
  <c r="W107" i="4"/>
  <c r="V107" i="4"/>
  <c r="T107" i="4"/>
  <c r="S107" i="4"/>
  <c r="Q107" i="4"/>
  <c r="P107" i="4"/>
  <c r="N107" i="4"/>
  <c r="M107" i="4"/>
  <c r="K107" i="4"/>
  <c r="J107" i="4"/>
  <c r="H107" i="4"/>
  <c r="G107" i="4"/>
  <c r="AC103" i="4"/>
  <c r="AB103" i="4"/>
  <c r="Z103" i="4"/>
  <c r="Y103" i="4"/>
  <c r="W103" i="4"/>
  <c r="V103" i="4"/>
  <c r="T103" i="4"/>
  <c r="S103" i="4"/>
  <c r="Q103" i="4"/>
  <c r="P103" i="4"/>
  <c r="N103" i="4"/>
  <c r="M103" i="4"/>
  <c r="K103" i="4"/>
  <c r="J103" i="4"/>
  <c r="H103" i="4"/>
  <c r="G103" i="4"/>
  <c r="AC101" i="4"/>
  <c r="AB101" i="4"/>
  <c r="Z101" i="4"/>
  <c r="Y101" i="4"/>
  <c r="W101" i="4"/>
  <c r="V101" i="4"/>
  <c r="T101" i="4"/>
  <c r="S101" i="4"/>
  <c r="Q101" i="4"/>
  <c r="P101" i="4"/>
  <c r="N101" i="4"/>
  <c r="M101" i="4"/>
  <c r="K101" i="4"/>
  <c r="J101" i="4"/>
  <c r="H101" i="4"/>
  <c r="G101" i="4"/>
  <c r="AC99" i="4"/>
  <c r="AB99" i="4"/>
  <c r="Z99" i="4"/>
  <c r="Y99" i="4"/>
  <c r="W99" i="4"/>
  <c r="V99" i="4"/>
  <c r="T99" i="4"/>
  <c r="S99" i="4"/>
  <c r="Q99" i="4"/>
  <c r="P99" i="4"/>
  <c r="N99" i="4"/>
  <c r="M99" i="4"/>
  <c r="K99" i="4"/>
  <c r="J99" i="4"/>
  <c r="H99" i="4"/>
  <c r="G99" i="4"/>
  <c r="AC86" i="4"/>
  <c r="AB86" i="4"/>
  <c r="Z86" i="4"/>
  <c r="Y86" i="4"/>
  <c r="W86" i="4"/>
  <c r="V86" i="4"/>
  <c r="T86" i="4"/>
  <c r="S86" i="4"/>
  <c r="Q86" i="4"/>
  <c r="P86" i="4"/>
  <c r="N86" i="4"/>
  <c r="M86" i="4"/>
  <c r="K86" i="4"/>
  <c r="J86" i="4"/>
  <c r="H86" i="4"/>
  <c r="G86" i="4"/>
  <c r="AC79" i="4"/>
  <c r="AB79" i="4"/>
  <c r="Z79" i="4"/>
  <c r="Y79" i="4"/>
  <c r="W79" i="4"/>
  <c r="V79" i="4"/>
  <c r="T79" i="4"/>
  <c r="S79" i="4"/>
  <c r="Q79" i="4"/>
  <c r="P79" i="4"/>
  <c r="N79" i="4"/>
  <c r="M79" i="4"/>
  <c r="K79" i="4"/>
  <c r="J79" i="4"/>
  <c r="H79" i="4"/>
  <c r="G79" i="4"/>
  <c r="AC74" i="4"/>
  <c r="AB74" i="4"/>
  <c r="Z74" i="4"/>
  <c r="Y74" i="4"/>
  <c r="W74" i="4"/>
  <c r="V74" i="4"/>
  <c r="T74" i="4"/>
  <c r="S74" i="4"/>
  <c r="Q74" i="4"/>
  <c r="P74" i="4"/>
  <c r="N74" i="4"/>
  <c r="M74" i="4"/>
  <c r="K74" i="4"/>
  <c r="J74" i="4"/>
  <c r="H74" i="4"/>
  <c r="G74" i="4"/>
  <c r="AC69" i="4"/>
  <c r="AB69" i="4"/>
  <c r="Z69" i="4"/>
  <c r="Y69" i="4"/>
  <c r="W69" i="4"/>
  <c r="V69" i="4"/>
  <c r="T69" i="4"/>
  <c r="S69" i="4"/>
  <c r="Q69" i="4"/>
  <c r="P69" i="4"/>
  <c r="N69" i="4"/>
  <c r="M69" i="4"/>
  <c r="K69" i="4"/>
  <c r="J69" i="4"/>
  <c r="H69" i="4"/>
  <c r="G69" i="4"/>
  <c r="AC62" i="4"/>
  <c r="AB62" i="4"/>
  <c r="Z62" i="4"/>
  <c r="Y62" i="4"/>
  <c r="W62" i="4"/>
  <c r="V62" i="4"/>
  <c r="T62" i="4"/>
  <c r="S62" i="4"/>
  <c r="Q62" i="4"/>
  <c r="P62" i="4"/>
  <c r="N62" i="4"/>
  <c r="M62" i="4"/>
  <c r="K62" i="4"/>
  <c r="J62" i="4"/>
  <c r="H62" i="4"/>
  <c r="G62" i="4"/>
  <c r="AC49" i="4"/>
  <c r="AB49" i="4"/>
  <c r="Z49" i="4"/>
  <c r="Y49" i="4"/>
  <c r="W49" i="4"/>
  <c r="V49" i="4"/>
  <c r="T49" i="4"/>
  <c r="S49" i="4"/>
  <c r="Q49" i="4"/>
  <c r="P49" i="4"/>
  <c r="N49" i="4"/>
  <c r="M49" i="4"/>
  <c r="K49" i="4"/>
  <c r="J49" i="4"/>
  <c r="H49" i="4"/>
  <c r="G49" i="4"/>
  <c r="AC35" i="4"/>
  <c r="AB35" i="4"/>
  <c r="Z35" i="4"/>
  <c r="Y35" i="4"/>
  <c r="W35" i="4"/>
  <c r="V35" i="4"/>
  <c r="T35" i="4"/>
  <c r="S35" i="4"/>
  <c r="Q35" i="4"/>
  <c r="P35" i="4"/>
  <c r="N35" i="4"/>
  <c r="M35" i="4"/>
  <c r="K35" i="4"/>
  <c r="J35" i="4"/>
  <c r="H35" i="4"/>
  <c r="G35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AC12" i="4"/>
  <c r="AB12" i="4"/>
  <c r="Z12" i="4"/>
  <c r="Y12" i="4"/>
  <c r="W12" i="4"/>
  <c r="V12" i="4"/>
  <c r="T12" i="4"/>
  <c r="S12" i="4"/>
  <c r="Q12" i="4"/>
  <c r="P12" i="4"/>
  <c r="N12" i="4"/>
  <c r="M12" i="4"/>
  <c r="K12" i="4"/>
  <c r="J12" i="4"/>
  <c r="H12" i="4"/>
  <c r="G12" i="4"/>
  <c r="AC157" i="4"/>
  <c r="AB157" i="4"/>
  <c r="Z157" i="4"/>
  <c r="Y157" i="4"/>
  <c r="W157" i="4"/>
  <c r="V157" i="4"/>
  <c r="T157" i="4"/>
  <c r="S157" i="4"/>
  <c r="Q157" i="4"/>
  <c r="P157" i="4"/>
  <c r="N157" i="4"/>
  <c r="M157" i="4"/>
  <c r="K157" i="4"/>
  <c r="J157" i="4"/>
  <c r="H157" i="4"/>
  <c r="G157" i="4"/>
  <c r="AC61" i="4"/>
  <c r="AB61" i="4"/>
  <c r="Z61" i="4"/>
  <c r="Y61" i="4"/>
  <c r="W61" i="4"/>
  <c r="V61" i="4"/>
  <c r="T61" i="4"/>
  <c r="S61" i="4"/>
  <c r="Q61" i="4"/>
  <c r="P61" i="4"/>
  <c r="N61" i="4"/>
  <c r="M61" i="4"/>
  <c r="K61" i="4"/>
  <c r="J61" i="4"/>
  <c r="H61" i="4"/>
  <c r="G61" i="4"/>
  <c r="AC48" i="4"/>
  <c r="AB48" i="4"/>
  <c r="Z48" i="4"/>
  <c r="Y48" i="4"/>
  <c r="W48" i="4"/>
  <c r="V48" i="4"/>
  <c r="T48" i="4"/>
  <c r="S48" i="4"/>
  <c r="Q48" i="4"/>
  <c r="P48" i="4"/>
  <c r="N48" i="4"/>
  <c r="M48" i="4"/>
  <c r="K48" i="4"/>
  <c r="J48" i="4"/>
  <c r="H48" i="4"/>
  <c r="G48" i="4"/>
  <c r="AC34" i="4"/>
  <c r="AB34" i="4"/>
  <c r="Z34" i="4"/>
  <c r="Y34" i="4"/>
  <c r="W34" i="4"/>
  <c r="V34" i="4"/>
  <c r="T34" i="4"/>
  <c r="S34" i="4"/>
  <c r="Q34" i="4"/>
  <c r="P34" i="4"/>
  <c r="N34" i="4"/>
  <c r="M34" i="4"/>
  <c r="K34" i="4"/>
  <c r="J34" i="4"/>
  <c r="H34" i="4"/>
  <c r="G34" i="4"/>
  <c r="AC30" i="4"/>
  <c r="AB30" i="4"/>
  <c r="Z30" i="4"/>
  <c r="Y30" i="4"/>
  <c r="W30" i="4"/>
  <c r="V30" i="4"/>
  <c r="T30" i="4"/>
  <c r="S30" i="4"/>
  <c r="Q30" i="4"/>
  <c r="P30" i="4"/>
  <c r="N30" i="4"/>
  <c r="M30" i="4"/>
  <c r="K30" i="4"/>
  <c r="J30" i="4"/>
  <c r="H30" i="4"/>
  <c r="G30" i="4"/>
  <c r="AC13" i="4"/>
  <c r="AB13" i="4"/>
  <c r="Z13" i="4"/>
  <c r="Y13" i="4"/>
  <c r="W13" i="4"/>
  <c r="V13" i="4"/>
  <c r="T13" i="4"/>
  <c r="S13" i="4"/>
  <c r="Q13" i="4"/>
  <c r="P13" i="4"/>
  <c r="N13" i="4"/>
  <c r="M13" i="4"/>
  <c r="K13" i="4"/>
  <c r="J13" i="4"/>
  <c r="H13" i="4"/>
  <c r="G13" i="4"/>
  <c r="N11" i="4"/>
  <c r="AC155" i="3"/>
  <c r="AB155" i="3"/>
  <c r="Z155" i="3"/>
  <c r="Y155" i="3"/>
  <c r="W155" i="3"/>
  <c r="V155" i="3"/>
  <c r="T155" i="3"/>
  <c r="S155" i="3"/>
  <c r="Q155" i="3"/>
  <c r="P155" i="3"/>
  <c r="N155" i="3"/>
  <c r="M155" i="3"/>
  <c r="K155" i="3"/>
  <c r="J155" i="3"/>
  <c r="H155" i="3"/>
  <c r="G155" i="3"/>
  <c r="AC145" i="3"/>
  <c r="AB145" i="3"/>
  <c r="Z145" i="3"/>
  <c r="Y145" i="3"/>
  <c r="W145" i="3"/>
  <c r="V145" i="3"/>
  <c r="T145" i="3"/>
  <c r="S145" i="3"/>
  <c r="Q145" i="3"/>
  <c r="P145" i="3"/>
  <c r="N145" i="3"/>
  <c r="M145" i="3"/>
  <c r="K145" i="3"/>
  <c r="J145" i="3"/>
  <c r="H145" i="3"/>
  <c r="G145" i="3"/>
  <c r="AC121" i="3"/>
  <c r="AB121" i="3"/>
  <c r="Z121" i="3"/>
  <c r="Y121" i="3"/>
  <c r="W121" i="3"/>
  <c r="V121" i="3"/>
  <c r="T121" i="3"/>
  <c r="S121" i="3"/>
  <c r="Q121" i="3"/>
  <c r="P121" i="3"/>
  <c r="N121" i="3"/>
  <c r="M121" i="3"/>
  <c r="K121" i="3"/>
  <c r="J121" i="3"/>
  <c r="H121" i="3"/>
  <c r="G121" i="3"/>
  <c r="AC113" i="3"/>
  <c r="AB113" i="3"/>
  <c r="Z113" i="3"/>
  <c r="Y113" i="3"/>
  <c r="W113" i="3"/>
  <c r="V113" i="3"/>
  <c r="T113" i="3"/>
  <c r="S113" i="3"/>
  <c r="Q113" i="3"/>
  <c r="P113" i="3"/>
  <c r="N113" i="3"/>
  <c r="M113" i="3"/>
  <c r="K113" i="3"/>
  <c r="J113" i="3"/>
  <c r="H113" i="3"/>
  <c r="G113" i="3"/>
  <c r="AC110" i="3"/>
  <c r="AB110" i="3"/>
  <c r="Z110" i="3"/>
  <c r="Y110" i="3"/>
  <c r="W110" i="3"/>
  <c r="V110" i="3"/>
  <c r="T110" i="3"/>
  <c r="S110" i="3"/>
  <c r="Q110" i="3"/>
  <c r="P110" i="3"/>
  <c r="N110" i="3"/>
  <c r="M110" i="3"/>
  <c r="K110" i="3"/>
  <c r="J110" i="3"/>
  <c r="H110" i="3"/>
  <c r="G110" i="3"/>
  <c r="AC106" i="3"/>
  <c r="AB106" i="3"/>
  <c r="Z106" i="3"/>
  <c r="Y106" i="3"/>
  <c r="W106" i="3"/>
  <c r="V106" i="3"/>
  <c r="T106" i="3"/>
  <c r="S106" i="3"/>
  <c r="Q106" i="3"/>
  <c r="P106" i="3"/>
  <c r="N106" i="3"/>
  <c r="M106" i="3"/>
  <c r="K106" i="3"/>
  <c r="J106" i="3"/>
  <c r="H106" i="3"/>
  <c r="G106" i="3"/>
  <c r="AC104" i="3"/>
  <c r="AB104" i="3"/>
  <c r="Z104" i="3"/>
  <c r="Y104" i="3"/>
  <c r="W104" i="3"/>
  <c r="V104" i="3"/>
  <c r="T104" i="3"/>
  <c r="S104" i="3"/>
  <c r="Q104" i="3"/>
  <c r="P104" i="3"/>
  <c r="N104" i="3"/>
  <c r="M104" i="3"/>
  <c r="K104" i="3"/>
  <c r="J104" i="3"/>
  <c r="H104" i="3"/>
  <c r="G104" i="3"/>
  <c r="AC102" i="3"/>
  <c r="AB102" i="3"/>
  <c r="Z102" i="3"/>
  <c r="Y102" i="3"/>
  <c r="W102" i="3"/>
  <c r="V102" i="3"/>
  <c r="T102" i="3"/>
  <c r="S102" i="3"/>
  <c r="Q102" i="3"/>
  <c r="P102" i="3"/>
  <c r="N102" i="3"/>
  <c r="M102" i="3"/>
  <c r="K102" i="3"/>
  <c r="J102" i="3"/>
  <c r="H102" i="3"/>
  <c r="G102" i="3"/>
  <c r="AC89" i="3"/>
  <c r="AB89" i="3"/>
  <c r="Z89" i="3"/>
  <c r="Y89" i="3"/>
  <c r="W89" i="3"/>
  <c r="V89" i="3"/>
  <c r="T89" i="3"/>
  <c r="S89" i="3"/>
  <c r="Q89" i="3"/>
  <c r="P89" i="3"/>
  <c r="N89" i="3"/>
  <c r="M89" i="3"/>
  <c r="K89" i="3"/>
  <c r="J89" i="3"/>
  <c r="H89" i="3"/>
  <c r="G89" i="3"/>
  <c r="AC82" i="3"/>
  <c r="AB82" i="3"/>
  <c r="Z82" i="3"/>
  <c r="Y82" i="3"/>
  <c r="W82" i="3"/>
  <c r="V82" i="3"/>
  <c r="T82" i="3"/>
  <c r="S82" i="3"/>
  <c r="Q82" i="3"/>
  <c r="P82" i="3"/>
  <c r="N82" i="3"/>
  <c r="M82" i="3"/>
  <c r="K82" i="3"/>
  <c r="J82" i="3"/>
  <c r="H82" i="3"/>
  <c r="G82" i="3"/>
  <c r="AC76" i="3"/>
  <c r="AB76" i="3"/>
  <c r="Z76" i="3"/>
  <c r="Y76" i="3"/>
  <c r="W76" i="3"/>
  <c r="V76" i="3"/>
  <c r="T76" i="3"/>
  <c r="S76" i="3"/>
  <c r="Q76" i="3"/>
  <c r="P76" i="3"/>
  <c r="N76" i="3"/>
  <c r="M76" i="3"/>
  <c r="K76" i="3"/>
  <c r="J76" i="3"/>
  <c r="H76" i="3"/>
  <c r="G76" i="3"/>
  <c r="AC71" i="3"/>
  <c r="AB71" i="3"/>
  <c r="Z71" i="3"/>
  <c r="Y71" i="3"/>
  <c r="W71" i="3"/>
  <c r="V71" i="3"/>
  <c r="T71" i="3"/>
  <c r="S71" i="3"/>
  <c r="Q71" i="3"/>
  <c r="P71" i="3"/>
  <c r="N71" i="3"/>
  <c r="M71" i="3"/>
  <c r="K71" i="3"/>
  <c r="J71" i="3"/>
  <c r="H71" i="3"/>
  <c r="G71" i="3"/>
  <c r="AC64" i="3"/>
  <c r="AB64" i="3"/>
  <c r="Z64" i="3"/>
  <c r="Y64" i="3"/>
  <c r="W64" i="3"/>
  <c r="V64" i="3"/>
  <c r="T64" i="3"/>
  <c r="S64" i="3"/>
  <c r="Q64" i="3"/>
  <c r="P64" i="3"/>
  <c r="N64" i="3"/>
  <c r="M64" i="3"/>
  <c r="K64" i="3"/>
  <c r="J64" i="3"/>
  <c r="H64" i="3"/>
  <c r="G64" i="3"/>
  <c r="AC50" i="3"/>
  <c r="AB50" i="3"/>
  <c r="Z50" i="3"/>
  <c r="Y50" i="3"/>
  <c r="W50" i="3"/>
  <c r="V50" i="3"/>
  <c r="T50" i="3"/>
  <c r="S50" i="3"/>
  <c r="Q50" i="3"/>
  <c r="P50" i="3"/>
  <c r="N50" i="3"/>
  <c r="M50" i="3"/>
  <c r="K50" i="3"/>
  <c r="J50" i="3"/>
  <c r="H50" i="3"/>
  <c r="G50" i="3"/>
  <c r="AC35" i="3"/>
  <c r="AB35" i="3"/>
  <c r="Z35" i="3"/>
  <c r="Y35" i="3"/>
  <c r="W35" i="3"/>
  <c r="V35" i="3"/>
  <c r="T35" i="3"/>
  <c r="S35" i="3"/>
  <c r="Q35" i="3"/>
  <c r="P35" i="3"/>
  <c r="N35" i="3"/>
  <c r="M35" i="3"/>
  <c r="K35" i="3"/>
  <c r="J35" i="3"/>
  <c r="H35" i="3"/>
  <c r="G35" i="3"/>
  <c r="AC31" i="3"/>
  <c r="AB31" i="3"/>
  <c r="Z31" i="3"/>
  <c r="Y31" i="3"/>
  <c r="W31" i="3"/>
  <c r="V31" i="3"/>
  <c r="T31" i="3"/>
  <c r="S31" i="3"/>
  <c r="Q31" i="3"/>
  <c r="P31" i="3"/>
  <c r="N31" i="3"/>
  <c r="M31" i="3"/>
  <c r="K31" i="3"/>
  <c r="J31" i="3"/>
  <c r="H31" i="3"/>
  <c r="G31" i="3"/>
  <c r="AC13" i="3"/>
  <c r="AB13" i="3"/>
  <c r="Z13" i="3"/>
  <c r="Y13" i="3"/>
  <c r="W13" i="3"/>
  <c r="V13" i="3"/>
  <c r="T13" i="3"/>
  <c r="S13" i="3"/>
  <c r="Q13" i="3"/>
  <c r="P13" i="3"/>
  <c r="N13" i="3"/>
  <c r="M13" i="3"/>
  <c r="K13" i="3"/>
  <c r="J13" i="3"/>
  <c r="H13" i="3"/>
  <c r="G13" i="3"/>
  <c r="AC63" i="3"/>
  <c r="AB63" i="3"/>
  <c r="Z63" i="3"/>
  <c r="Y63" i="3"/>
  <c r="W63" i="3"/>
  <c r="V63" i="3"/>
  <c r="T63" i="3"/>
  <c r="S63" i="3"/>
  <c r="Q63" i="3"/>
  <c r="P63" i="3"/>
  <c r="N63" i="3"/>
  <c r="M63" i="3"/>
  <c r="K63" i="3"/>
  <c r="J63" i="3"/>
  <c r="H63" i="3"/>
  <c r="G63" i="3"/>
  <c r="AC49" i="3"/>
  <c r="AB49" i="3"/>
  <c r="Z49" i="3"/>
  <c r="Y49" i="3"/>
  <c r="W49" i="3"/>
  <c r="V49" i="3"/>
  <c r="T49" i="3"/>
  <c r="S49" i="3"/>
  <c r="Q49" i="3"/>
  <c r="P49" i="3"/>
  <c r="N49" i="3"/>
  <c r="M49" i="3"/>
  <c r="K49" i="3"/>
  <c r="J49" i="3"/>
  <c r="H49" i="3"/>
  <c r="G49" i="3"/>
  <c r="AC34" i="3"/>
  <c r="AB34" i="3"/>
  <c r="Z34" i="3"/>
  <c r="Y34" i="3"/>
  <c r="W34" i="3"/>
  <c r="V34" i="3"/>
  <c r="T34" i="3"/>
  <c r="S34" i="3"/>
  <c r="Q34" i="3"/>
  <c r="P34" i="3"/>
  <c r="N34" i="3"/>
  <c r="M34" i="3"/>
  <c r="K34" i="3"/>
  <c r="J34" i="3"/>
  <c r="H34" i="3"/>
  <c r="G34" i="3"/>
  <c r="AC30" i="3"/>
  <c r="AB30" i="3"/>
  <c r="Z30" i="3"/>
  <c r="Y30" i="3"/>
  <c r="W30" i="3"/>
  <c r="V30" i="3"/>
  <c r="T30" i="3"/>
  <c r="S30" i="3"/>
  <c r="Q30" i="3"/>
  <c r="P30" i="3"/>
  <c r="N30" i="3"/>
  <c r="M30" i="3"/>
  <c r="K30" i="3"/>
  <c r="J30" i="3"/>
  <c r="H30" i="3"/>
  <c r="G30" i="3"/>
  <c r="AC12" i="3"/>
  <c r="AB12" i="3"/>
  <c r="Z12" i="3"/>
  <c r="Y12" i="3"/>
  <c r="W12" i="3"/>
  <c r="V12" i="3"/>
  <c r="T12" i="3"/>
  <c r="S12" i="3"/>
  <c r="Q12" i="3"/>
  <c r="P12" i="3"/>
  <c r="N12" i="3"/>
  <c r="M12" i="3"/>
  <c r="K12" i="3"/>
  <c r="J12" i="3"/>
  <c r="H12" i="3"/>
  <c r="G12" i="3"/>
  <c r="AD167" i="4"/>
  <c r="AA167" i="4"/>
  <c r="X167" i="4"/>
  <c r="U167" i="4"/>
  <c r="R167" i="4"/>
  <c r="O167" i="4"/>
  <c r="L167" i="4"/>
  <c r="I167" i="4"/>
  <c r="E167" i="4"/>
  <c r="D167" i="4"/>
  <c r="AD166" i="4"/>
  <c r="AA166" i="4"/>
  <c r="X166" i="4"/>
  <c r="U166" i="4"/>
  <c r="R166" i="4"/>
  <c r="O166" i="4"/>
  <c r="L166" i="4"/>
  <c r="I166" i="4"/>
  <c r="E166" i="4"/>
  <c r="D166" i="4"/>
  <c r="AD165" i="4"/>
  <c r="AA165" i="4"/>
  <c r="X165" i="4"/>
  <c r="U165" i="4"/>
  <c r="R165" i="4"/>
  <c r="O165" i="4"/>
  <c r="L165" i="4"/>
  <c r="I165" i="4"/>
  <c r="E165" i="4"/>
  <c r="D165" i="4"/>
  <c r="AD164" i="4"/>
  <c r="AA164" i="4"/>
  <c r="X164" i="4"/>
  <c r="U164" i="4"/>
  <c r="R164" i="4"/>
  <c r="O164" i="4"/>
  <c r="L164" i="4"/>
  <c r="I164" i="4"/>
  <c r="E164" i="4"/>
  <c r="D164" i="4"/>
  <c r="AD163" i="4"/>
  <c r="AA163" i="4"/>
  <c r="X163" i="4"/>
  <c r="U163" i="4"/>
  <c r="R163" i="4"/>
  <c r="O163" i="4"/>
  <c r="L163" i="4"/>
  <c r="I163" i="4"/>
  <c r="E163" i="4"/>
  <c r="D163" i="4"/>
  <c r="AD162" i="4"/>
  <c r="AA162" i="4"/>
  <c r="X162" i="4"/>
  <c r="U162" i="4"/>
  <c r="R162" i="4"/>
  <c r="O162" i="4"/>
  <c r="L162" i="4"/>
  <c r="I162" i="4"/>
  <c r="E162" i="4"/>
  <c r="D162" i="4"/>
  <c r="AD161" i="4"/>
  <c r="AA161" i="4"/>
  <c r="X161" i="4"/>
  <c r="U161" i="4"/>
  <c r="R161" i="4"/>
  <c r="O161" i="4"/>
  <c r="L161" i="4"/>
  <c r="I161" i="4"/>
  <c r="E161" i="4"/>
  <c r="D161" i="4"/>
  <c r="AD160" i="4"/>
  <c r="AA160" i="4"/>
  <c r="X160" i="4"/>
  <c r="U160" i="4"/>
  <c r="R160" i="4"/>
  <c r="O160" i="4"/>
  <c r="L160" i="4"/>
  <c r="I160" i="4"/>
  <c r="E160" i="4"/>
  <c r="D160" i="4"/>
  <c r="AD159" i="4"/>
  <c r="AA159" i="4"/>
  <c r="X159" i="4"/>
  <c r="U159" i="4"/>
  <c r="R159" i="4"/>
  <c r="O159" i="4"/>
  <c r="L159" i="4"/>
  <c r="I159" i="4"/>
  <c r="E159" i="4"/>
  <c r="D159" i="4"/>
  <c r="AD155" i="4"/>
  <c r="AA155" i="4"/>
  <c r="X155" i="4"/>
  <c r="U155" i="4"/>
  <c r="R155" i="4"/>
  <c r="O155" i="4"/>
  <c r="L155" i="4"/>
  <c r="I155" i="4"/>
  <c r="E155" i="4"/>
  <c r="D155" i="4"/>
  <c r="AD154" i="4"/>
  <c r="AA154" i="4"/>
  <c r="X154" i="4"/>
  <c r="U154" i="4"/>
  <c r="R154" i="4"/>
  <c r="O154" i="4"/>
  <c r="L154" i="4"/>
  <c r="I154" i="4"/>
  <c r="E154" i="4"/>
  <c r="D154" i="4"/>
  <c r="AD153" i="4"/>
  <c r="AA153" i="4"/>
  <c r="X153" i="4"/>
  <c r="U153" i="4"/>
  <c r="R153" i="4"/>
  <c r="O153" i="4"/>
  <c r="L153" i="4"/>
  <c r="I153" i="4"/>
  <c r="E153" i="4"/>
  <c r="D153" i="4"/>
  <c r="AD152" i="4"/>
  <c r="AA152" i="4"/>
  <c r="X152" i="4"/>
  <c r="U152" i="4"/>
  <c r="R152" i="4"/>
  <c r="O152" i="4"/>
  <c r="L152" i="4"/>
  <c r="I152" i="4"/>
  <c r="E152" i="4"/>
  <c r="D152" i="4"/>
  <c r="AD151" i="4"/>
  <c r="AA151" i="4"/>
  <c r="X151" i="4"/>
  <c r="U151" i="4"/>
  <c r="R151" i="4"/>
  <c r="O151" i="4"/>
  <c r="L151" i="4"/>
  <c r="I151" i="4"/>
  <c r="E151" i="4"/>
  <c r="D151" i="4"/>
  <c r="AD149" i="4"/>
  <c r="AA149" i="4"/>
  <c r="X149" i="4"/>
  <c r="U149" i="4"/>
  <c r="R149" i="4"/>
  <c r="O149" i="4"/>
  <c r="L149" i="4"/>
  <c r="I149" i="4"/>
  <c r="E149" i="4"/>
  <c r="D149" i="4"/>
  <c r="AD148" i="4"/>
  <c r="AA148" i="4"/>
  <c r="X148" i="4"/>
  <c r="U148" i="4"/>
  <c r="R148" i="4"/>
  <c r="O148" i="4"/>
  <c r="L148" i="4"/>
  <c r="I148" i="4"/>
  <c r="E148" i="4"/>
  <c r="D148" i="4"/>
  <c r="AD147" i="4"/>
  <c r="AA147" i="4"/>
  <c r="X147" i="4"/>
  <c r="U147" i="4"/>
  <c r="R147" i="4"/>
  <c r="O147" i="4"/>
  <c r="L147" i="4"/>
  <c r="I147" i="4"/>
  <c r="E147" i="4"/>
  <c r="D147" i="4"/>
  <c r="AD146" i="4"/>
  <c r="AA146" i="4"/>
  <c r="X146" i="4"/>
  <c r="U146" i="4"/>
  <c r="R146" i="4"/>
  <c r="O146" i="4"/>
  <c r="L146" i="4"/>
  <c r="I146" i="4"/>
  <c r="E146" i="4"/>
  <c r="D146" i="4"/>
  <c r="AD145" i="4"/>
  <c r="AA145" i="4"/>
  <c r="X145" i="4"/>
  <c r="U145" i="4"/>
  <c r="R145" i="4"/>
  <c r="O145" i="4"/>
  <c r="L145" i="4"/>
  <c r="I145" i="4"/>
  <c r="E145" i="4"/>
  <c r="D145" i="4"/>
  <c r="AD144" i="4"/>
  <c r="AA144" i="4"/>
  <c r="X144" i="4"/>
  <c r="U144" i="4"/>
  <c r="R144" i="4"/>
  <c r="O144" i="4"/>
  <c r="L144" i="4"/>
  <c r="I144" i="4"/>
  <c r="E144" i="4"/>
  <c r="D144" i="4"/>
  <c r="AD143" i="4"/>
  <c r="AA143" i="4"/>
  <c r="X143" i="4"/>
  <c r="U143" i="4"/>
  <c r="R143" i="4"/>
  <c r="O143" i="4"/>
  <c r="L143" i="4"/>
  <c r="I143" i="4"/>
  <c r="E143" i="4"/>
  <c r="D143" i="4"/>
  <c r="AD142" i="4"/>
  <c r="AA142" i="4"/>
  <c r="X142" i="4"/>
  <c r="U142" i="4"/>
  <c r="R142" i="4"/>
  <c r="O142" i="4"/>
  <c r="L142" i="4"/>
  <c r="I142" i="4"/>
  <c r="E142" i="4"/>
  <c r="D142" i="4"/>
  <c r="AD141" i="4"/>
  <c r="AA141" i="4"/>
  <c r="X141" i="4"/>
  <c r="U141" i="4"/>
  <c r="R141" i="4"/>
  <c r="O141" i="4"/>
  <c r="L141" i="4"/>
  <c r="I141" i="4"/>
  <c r="E141" i="4"/>
  <c r="D141" i="4"/>
  <c r="AD139" i="4"/>
  <c r="AA139" i="4"/>
  <c r="X139" i="4"/>
  <c r="U139" i="4"/>
  <c r="R139" i="4"/>
  <c r="O139" i="4"/>
  <c r="L139" i="4"/>
  <c r="I139" i="4"/>
  <c r="E139" i="4"/>
  <c r="D139" i="4"/>
  <c r="AD138" i="4"/>
  <c r="AA138" i="4"/>
  <c r="X138" i="4"/>
  <c r="U138" i="4"/>
  <c r="R138" i="4"/>
  <c r="O138" i="4"/>
  <c r="L138" i="4"/>
  <c r="I138" i="4"/>
  <c r="E138" i="4"/>
  <c r="D138" i="4"/>
  <c r="AD137" i="4"/>
  <c r="AA137" i="4"/>
  <c r="X137" i="4"/>
  <c r="U137" i="4"/>
  <c r="R137" i="4"/>
  <c r="O137" i="4"/>
  <c r="L137" i="4"/>
  <c r="I137" i="4"/>
  <c r="E137" i="4"/>
  <c r="D137" i="4"/>
  <c r="AD136" i="4"/>
  <c r="AA136" i="4"/>
  <c r="X136" i="4"/>
  <c r="U136" i="4"/>
  <c r="R136" i="4"/>
  <c r="O136" i="4"/>
  <c r="L136" i="4"/>
  <c r="I136" i="4"/>
  <c r="E136" i="4"/>
  <c r="D136" i="4"/>
  <c r="AD135" i="4"/>
  <c r="AA135" i="4"/>
  <c r="X135" i="4"/>
  <c r="U135" i="4"/>
  <c r="R135" i="4"/>
  <c r="O135" i="4"/>
  <c r="L135" i="4"/>
  <c r="I135" i="4"/>
  <c r="E135" i="4"/>
  <c r="D135" i="4"/>
  <c r="AD134" i="4"/>
  <c r="AA134" i="4"/>
  <c r="X134" i="4"/>
  <c r="U134" i="4"/>
  <c r="R134" i="4"/>
  <c r="O134" i="4"/>
  <c r="L134" i="4"/>
  <c r="I134" i="4"/>
  <c r="E134" i="4"/>
  <c r="D134" i="4"/>
  <c r="AD133" i="4"/>
  <c r="AA133" i="4"/>
  <c r="X133" i="4"/>
  <c r="U133" i="4"/>
  <c r="R133" i="4"/>
  <c r="O133" i="4"/>
  <c r="L133" i="4"/>
  <c r="I133" i="4"/>
  <c r="E133" i="4"/>
  <c r="D133" i="4"/>
  <c r="AD132" i="4"/>
  <c r="AA132" i="4"/>
  <c r="X132" i="4"/>
  <c r="U132" i="4"/>
  <c r="R132" i="4"/>
  <c r="O132" i="4"/>
  <c r="L132" i="4"/>
  <c r="I132" i="4"/>
  <c r="E132" i="4"/>
  <c r="D132" i="4"/>
  <c r="AD131" i="4"/>
  <c r="AA131" i="4"/>
  <c r="X131" i="4"/>
  <c r="U131" i="4"/>
  <c r="R131" i="4"/>
  <c r="O131" i="4"/>
  <c r="L131" i="4"/>
  <c r="I131" i="4"/>
  <c r="E131" i="4"/>
  <c r="D131" i="4"/>
  <c r="AD130" i="4"/>
  <c r="AA130" i="4"/>
  <c r="X130" i="4"/>
  <c r="U130" i="4"/>
  <c r="R130" i="4"/>
  <c r="O130" i="4"/>
  <c r="L130" i="4"/>
  <c r="I130" i="4"/>
  <c r="E130" i="4"/>
  <c r="D130" i="4"/>
  <c r="AD129" i="4"/>
  <c r="AA129" i="4"/>
  <c r="X129" i="4"/>
  <c r="U129" i="4"/>
  <c r="R129" i="4"/>
  <c r="O129" i="4"/>
  <c r="L129" i="4"/>
  <c r="I129" i="4"/>
  <c r="E129" i="4"/>
  <c r="D129" i="4"/>
  <c r="AD128" i="4"/>
  <c r="AA128" i="4"/>
  <c r="X128" i="4"/>
  <c r="U128" i="4"/>
  <c r="R128" i="4"/>
  <c r="O128" i="4"/>
  <c r="L128" i="4"/>
  <c r="I128" i="4"/>
  <c r="E128" i="4"/>
  <c r="D128" i="4"/>
  <c r="AD127" i="4"/>
  <c r="AA127" i="4"/>
  <c r="X127" i="4"/>
  <c r="U127" i="4"/>
  <c r="R127" i="4"/>
  <c r="O127" i="4"/>
  <c r="L127" i="4"/>
  <c r="I127" i="4"/>
  <c r="E127" i="4"/>
  <c r="D127" i="4"/>
  <c r="AD123" i="4"/>
  <c r="AA123" i="4"/>
  <c r="X123" i="4"/>
  <c r="U123" i="4"/>
  <c r="R123" i="4"/>
  <c r="O123" i="4"/>
  <c r="L123" i="4"/>
  <c r="I123" i="4"/>
  <c r="E123" i="4"/>
  <c r="D123" i="4"/>
  <c r="AD122" i="4"/>
  <c r="AA122" i="4"/>
  <c r="X122" i="4"/>
  <c r="U122" i="4"/>
  <c r="R122" i="4"/>
  <c r="O122" i="4"/>
  <c r="L122" i="4"/>
  <c r="I122" i="4"/>
  <c r="E122" i="4"/>
  <c r="D122" i="4"/>
  <c r="AD121" i="4"/>
  <c r="AA121" i="4"/>
  <c r="X121" i="4"/>
  <c r="U121" i="4"/>
  <c r="R121" i="4"/>
  <c r="O121" i="4"/>
  <c r="L121" i="4"/>
  <c r="I121" i="4"/>
  <c r="E121" i="4"/>
  <c r="D121" i="4"/>
  <c r="AD120" i="4"/>
  <c r="AA120" i="4"/>
  <c r="X120" i="4"/>
  <c r="U120" i="4"/>
  <c r="R120" i="4"/>
  <c r="O120" i="4"/>
  <c r="L120" i="4"/>
  <c r="I120" i="4"/>
  <c r="E120" i="4"/>
  <c r="D120" i="4"/>
  <c r="AD119" i="4"/>
  <c r="AA119" i="4"/>
  <c r="X119" i="4"/>
  <c r="U119" i="4"/>
  <c r="R119" i="4"/>
  <c r="O119" i="4"/>
  <c r="L119" i="4"/>
  <c r="I119" i="4"/>
  <c r="E119" i="4"/>
  <c r="D119" i="4"/>
  <c r="AD117" i="4"/>
  <c r="AA117" i="4"/>
  <c r="X117" i="4"/>
  <c r="U117" i="4"/>
  <c r="R117" i="4"/>
  <c r="O117" i="4"/>
  <c r="L117" i="4"/>
  <c r="I117" i="4"/>
  <c r="E117" i="4"/>
  <c r="D117" i="4"/>
  <c r="AD116" i="4"/>
  <c r="AA116" i="4"/>
  <c r="X116" i="4"/>
  <c r="U116" i="4"/>
  <c r="R116" i="4"/>
  <c r="O116" i="4"/>
  <c r="L116" i="4"/>
  <c r="I116" i="4"/>
  <c r="E116" i="4"/>
  <c r="D116" i="4"/>
  <c r="AD115" i="4"/>
  <c r="AA115" i="4"/>
  <c r="X115" i="4"/>
  <c r="U115" i="4"/>
  <c r="R115" i="4"/>
  <c r="O115" i="4"/>
  <c r="L115" i="4"/>
  <c r="I115" i="4"/>
  <c r="E115" i="4"/>
  <c r="D115" i="4"/>
  <c r="AD114" i="4"/>
  <c r="AA114" i="4"/>
  <c r="X114" i="4"/>
  <c r="U114" i="4"/>
  <c r="R114" i="4"/>
  <c r="O114" i="4"/>
  <c r="L114" i="4"/>
  <c r="I114" i="4"/>
  <c r="E114" i="4"/>
  <c r="D114" i="4"/>
  <c r="AD113" i="4"/>
  <c r="AA113" i="4"/>
  <c r="X113" i="4"/>
  <c r="U113" i="4"/>
  <c r="R113" i="4"/>
  <c r="O113" i="4"/>
  <c r="L113" i="4"/>
  <c r="I113" i="4"/>
  <c r="E113" i="4"/>
  <c r="D113" i="4"/>
  <c r="AD112" i="4"/>
  <c r="AA112" i="4"/>
  <c r="X112" i="4"/>
  <c r="U112" i="4"/>
  <c r="R112" i="4"/>
  <c r="O112" i="4"/>
  <c r="L112" i="4"/>
  <c r="I112" i="4"/>
  <c r="E112" i="4"/>
  <c r="D112" i="4"/>
  <c r="AD111" i="4"/>
  <c r="AA111" i="4"/>
  <c r="X111" i="4"/>
  <c r="U111" i="4"/>
  <c r="R111" i="4"/>
  <c r="O111" i="4"/>
  <c r="L111" i="4"/>
  <c r="I111" i="4"/>
  <c r="E111" i="4"/>
  <c r="D111" i="4"/>
  <c r="AD109" i="4"/>
  <c r="AA109" i="4"/>
  <c r="X109" i="4"/>
  <c r="U109" i="4"/>
  <c r="R109" i="4"/>
  <c r="O109" i="4"/>
  <c r="L109" i="4"/>
  <c r="I109" i="4"/>
  <c r="E109" i="4"/>
  <c r="D109" i="4"/>
  <c r="AD108" i="4"/>
  <c r="AA108" i="4"/>
  <c r="X108" i="4"/>
  <c r="U108" i="4"/>
  <c r="R108" i="4"/>
  <c r="O108" i="4"/>
  <c r="L108" i="4"/>
  <c r="I108" i="4"/>
  <c r="E108" i="4"/>
  <c r="D108" i="4"/>
  <c r="AD106" i="4"/>
  <c r="AA106" i="4"/>
  <c r="X106" i="4"/>
  <c r="U106" i="4"/>
  <c r="R106" i="4"/>
  <c r="O106" i="4"/>
  <c r="L106" i="4"/>
  <c r="I106" i="4"/>
  <c r="E106" i="4"/>
  <c r="D106" i="4"/>
  <c r="AD105" i="4"/>
  <c r="AA105" i="4"/>
  <c r="X105" i="4"/>
  <c r="U105" i="4"/>
  <c r="R105" i="4"/>
  <c r="O105" i="4"/>
  <c r="L105" i="4"/>
  <c r="I105" i="4"/>
  <c r="E105" i="4"/>
  <c r="D105" i="4"/>
  <c r="AD104" i="4"/>
  <c r="AA104" i="4"/>
  <c r="X104" i="4"/>
  <c r="U104" i="4"/>
  <c r="R104" i="4"/>
  <c r="O104" i="4"/>
  <c r="L104" i="4"/>
  <c r="I104" i="4"/>
  <c r="E104" i="4"/>
  <c r="D104" i="4"/>
  <c r="AD102" i="4"/>
  <c r="AD101" i="4" s="1"/>
  <c r="AA102" i="4"/>
  <c r="AA101" i="4" s="1"/>
  <c r="X102" i="4"/>
  <c r="X101" i="4" s="1"/>
  <c r="U102" i="4"/>
  <c r="U101" i="4" s="1"/>
  <c r="R102" i="4"/>
  <c r="R101" i="4" s="1"/>
  <c r="O102" i="4"/>
  <c r="O101" i="4" s="1"/>
  <c r="L102" i="4"/>
  <c r="L101" i="4" s="1"/>
  <c r="I102" i="4"/>
  <c r="I101" i="4" s="1"/>
  <c r="E102" i="4"/>
  <c r="E101" i="4" s="1"/>
  <c r="D102" i="4"/>
  <c r="D101" i="4" s="1"/>
  <c r="AD100" i="4"/>
  <c r="AA100" i="4"/>
  <c r="AA99" i="4" s="1"/>
  <c r="X100" i="4"/>
  <c r="X99" i="4" s="1"/>
  <c r="U100" i="4"/>
  <c r="R100" i="4"/>
  <c r="O100" i="4"/>
  <c r="O99" i="4" s="1"/>
  <c r="L100" i="4"/>
  <c r="L99" i="4" s="1"/>
  <c r="I100" i="4"/>
  <c r="I99" i="4" s="1"/>
  <c r="E100" i="4"/>
  <c r="D100" i="4"/>
  <c r="D99" i="4" s="1"/>
  <c r="AD96" i="4"/>
  <c r="AA96" i="4"/>
  <c r="X96" i="4"/>
  <c r="U96" i="4"/>
  <c r="R96" i="4"/>
  <c r="O96" i="4"/>
  <c r="L96" i="4"/>
  <c r="I96" i="4"/>
  <c r="E96" i="4"/>
  <c r="D96" i="4"/>
  <c r="AD95" i="4"/>
  <c r="AA95" i="4"/>
  <c r="X95" i="4"/>
  <c r="U95" i="4"/>
  <c r="R95" i="4"/>
  <c r="O95" i="4"/>
  <c r="L95" i="4"/>
  <c r="I95" i="4"/>
  <c r="E95" i="4"/>
  <c r="D95" i="4"/>
  <c r="AD94" i="4"/>
  <c r="AA94" i="4"/>
  <c r="X94" i="4"/>
  <c r="U94" i="4"/>
  <c r="R94" i="4"/>
  <c r="O94" i="4"/>
  <c r="L94" i="4"/>
  <c r="I94" i="4"/>
  <c r="E94" i="4"/>
  <c r="D94" i="4"/>
  <c r="AD93" i="4"/>
  <c r="AA93" i="4"/>
  <c r="X93" i="4"/>
  <c r="U93" i="4"/>
  <c r="R93" i="4"/>
  <c r="O93" i="4"/>
  <c r="L93" i="4"/>
  <c r="I93" i="4"/>
  <c r="E93" i="4"/>
  <c r="D93" i="4"/>
  <c r="AD92" i="4"/>
  <c r="AA92" i="4"/>
  <c r="X92" i="4"/>
  <c r="U92" i="4"/>
  <c r="R92" i="4"/>
  <c r="O92" i="4"/>
  <c r="L92" i="4"/>
  <c r="I92" i="4"/>
  <c r="E92" i="4"/>
  <c r="D92" i="4"/>
  <c r="AD91" i="4"/>
  <c r="AA91" i="4"/>
  <c r="X91" i="4"/>
  <c r="U91" i="4"/>
  <c r="R91" i="4"/>
  <c r="O91" i="4"/>
  <c r="L91" i="4"/>
  <c r="I91" i="4"/>
  <c r="E91" i="4"/>
  <c r="D91" i="4"/>
  <c r="AD90" i="4"/>
  <c r="AA90" i="4"/>
  <c r="X90" i="4"/>
  <c r="U90" i="4"/>
  <c r="R90" i="4"/>
  <c r="O90" i="4"/>
  <c r="L90" i="4"/>
  <c r="I90" i="4"/>
  <c r="E90" i="4"/>
  <c r="D90" i="4"/>
  <c r="AD89" i="4"/>
  <c r="AA89" i="4"/>
  <c r="X89" i="4"/>
  <c r="U89" i="4"/>
  <c r="R89" i="4"/>
  <c r="O89" i="4"/>
  <c r="L89" i="4"/>
  <c r="I89" i="4"/>
  <c r="E89" i="4"/>
  <c r="D89" i="4"/>
  <c r="AD88" i="4"/>
  <c r="AA88" i="4"/>
  <c r="X88" i="4"/>
  <c r="U88" i="4"/>
  <c r="R88" i="4"/>
  <c r="O88" i="4"/>
  <c r="L88" i="4"/>
  <c r="I88" i="4"/>
  <c r="E88" i="4"/>
  <c r="D88" i="4"/>
  <c r="AD87" i="4"/>
  <c r="AA87" i="4"/>
  <c r="X87" i="4"/>
  <c r="U87" i="4"/>
  <c r="R87" i="4"/>
  <c r="O87" i="4"/>
  <c r="L87" i="4"/>
  <c r="I87" i="4"/>
  <c r="E87" i="4"/>
  <c r="D87" i="4"/>
  <c r="AD85" i="4"/>
  <c r="AA85" i="4"/>
  <c r="X85" i="4"/>
  <c r="U85" i="4"/>
  <c r="R85" i="4"/>
  <c r="O85" i="4"/>
  <c r="L85" i="4"/>
  <c r="I85" i="4"/>
  <c r="E85" i="4"/>
  <c r="D85" i="4"/>
  <c r="AD84" i="4"/>
  <c r="AA84" i="4"/>
  <c r="X84" i="4"/>
  <c r="U84" i="4"/>
  <c r="R84" i="4"/>
  <c r="O84" i="4"/>
  <c r="L84" i="4"/>
  <c r="I84" i="4"/>
  <c r="E84" i="4"/>
  <c r="D84" i="4"/>
  <c r="AD83" i="4"/>
  <c r="AA83" i="4"/>
  <c r="X83" i="4"/>
  <c r="U83" i="4"/>
  <c r="R83" i="4"/>
  <c r="O83" i="4"/>
  <c r="L83" i="4"/>
  <c r="I83" i="4"/>
  <c r="E83" i="4"/>
  <c r="D83" i="4"/>
  <c r="AD82" i="4"/>
  <c r="AA82" i="4"/>
  <c r="X82" i="4"/>
  <c r="U82" i="4"/>
  <c r="R82" i="4"/>
  <c r="O82" i="4"/>
  <c r="L82" i="4"/>
  <c r="I82" i="4"/>
  <c r="E82" i="4"/>
  <c r="D82" i="4"/>
  <c r="AD81" i="4"/>
  <c r="AA81" i="4"/>
  <c r="X81" i="4"/>
  <c r="U81" i="4"/>
  <c r="R81" i="4"/>
  <c r="O81" i="4"/>
  <c r="L81" i="4"/>
  <c r="I81" i="4"/>
  <c r="E81" i="4"/>
  <c r="D81" i="4"/>
  <c r="AD80" i="4"/>
  <c r="AA80" i="4"/>
  <c r="X80" i="4"/>
  <c r="U80" i="4"/>
  <c r="R80" i="4"/>
  <c r="O80" i="4"/>
  <c r="L80" i="4"/>
  <c r="I80" i="4"/>
  <c r="E80" i="4"/>
  <c r="D80" i="4"/>
  <c r="AD78" i="4"/>
  <c r="AA78" i="4"/>
  <c r="X78" i="4"/>
  <c r="U78" i="4"/>
  <c r="R78" i="4"/>
  <c r="O78" i="4"/>
  <c r="L78" i="4"/>
  <c r="I78" i="4"/>
  <c r="E78" i="4"/>
  <c r="D78" i="4"/>
  <c r="AD77" i="4"/>
  <c r="AA77" i="4"/>
  <c r="X77" i="4"/>
  <c r="U77" i="4"/>
  <c r="R77" i="4"/>
  <c r="O77" i="4"/>
  <c r="L77" i="4"/>
  <c r="I77" i="4"/>
  <c r="E77" i="4"/>
  <c r="D77" i="4"/>
  <c r="AD76" i="4"/>
  <c r="AA76" i="4"/>
  <c r="X76" i="4"/>
  <c r="U76" i="4"/>
  <c r="R76" i="4"/>
  <c r="O76" i="4"/>
  <c r="L76" i="4"/>
  <c r="I76" i="4"/>
  <c r="E76" i="4"/>
  <c r="D76" i="4"/>
  <c r="AD75" i="4"/>
  <c r="AA75" i="4"/>
  <c r="X75" i="4"/>
  <c r="U75" i="4"/>
  <c r="R75" i="4"/>
  <c r="O75" i="4"/>
  <c r="L75" i="4"/>
  <c r="I75" i="4"/>
  <c r="E75" i="4"/>
  <c r="D75" i="4"/>
  <c r="AD73" i="4"/>
  <c r="AA73" i="4"/>
  <c r="X73" i="4"/>
  <c r="U73" i="4"/>
  <c r="R73" i="4"/>
  <c r="O73" i="4"/>
  <c r="L73" i="4"/>
  <c r="I73" i="4"/>
  <c r="E73" i="4"/>
  <c r="D73" i="4"/>
  <c r="AD72" i="4"/>
  <c r="AA72" i="4"/>
  <c r="X72" i="4"/>
  <c r="U72" i="4"/>
  <c r="R72" i="4"/>
  <c r="O72" i="4"/>
  <c r="L72" i="4"/>
  <c r="I72" i="4"/>
  <c r="E72" i="4"/>
  <c r="D72" i="4"/>
  <c r="AD71" i="4"/>
  <c r="AA71" i="4"/>
  <c r="X71" i="4"/>
  <c r="U71" i="4"/>
  <c r="R71" i="4"/>
  <c r="O71" i="4"/>
  <c r="L71" i="4"/>
  <c r="I71" i="4"/>
  <c r="E71" i="4"/>
  <c r="D71" i="4"/>
  <c r="AD70" i="4"/>
  <c r="AA70" i="4"/>
  <c r="X70" i="4"/>
  <c r="U70" i="4"/>
  <c r="R70" i="4"/>
  <c r="O70" i="4"/>
  <c r="L70" i="4"/>
  <c r="I70" i="4"/>
  <c r="E70" i="4"/>
  <c r="D70" i="4"/>
  <c r="AD66" i="4"/>
  <c r="AA66" i="4"/>
  <c r="X66" i="4"/>
  <c r="U66" i="4"/>
  <c r="R66" i="4"/>
  <c r="O66" i="4"/>
  <c r="L66" i="4"/>
  <c r="I66" i="4"/>
  <c r="E66" i="4"/>
  <c r="D66" i="4"/>
  <c r="AD65" i="4"/>
  <c r="AA65" i="4"/>
  <c r="X65" i="4"/>
  <c r="U65" i="4"/>
  <c r="R65" i="4"/>
  <c r="O65" i="4"/>
  <c r="L65" i="4"/>
  <c r="I65" i="4"/>
  <c r="E65" i="4"/>
  <c r="D65" i="4"/>
  <c r="AD64" i="4"/>
  <c r="AA64" i="4"/>
  <c r="X64" i="4"/>
  <c r="U64" i="4"/>
  <c r="R64" i="4"/>
  <c r="O64" i="4"/>
  <c r="L64" i="4"/>
  <c r="I64" i="4"/>
  <c r="E64" i="4"/>
  <c r="D64" i="4"/>
  <c r="AD63" i="4"/>
  <c r="AA63" i="4"/>
  <c r="X63" i="4"/>
  <c r="U63" i="4"/>
  <c r="R63" i="4"/>
  <c r="O63" i="4"/>
  <c r="L63" i="4"/>
  <c r="I63" i="4"/>
  <c r="E63" i="4"/>
  <c r="D63" i="4"/>
  <c r="AD59" i="4"/>
  <c r="AA59" i="4"/>
  <c r="X59" i="4"/>
  <c r="U59" i="4"/>
  <c r="R59" i="4"/>
  <c r="O59" i="4"/>
  <c r="L59" i="4"/>
  <c r="I59" i="4"/>
  <c r="E59" i="4"/>
  <c r="D59" i="4"/>
  <c r="AD58" i="4"/>
  <c r="AA58" i="4"/>
  <c r="X58" i="4"/>
  <c r="U58" i="4"/>
  <c r="R58" i="4"/>
  <c r="O58" i="4"/>
  <c r="L58" i="4"/>
  <c r="I58" i="4"/>
  <c r="E58" i="4"/>
  <c r="D58" i="4"/>
  <c r="AD57" i="4"/>
  <c r="AA57" i="4"/>
  <c r="X57" i="4"/>
  <c r="U57" i="4"/>
  <c r="R57" i="4"/>
  <c r="O57" i="4"/>
  <c r="L57" i="4"/>
  <c r="I57" i="4"/>
  <c r="E57" i="4"/>
  <c r="D57" i="4"/>
  <c r="AD56" i="4"/>
  <c r="AA56" i="4"/>
  <c r="X56" i="4"/>
  <c r="U56" i="4"/>
  <c r="R56" i="4"/>
  <c r="O56" i="4"/>
  <c r="L56" i="4"/>
  <c r="I56" i="4"/>
  <c r="E56" i="4"/>
  <c r="D56" i="4"/>
  <c r="AD55" i="4"/>
  <c r="AA55" i="4"/>
  <c r="X55" i="4"/>
  <c r="U55" i="4"/>
  <c r="R55" i="4"/>
  <c r="O55" i="4"/>
  <c r="L55" i="4"/>
  <c r="I55" i="4"/>
  <c r="E55" i="4"/>
  <c r="D55" i="4"/>
  <c r="AD54" i="4"/>
  <c r="AA54" i="4"/>
  <c r="X54" i="4"/>
  <c r="U54" i="4"/>
  <c r="R54" i="4"/>
  <c r="O54" i="4"/>
  <c r="L54" i="4"/>
  <c r="I54" i="4"/>
  <c r="E54" i="4"/>
  <c r="D54" i="4"/>
  <c r="AD53" i="4"/>
  <c r="AA53" i="4"/>
  <c r="X53" i="4"/>
  <c r="U53" i="4"/>
  <c r="R53" i="4"/>
  <c r="O53" i="4"/>
  <c r="L53" i="4"/>
  <c r="I53" i="4"/>
  <c r="E53" i="4"/>
  <c r="D53" i="4"/>
  <c r="AD52" i="4"/>
  <c r="AA52" i="4"/>
  <c r="X52" i="4"/>
  <c r="U52" i="4"/>
  <c r="R52" i="4"/>
  <c r="O52" i="4"/>
  <c r="L52" i="4"/>
  <c r="I52" i="4"/>
  <c r="E52" i="4"/>
  <c r="D52" i="4"/>
  <c r="AD51" i="4"/>
  <c r="AA51" i="4"/>
  <c r="X51" i="4"/>
  <c r="U51" i="4"/>
  <c r="R51" i="4"/>
  <c r="O51" i="4"/>
  <c r="L51" i="4"/>
  <c r="I51" i="4"/>
  <c r="E51" i="4"/>
  <c r="D51" i="4"/>
  <c r="AD50" i="4"/>
  <c r="AA50" i="4"/>
  <c r="X50" i="4"/>
  <c r="U50" i="4"/>
  <c r="R50" i="4"/>
  <c r="O50" i="4"/>
  <c r="L50" i="4"/>
  <c r="I50" i="4"/>
  <c r="E50" i="4"/>
  <c r="D50" i="4"/>
  <c r="AD46" i="4"/>
  <c r="AA46" i="4"/>
  <c r="X46" i="4"/>
  <c r="U46" i="4"/>
  <c r="R46" i="4"/>
  <c r="O46" i="4"/>
  <c r="L46" i="4"/>
  <c r="I46" i="4"/>
  <c r="E46" i="4"/>
  <c r="D46" i="4"/>
  <c r="AD45" i="4"/>
  <c r="AA45" i="4"/>
  <c r="X45" i="4"/>
  <c r="U45" i="4"/>
  <c r="R45" i="4"/>
  <c r="O45" i="4"/>
  <c r="L45" i="4"/>
  <c r="I45" i="4"/>
  <c r="E45" i="4"/>
  <c r="D45" i="4"/>
  <c r="AD44" i="4"/>
  <c r="AA44" i="4"/>
  <c r="X44" i="4"/>
  <c r="U44" i="4"/>
  <c r="R44" i="4"/>
  <c r="O44" i="4"/>
  <c r="L44" i="4"/>
  <c r="I44" i="4"/>
  <c r="E44" i="4"/>
  <c r="D44" i="4"/>
  <c r="AD43" i="4"/>
  <c r="AA43" i="4"/>
  <c r="X43" i="4"/>
  <c r="U43" i="4"/>
  <c r="R43" i="4"/>
  <c r="O43" i="4"/>
  <c r="L43" i="4"/>
  <c r="I43" i="4"/>
  <c r="E43" i="4"/>
  <c r="D43" i="4"/>
  <c r="AD42" i="4"/>
  <c r="AA42" i="4"/>
  <c r="X42" i="4"/>
  <c r="U42" i="4"/>
  <c r="R42" i="4"/>
  <c r="O42" i="4"/>
  <c r="L42" i="4"/>
  <c r="I42" i="4"/>
  <c r="E42" i="4"/>
  <c r="D42" i="4"/>
  <c r="AD41" i="4"/>
  <c r="AA41" i="4"/>
  <c r="X41" i="4"/>
  <c r="U41" i="4"/>
  <c r="R41" i="4"/>
  <c r="O41" i="4"/>
  <c r="L41" i="4"/>
  <c r="I41" i="4"/>
  <c r="E41" i="4"/>
  <c r="D41" i="4"/>
  <c r="AD40" i="4"/>
  <c r="AA40" i="4"/>
  <c r="X40" i="4"/>
  <c r="U40" i="4"/>
  <c r="R40" i="4"/>
  <c r="O40" i="4"/>
  <c r="L40" i="4"/>
  <c r="I40" i="4"/>
  <c r="E40" i="4"/>
  <c r="D40" i="4"/>
  <c r="AD39" i="4"/>
  <c r="AA39" i="4"/>
  <c r="X39" i="4"/>
  <c r="U39" i="4"/>
  <c r="R39" i="4"/>
  <c r="O39" i="4"/>
  <c r="L39" i="4"/>
  <c r="I39" i="4"/>
  <c r="E39" i="4"/>
  <c r="D39" i="4"/>
  <c r="AD38" i="4"/>
  <c r="AA38" i="4"/>
  <c r="X38" i="4"/>
  <c r="U38" i="4"/>
  <c r="R38" i="4"/>
  <c r="O38" i="4"/>
  <c r="L38" i="4"/>
  <c r="I38" i="4"/>
  <c r="E38" i="4"/>
  <c r="D38" i="4"/>
  <c r="AD37" i="4"/>
  <c r="AA37" i="4"/>
  <c r="X37" i="4"/>
  <c r="U37" i="4"/>
  <c r="R37" i="4"/>
  <c r="O37" i="4"/>
  <c r="L37" i="4"/>
  <c r="I37" i="4"/>
  <c r="E37" i="4"/>
  <c r="D37" i="4"/>
  <c r="AD36" i="4"/>
  <c r="AA36" i="4"/>
  <c r="X36" i="4"/>
  <c r="U36" i="4"/>
  <c r="R36" i="4"/>
  <c r="O36" i="4"/>
  <c r="L36" i="4"/>
  <c r="I36" i="4"/>
  <c r="E36" i="4"/>
  <c r="D36" i="4"/>
  <c r="AD32" i="4"/>
  <c r="AA32" i="4"/>
  <c r="X32" i="4"/>
  <c r="X31" i="4" s="1"/>
  <c r="U32" i="4"/>
  <c r="U31" i="4" s="1"/>
  <c r="R32" i="4"/>
  <c r="O32" i="4"/>
  <c r="O31" i="4" s="1"/>
  <c r="L32" i="4"/>
  <c r="I32" i="4"/>
  <c r="I31" i="4" s="1"/>
  <c r="E32" i="4"/>
  <c r="D32" i="4"/>
  <c r="AD28" i="4"/>
  <c r="AA28" i="4"/>
  <c r="X28" i="4"/>
  <c r="U28" i="4"/>
  <c r="R28" i="4"/>
  <c r="O28" i="4"/>
  <c r="L28" i="4"/>
  <c r="I28" i="4"/>
  <c r="E28" i="4"/>
  <c r="D28" i="4"/>
  <c r="AD27" i="4"/>
  <c r="AA27" i="4"/>
  <c r="X27" i="4"/>
  <c r="U27" i="4"/>
  <c r="R27" i="4"/>
  <c r="O27" i="4"/>
  <c r="L27" i="4"/>
  <c r="I27" i="4"/>
  <c r="E27" i="4"/>
  <c r="D27" i="4"/>
  <c r="AD26" i="4"/>
  <c r="AA26" i="4"/>
  <c r="X26" i="4"/>
  <c r="U26" i="4"/>
  <c r="R26" i="4"/>
  <c r="O26" i="4"/>
  <c r="L26" i="4"/>
  <c r="I26" i="4"/>
  <c r="E26" i="4"/>
  <c r="D26" i="4"/>
  <c r="AD25" i="4"/>
  <c r="AA25" i="4"/>
  <c r="X25" i="4"/>
  <c r="U25" i="4"/>
  <c r="R25" i="4"/>
  <c r="O25" i="4"/>
  <c r="L25" i="4"/>
  <c r="I25" i="4"/>
  <c r="E25" i="4"/>
  <c r="D25" i="4"/>
  <c r="AD24" i="4"/>
  <c r="AA24" i="4"/>
  <c r="X24" i="4"/>
  <c r="U24" i="4"/>
  <c r="R24" i="4"/>
  <c r="O24" i="4"/>
  <c r="L24" i="4"/>
  <c r="I24" i="4"/>
  <c r="E24" i="4"/>
  <c r="D24" i="4"/>
  <c r="AD23" i="4"/>
  <c r="AA23" i="4"/>
  <c r="X23" i="4"/>
  <c r="U23" i="4"/>
  <c r="R23" i="4"/>
  <c r="O23" i="4"/>
  <c r="L23" i="4"/>
  <c r="I23" i="4"/>
  <c r="E23" i="4"/>
  <c r="D23" i="4"/>
  <c r="AD22" i="4"/>
  <c r="AA22" i="4"/>
  <c r="X22" i="4"/>
  <c r="U22" i="4"/>
  <c r="R22" i="4"/>
  <c r="O22" i="4"/>
  <c r="L22" i="4"/>
  <c r="I22" i="4"/>
  <c r="E22" i="4"/>
  <c r="D22" i="4"/>
  <c r="AD21" i="4"/>
  <c r="AA21" i="4"/>
  <c r="X21" i="4"/>
  <c r="U21" i="4"/>
  <c r="R21" i="4"/>
  <c r="O21" i="4"/>
  <c r="L21" i="4"/>
  <c r="I21" i="4"/>
  <c r="E21" i="4"/>
  <c r="D21" i="4"/>
  <c r="AD20" i="4"/>
  <c r="AA20" i="4"/>
  <c r="X20" i="4"/>
  <c r="U20" i="4"/>
  <c r="R20" i="4"/>
  <c r="O20" i="4"/>
  <c r="L20" i="4"/>
  <c r="I20" i="4"/>
  <c r="E20" i="4"/>
  <c r="D20" i="4"/>
  <c r="AD19" i="4"/>
  <c r="AA19" i="4"/>
  <c r="X19" i="4"/>
  <c r="U19" i="4"/>
  <c r="R19" i="4"/>
  <c r="O19" i="4"/>
  <c r="L19" i="4"/>
  <c r="I19" i="4"/>
  <c r="E19" i="4"/>
  <c r="D19" i="4"/>
  <c r="AD18" i="4"/>
  <c r="AA18" i="4"/>
  <c r="X18" i="4"/>
  <c r="U18" i="4"/>
  <c r="R18" i="4"/>
  <c r="O18" i="4"/>
  <c r="L18" i="4"/>
  <c r="I18" i="4"/>
  <c r="E18" i="4"/>
  <c r="D18" i="4"/>
  <c r="AD17" i="4"/>
  <c r="AA17" i="4"/>
  <c r="X17" i="4"/>
  <c r="U17" i="4"/>
  <c r="R17" i="4"/>
  <c r="O17" i="4"/>
  <c r="L17" i="4"/>
  <c r="I17" i="4"/>
  <c r="E17" i="4"/>
  <c r="D17" i="4"/>
  <c r="AD16" i="4"/>
  <c r="AA16" i="4"/>
  <c r="X16" i="4"/>
  <c r="U16" i="4"/>
  <c r="R16" i="4"/>
  <c r="O16" i="4"/>
  <c r="L16" i="4"/>
  <c r="I16" i="4"/>
  <c r="E16" i="4"/>
  <c r="D16" i="4"/>
  <c r="AD15" i="4"/>
  <c r="AA15" i="4"/>
  <c r="X15" i="4"/>
  <c r="U15" i="4"/>
  <c r="R15" i="4"/>
  <c r="O15" i="4"/>
  <c r="L15" i="4"/>
  <c r="I15" i="4"/>
  <c r="E15" i="4"/>
  <c r="D15" i="4"/>
  <c r="AD14" i="4"/>
  <c r="AA14" i="4"/>
  <c r="X14" i="4"/>
  <c r="U14" i="4"/>
  <c r="R14" i="4"/>
  <c r="O14" i="4"/>
  <c r="L14" i="4"/>
  <c r="I14" i="4"/>
  <c r="E14" i="4"/>
  <c r="D14" i="4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32" i="3"/>
  <c r="D30" i="3" s="1"/>
  <c r="E32" i="3"/>
  <c r="E31" i="3" s="1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5" i="3"/>
  <c r="E65" i="3"/>
  <c r="D66" i="3"/>
  <c r="E66" i="3"/>
  <c r="D67" i="3"/>
  <c r="E67" i="3"/>
  <c r="D68" i="3"/>
  <c r="E68" i="3"/>
  <c r="D72" i="3"/>
  <c r="E72" i="3"/>
  <c r="D73" i="3"/>
  <c r="E73" i="3"/>
  <c r="D74" i="3"/>
  <c r="E74" i="3"/>
  <c r="D75" i="3"/>
  <c r="E75" i="3"/>
  <c r="D77" i="3"/>
  <c r="E77" i="3"/>
  <c r="D78" i="3"/>
  <c r="E78" i="3"/>
  <c r="D79" i="3"/>
  <c r="E79" i="3"/>
  <c r="D80" i="3"/>
  <c r="E80" i="3"/>
  <c r="D81" i="3"/>
  <c r="E81" i="3"/>
  <c r="D83" i="3"/>
  <c r="E83" i="3"/>
  <c r="D84" i="3"/>
  <c r="E84" i="3"/>
  <c r="D85" i="3"/>
  <c r="E85" i="3"/>
  <c r="D86" i="3"/>
  <c r="E86" i="3"/>
  <c r="D87" i="3"/>
  <c r="E87" i="3"/>
  <c r="D88" i="3"/>
  <c r="E88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3" i="3"/>
  <c r="E103" i="3"/>
  <c r="E102" i="3" s="1"/>
  <c r="D105" i="3"/>
  <c r="D104" i="3" s="1"/>
  <c r="E105" i="3"/>
  <c r="E104" i="3" s="1"/>
  <c r="D107" i="3"/>
  <c r="E107" i="3"/>
  <c r="D108" i="3"/>
  <c r="E108" i="3"/>
  <c r="D109" i="3"/>
  <c r="E109" i="3"/>
  <c r="D111" i="3"/>
  <c r="E111" i="3"/>
  <c r="D112" i="3"/>
  <c r="E112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6" i="3"/>
  <c r="E156" i="3"/>
  <c r="D157" i="3"/>
  <c r="E157" i="3"/>
  <c r="D158" i="3"/>
  <c r="E158" i="3"/>
  <c r="D159" i="3"/>
  <c r="E159" i="3"/>
  <c r="D160" i="3"/>
  <c r="E160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AC158" i="2"/>
  <c r="AB158" i="2"/>
  <c r="Z158" i="2"/>
  <c r="Y158" i="2"/>
  <c r="W158" i="2"/>
  <c r="V158" i="2"/>
  <c r="T158" i="2"/>
  <c r="S158" i="2"/>
  <c r="Q158" i="2"/>
  <c r="P158" i="2"/>
  <c r="N158" i="2"/>
  <c r="M158" i="2"/>
  <c r="K158" i="2"/>
  <c r="J158" i="2"/>
  <c r="H158" i="2"/>
  <c r="G158" i="2"/>
  <c r="AC150" i="2"/>
  <c r="AB150" i="2"/>
  <c r="Z150" i="2"/>
  <c r="Y150" i="2"/>
  <c r="W150" i="2"/>
  <c r="V150" i="2"/>
  <c r="T150" i="2"/>
  <c r="S150" i="2"/>
  <c r="Q150" i="2"/>
  <c r="P150" i="2"/>
  <c r="N150" i="2"/>
  <c r="M150" i="2"/>
  <c r="K150" i="2"/>
  <c r="J150" i="2"/>
  <c r="H150" i="2"/>
  <c r="G150" i="2"/>
  <c r="AC141" i="2"/>
  <c r="AB141" i="2"/>
  <c r="Z141" i="2"/>
  <c r="Y141" i="2"/>
  <c r="W141" i="2"/>
  <c r="V141" i="2"/>
  <c r="T141" i="2"/>
  <c r="S141" i="2"/>
  <c r="Q141" i="2"/>
  <c r="P141" i="2"/>
  <c r="N141" i="2"/>
  <c r="M141" i="2"/>
  <c r="K141" i="2"/>
  <c r="J141" i="2"/>
  <c r="H141" i="2"/>
  <c r="G141" i="2"/>
  <c r="AC126" i="2"/>
  <c r="AB126" i="2"/>
  <c r="Z126" i="2"/>
  <c r="Y126" i="2"/>
  <c r="W126" i="2"/>
  <c r="V126" i="2"/>
  <c r="T126" i="2"/>
  <c r="S126" i="2"/>
  <c r="S125" i="2" s="1"/>
  <c r="S124" i="2" s="1"/>
  <c r="Q126" i="2"/>
  <c r="P126" i="2"/>
  <c r="N126" i="2"/>
  <c r="M126" i="2"/>
  <c r="K126" i="2"/>
  <c r="J126" i="2"/>
  <c r="H126" i="2"/>
  <c r="G126" i="2"/>
  <c r="G125" i="2" s="1"/>
  <c r="G124" i="2" s="1"/>
  <c r="AC118" i="2"/>
  <c r="AB118" i="2"/>
  <c r="Z118" i="2"/>
  <c r="Y118" i="2"/>
  <c r="W118" i="2"/>
  <c r="V118" i="2"/>
  <c r="T118" i="2"/>
  <c r="S118" i="2"/>
  <c r="Q118" i="2"/>
  <c r="P118" i="2"/>
  <c r="N118" i="2"/>
  <c r="M118" i="2"/>
  <c r="K118" i="2"/>
  <c r="J118" i="2"/>
  <c r="H118" i="2"/>
  <c r="G118" i="2"/>
  <c r="AC111" i="2"/>
  <c r="AB111" i="2"/>
  <c r="Z111" i="2"/>
  <c r="Y111" i="2"/>
  <c r="W111" i="2"/>
  <c r="V111" i="2"/>
  <c r="T111" i="2"/>
  <c r="S111" i="2"/>
  <c r="Q111" i="2"/>
  <c r="P111" i="2"/>
  <c r="N111" i="2"/>
  <c r="M111" i="2"/>
  <c r="K111" i="2"/>
  <c r="J111" i="2"/>
  <c r="H111" i="2"/>
  <c r="G111" i="2"/>
  <c r="AC108" i="2"/>
  <c r="AB108" i="2"/>
  <c r="Z108" i="2"/>
  <c r="Y108" i="2"/>
  <c r="W108" i="2"/>
  <c r="V108" i="2"/>
  <c r="T108" i="2"/>
  <c r="S108" i="2"/>
  <c r="Q108" i="2"/>
  <c r="P108" i="2"/>
  <c r="N108" i="2"/>
  <c r="M108" i="2"/>
  <c r="K108" i="2"/>
  <c r="J108" i="2"/>
  <c r="H108" i="2"/>
  <c r="G108" i="2"/>
  <c r="AC104" i="2"/>
  <c r="AB104" i="2"/>
  <c r="Z104" i="2"/>
  <c r="Y104" i="2"/>
  <c r="W104" i="2"/>
  <c r="V104" i="2"/>
  <c r="T104" i="2"/>
  <c r="S104" i="2"/>
  <c r="Q104" i="2"/>
  <c r="P104" i="2"/>
  <c r="N104" i="2"/>
  <c r="M104" i="2"/>
  <c r="K104" i="2"/>
  <c r="J104" i="2"/>
  <c r="H104" i="2"/>
  <c r="G104" i="2"/>
  <c r="AC102" i="2"/>
  <c r="AB102" i="2"/>
  <c r="Z102" i="2"/>
  <c r="Y102" i="2"/>
  <c r="W102" i="2"/>
  <c r="V102" i="2"/>
  <c r="T102" i="2"/>
  <c r="S102" i="2"/>
  <c r="Q102" i="2"/>
  <c r="P102" i="2"/>
  <c r="N102" i="2"/>
  <c r="M102" i="2"/>
  <c r="K102" i="2"/>
  <c r="J102" i="2"/>
  <c r="H102" i="2"/>
  <c r="G102" i="2"/>
  <c r="AC100" i="2"/>
  <c r="AB100" i="2"/>
  <c r="Z100" i="2"/>
  <c r="Y100" i="2"/>
  <c r="W100" i="2"/>
  <c r="V100" i="2"/>
  <c r="T100" i="2"/>
  <c r="S100" i="2"/>
  <c r="Q100" i="2"/>
  <c r="P100" i="2"/>
  <c r="N100" i="2"/>
  <c r="M100" i="2"/>
  <c r="K100" i="2"/>
  <c r="J100" i="2"/>
  <c r="H100" i="2"/>
  <c r="G100" i="2"/>
  <c r="G98" i="2" s="1"/>
  <c r="AC87" i="2"/>
  <c r="AB87" i="2"/>
  <c r="Z87" i="2"/>
  <c r="Y87" i="2"/>
  <c r="W87" i="2"/>
  <c r="V87" i="2"/>
  <c r="T87" i="2"/>
  <c r="S87" i="2"/>
  <c r="Q87" i="2"/>
  <c r="P87" i="2"/>
  <c r="N87" i="2"/>
  <c r="M87" i="2"/>
  <c r="K87" i="2"/>
  <c r="J87" i="2"/>
  <c r="H87" i="2"/>
  <c r="G87" i="2"/>
  <c r="AC80" i="2"/>
  <c r="AB80" i="2"/>
  <c r="Z80" i="2"/>
  <c r="Y80" i="2"/>
  <c r="W80" i="2"/>
  <c r="V80" i="2"/>
  <c r="T80" i="2"/>
  <c r="S80" i="2"/>
  <c r="Q80" i="2"/>
  <c r="P80" i="2"/>
  <c r="N80" i="2"/>
  <c r="M80" i="2"/>
  <c r="K80" i="2"/>
  <c r="J80" i="2"/>
  <c r="H80" i="2"/>
  <c r="G80" i="2"/>
  <c r="AC74" i="2"/>
  <c r="AB74" i="2"/>
  <c r="Z74" i="2"/>
  <c r="Y74" i="2"/>
  <c r="W74" i="2"/>
  <c r="V74" i="2"/>
  <c r="T74" i="2"/>
  <c r="S74" i="2"/>
  <c r="Q74" i="2"/>
  <c r="P74" i="2"/>
  <c r="N74" i="2"/>
  <c r="M74" i="2"/>
  <c r="K74" i="2"/>
  <c r="J74" i="2"/>
  <c r="H74" i="2"/>
  <c r="G74" i="2"/>
  <c r="AC69" i="2"/>
  <c r="AB69" i="2"/>
  <c r="Z69" i="2"/>
  <c r="Y69" i="2"/>
  <c r="W69" i="2"/>
  <c r="V69" i="2"/>
  <c r="T69" i="2"/>
  <c r="S69" i="2"/>
  <c r="Q69" i="2"/>
  <c r="P69" i="2"/>
  <c r="N69" i="2"/>
  <c r="M69" i="2"/>
  <c r="K69" i="2"/>
  <c r="J69" i="2"/>
  <c r="H69" i="2"/>
  <c r="G69" i="2"/>
  <c r="AC62" i="2"/>
  <c r="AB62" i="2"/>
  <c r="Z62" i="2"/>
  <c r="Y62" i="2"/>
  <c r="W62" i="2"/>
  <c r="V62" i="2"/>
  <c r="T62" i="2"/>
  <c r="S62" i="2"/>
  <c r="Q62" i="2"/>
  <c r="P62" i="2"/>
  <c r="N62" i="2"/>
  <c r="M62" i="2"/>
  <c r="K62" i="2"/>
  <c r="J62" i="2"/>
  <c r="H62" i="2"/>
  <c r="G62" i="2"/>
  <c r="AC48" i="2"/>
  <c r="AB48" i="2"/>
  <c r="Z48" i="2"/>
  <c r="Y48" i="2"/>
  <c r="W48" i="2"/>
  <c r="V48" i="2"/>
  <c r="T48" i="2"/>
  <c r="S48" i="2"/>
  <c r="Q48" i="2"/>
  <c r="P48" i="2"/>
  <c r="N48" i="2"/>
  <c r="M48" i="2"/>
  <c r="K48" i="2"/>
  <c r="J48" i="2"/>
  <c r="H48" i="2"/>
  <c r="G48" i="2"/>
  <c r="AC33" i="2"/>
  <c r="AB33" i="2"/>
  <c r="Z33" i="2"/>
  <c r="Y33" i="2"/>
  <c r="W33" i="2"/>
  <c r="V33" i="2"/>
  <c r="T33" i="2"/>
  <c r="S33" i="2"/>
  <c r="Q33" i="2"/>
  <c r="P33" i="2"/>
  <c r="N33" i="2"/>
  <c r="M33" i="2"/>
  <c r="K33" i="2"/>
  <c r="J33" i="2"/>
  <c r="H33" i="2"/>
  <c r="G33" i="2"/>
  <c r="AC29" i="2"/>
  <c r="AB29" i="2"/>
  <c r="Z29" i="2"/>
  <c r="Y29" i="2"/>
  <c r="W29" i="2"/>
  <c r="V29" i="2"/>
  <c r="T29" i="2"/>
  <c r="S29" i="2"/>
  <c r="Q29" i="2"/>
  <c r="P29" i="2"/>
  <c r="N29" i="2"/>
  <c r="M29" i="2"/>
  <c r="K29" i="2"/>
  <c r="J29" i="2"/>
  <c r="H29" i="2"/>
  <c r="G29" i="2"/>
  <c r="AC13" i="2"/>
  <c r="AB13" i="2"/>
  <c r="Z13" i="2"/>
  <c r="Y13" i="2"/>
  <c r="W13" i="2"/>
  <c r="V13" i="2"/>
  <c r="T13" i="2"/>
  <c r="S13" i="2"/>
  <c r="Q13" i="2"/>
  <c r="P13" i="2"/>
  <c r="N13" i="2"/>
  <c r="M13" i="2"/>
  <c r="K13" i="2"/>
  <c r="J13" i="2"/>
  <c r="H13" i="2"/>
  <c r="G13" i="2"/>
  <c r="AC157" i="2"/>
  <c r="AB157" i="2"/>
  <c r="Z157" i="2"/>
  <c r="Y157" i="2"/>
  <c r="W157" i="2"/>
  <c r="V157" i="2"/>
  <c r="T157" i="2"/>
  <c r="S157" i="2"/>
  <c r="Q157" i="2"/>
  <c r="P157" i="2"/>
  <c r="N157" i="2"/>
  <c r="M157" i="2"/>
  <c r="K157" i="2"/>
  <c r="J157" i="2"/>
  <c r="H157" i="2"/>
  <c r="G157" i="2"/>
  <c r="AC61" i="2"/>
  <c r="AB61" i="2"/>
  <c r="Z61" i="2"/>
  <c r="Y61" i="2"/>
  <c r="W61" i="2"/>
  <c r="V61" i="2"/>
  <c r="T61" i="2"/>
  <c r="S61" i="2"/>
  <c r="Q61" i="2"/>
  <c r="P61" i="2"/>
  <c r="N61" i="2"/>
  <c r="M61" i="2"/>
  <c r="K61" i="2"/>
  <c r="J61" i="2"/>
  <c r="H61" i="2"/>
  <c r="G61" i="2"/>
  <c r="AC47" i="2"/>
  <c r="AB47" i="2"/>
  <c r="Z47" i="2"/>
  <c r="Y47" i="2"/>
  <c r="W47" i="2"/>
  <c r="V47" i="2"/>
  <c r="T47" i="2"/>
  <c r="S47" i="2"/>
  <c r="Q47" i="2"/>
  <c r="P47" i="2"/>
  <c r="N47" i="2"/>
  <c r="M47" i="2"/>
  <c r="K47" i="2"/>
  <c r="J47" i="2"/>
  <c r="H47" i="2"/>
  <c r="G47" i="2"/>
  <c r="AC32" i="2"/>
  <c r="AB32" i="2"/>
  <c r="Z32" i="2"/>
  <c r="Y32" i="2"/>
  <c r="W32" i="2"/>
  <c r="V32" i="2"/>
  <c r="T32" i="2"/>
  <c r="S32" i="2"/>
  <c r="Q32" i="2"/>
  <c r="P32" i="2"/>
  <c r="N32" i="2"/>
  <c r="M32" i="2"/>
  <c r="K32" i="2"/>
  <c r="J32" i="2"/>
  <c r="H32" i="2"/>
  <c r="G32" i="2"/>
  <c r="AC28" i="2"/>
  <c r="AB28" i="2"/>
  <c r="Z28" i="2"/>
  <c r="Y28" i="2"/>
  <c r="W28" i="2"/>
  <c r="V28" i="2"/>
  <c r="T28" i="2"/>
  <c r="S28" i="2"/>
  <c r="Q28" i="2"/>
  <c r="P28" i="2"/>
  <c r="N28" i="2"/>
  <c r="M28" i="2"/>
  <c r="K28" i="2"/>
  <c r="J28" i="2"/>
  <c r="H28" i="2"/>
  <c r="G28" i="2"/>
  <c r="AC12" i="2"/>
  <c r="AB12" i="2"/>
  <c r="Z12" i="2"/>
  <c r="Y12" i="2"/>
  <c r="W12" i="2"/>
  <c r="V12" i="2"/>
  <c r="T12" i="2"/>
  <c r="S12" i="2"/>
  <c r="Q12" i="2"/>
  <c r="P12" i="2"/>
  <c r="N12" i="2"/>
  <c r="M12" i="2"/>
  <c r="K12" i="2"/>
  <c r="J12" i="2"/>
  <c r="H12" i="2"/>
  <c r="G12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30" i="2"/>
  <c r="D29" i="2" s="1"/>
  <c r="E30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3" i="2"/>
  <c r="E63" i="2"/>
  <c r="D64" i="2"/>
  <c r="E64" i="2"/>
  <c r="D65" i="2"/>
  <c r="E65" i="2"/>
  <c r="D66" i="2"/>
  <c r="E66" i="2"/>
  <c r="D70" i="2"/>
  <c r="E70" i="2"/>
  <c r="D71" i="2"/>
  <c r="E71" i="2"/>
  <c r="D72" i="2"/>
  <c r="E72" i="2"/>
  <c r="D73" i="2"/>
  <c r="E73" i="2"/>
  <c r="D75" i="2"/>
  <c r="E75" i="2"/>
  <c r="D76" i="2"/>
  <c r="E76" i="2"/>
  <c r="D77" i="2"/>
  <c r="E77" i="2"/>
  <c r="D78" i="2"/>
  <c r="E78" i="2"/>
  <c r="D79" i="2"/>
  <c r="E79" i="2"/>
  <c r="D81" i="2"/>
  <c r="E81" i="2"/>
  <c r="D82" i="2"/>
  <c r="E82" i="2"/>
  <c r="D83" i="2"/>
  <c r="E83" i="2"/>
  <c r="D84" i="2"/>
  <c r="E84" i="2"/>
  <c r="D85" i="2"/>
  <c r="E85" i="2"/>
  <c r="D86" i="2"/>
  <c r="E86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101" i="2"/>
  <c r="D100" i="2" s="1"/>
  <c r="E101" i="2"/>
  <c r="E100" i="2" s="1"/>
  <c r="D103" i="2"/>
  <c r="D102" i="2" s="1"/>
  <c r="E103" i="2"/>
  <c r="E102" i="2" s="1"/>
  <c r="D105" i="2"/>
  <c r="E105" i="2"/>
  <c r="D106" i="2"/>
  <c r="E106" i="2"/>
  <c r="D107" i="2"/>
  <c r="E107" i="2"/>
  <c r="D109" i="2"/>
  <c r="E109" i="2"/>
  <c r="D110" i="2"/>
  <c r="E110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9" i="2"/>
  <c r="E119" i="2"/>
  <c r="D120" i="2"/>
  <c r="E120" i="2"/>
  <c r="D121" i="2"/>
  <c r="E121" i="2"/>
  <c r="D122" i="2"/>
  <c r="E122" i="2"/>
  <c r="D123" i="2"/>
  <c r="E123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1" i="2"/>
  <c r="E151" i="2"/>
  <c r="D152" i="2"/>
  <c r="E152" i="2"/>
  <c r="D153" i="2"/>
  <c r="E153" i="2"/>
  <c r="D154" i="2"/>
  <c r="E154" i="2"/>
  <c r="D155" i="2"/>
  <c r="E155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E14" i="2"/>
  <c r="D14" i="2"/>
  <c r="AD172" i="3"/>
  <c r="AA172" i="3"/>
  <c r="X172" i="3"/>
  <c r="U172" i="3"/>
  <c r="R172" i="3"/>
  <c r="O172" i="3"/>
  <c r="L172" i="3"/>
  <c r="I172" i="3"/>
  <c r="AD171" i="3"/>
  <c r="AA171" i="3"/>
  <c r="X171" i="3"/>
  <c r="U171" i="3"/>
  <c r="R171" i="3"/>
  <c r="O171" i="3"/>
  <c r="L171" i="3"/>
  <c r="I171" i="3"/>
  <c r="AD170" i="3"/>
  <c r="AA170" i="3"/>
  <c r="X170" i="3"/>
  <c r="U170" i="3"/>
  <c r="R170" i="3"/>
  <c r="O170" i="3"/>
  <c r="L170" i="3"/>
  <c r="I170" i="3"/>
  <c r="AD169" i="3"/>
  <c r="AA169" i="3"/>
  <c r="X169" i="3"/>
  <c r="U169" i="3"/>
  <c r="R169" i="3"/>
  <c r="O169" i="3"/>
  <c r="L169" i="3"/>
  <c r="I169" i="3"/>
  <c r="AD168" i="3"/>
  <c r="AA168" i="3"/>
  <c r="X168" i="3"/>
  <c r="U168" i="3"/>
  <c r="R168" i="3"/>
  <c r="O168" i="3"/>
  <c r="L168" i="3"/>
  <c r="I168" i="3"/>
  <c r="AD167" i="3"/>
  <c r="AA167" i="3"/>
  <c r="X167" i="3"/>
  <c r="U167" i="3"/>
  <c r="R167" i="3"/>
  <c r="O167" i="3"/>
  <c r="L167" i="3"/>
  <c r="I167" i="3"/>
  <c r="AD166" i="3"/>
  <c r="AA166" i="3"/>
  <c r="X166" i="3"/>
  <c r="U166" i="3"/>
  <c r="R166" i="3"/>
  <c r="O166" i="3"/>
  <c r="L166" i="3"/>
  <c r="I166" i="3"/>
  <c r="AD165" i="3"/>
  <c r="AA165" i="3"/>
  <c r="X165" i="3"/>
  <c r="U165" i="3"/>
  <c r="R165" i="3"/>
  <c r="O165" i="3"/>
  <c r="L165" i="3"/>
  <c r="I165" i="3"/>
  <c r="AD164" i="3"/>
  <c r="AA164" i="3"/>
  <c r="X164" i="3"/>
  <c r="U164" i="3"/>
  <c r="R164" i="3"/>
  <c r="O164" i="3"/>
  <c r="L164" i="3"/>
  <c r="I164" i="3"/>
  <c r="AD160" i="3"/>
  <c r="AA160" i="3"/>
  <c r="X160" i="3"/>
  <c r="U160" i="3"/>
  <c r="R160" i="3"/>
  <c r="O160" i="3"/>
  <c r="L160" i="3"/>
  <c r="I160" i="3"/>
  <c r="AD159" i="3"/>
  <c r="AA159" i="3"/>
  <c r="X159" i="3"/>
  <c r="U159" i="3"/>
  <c r="R159" i="3"/>
  <c r="O159" i="3"/>
  <c r="L159" i="3"/>
  <c r="I159" i="3"/>
  <c r="AD158" i="3"/>
  <c r="AA158" i="3"/>
  <c r="X158" i="3"/>
  <c r="U158" i="3"/>
  <c r="R158" i="3"/>
  <c r="O158" i="3"/>
  <c r="L158" i="3"/>
  <c r="I158" i="3"/>
  <c r="AD157" i="3"/>
  <c r="AA157" i="3"/>
  <c r="X157" i="3"/>
  <c r="U157" i="3"/>
  <c r="R157" i="3"/>
  <c r="O157" i="3"/>
  <c r="L157" i="3"/>
  <c r="I157" i="3"/>
  <c r="AD156" i="3"/>
  <c r="AA156" i="3"/>
  <c r="X156" i="3"/>
  <c r="U156" i="3"/>
  <c r="R156" i="3"/>
  <c r="O156" i="3"/>
  <c r="L156" i="3"/>
  <c r="I156" i="3"/>
  <c r="AD154" i="3"/>
  <c r="AA154" i="3"/>
  <c r="X154" i="3"/>
  <c r="U154" i="3"/>
  <c r="R154" i="3"/>
  <c r="O154" i="3"/>
  <c r="L154" i="3"/>
  <c r="I154" i="3"/>
  <c r="AD153" i="3"/>
  <c r="AA153" i="3"/>
  <c r="X153" i="3"/>
  <c r="U153" i="3"/>
  <c r="R153" i="3"/>
  <c r="O153" i="3"/>
  <c r="L153" i="3"/>
  <c r="I153" i="3"/>
  <c r="AD152" i="3"/>
  <c r="AA152" i="3"/>
  <c r="X152" i="3"/>
  <c r="U152" i="3"/>
  <c r="R152" i="3"/>
  <c r="O152" i="3"/>
  <c r="L152" i="3"/>
  <c r="I152" i="3"/>
  <c r="AD151" i="3"/>
  <c r="AA151" i="3"/>
  <c r="X151" i="3"/>
  <c r="U151" i="3"/>
  <c r="R151" i="3"/>
  <c r="O151" i="3"/>
  <c r="L151" i="3"/>
  <c r="I151" i="3"/>
  <c r="AD150" i="3"/>
  <c r="AA150" i="3"/>
  <c r="X150" i="3"/>
  <c r="U150" i="3"/>
  <c r="R150" i="3"/>
  <c r="O150" i="3"/>
  <c r="L150" i="3"/>
  <c r="I150" i="3"/>
  <c r="AD149" i="3"/>
  <c r="AA149" i="3"/>
  <c r="X149" i="3"/>
  <c r="U149" i="3"/>
  <c r="R149" i="3"/>
  <c r="O149" i="3"/>
  <c r="L149" i="3"/>
  <c r="I149" i="3"/>
  <c r="AD148" i="3"/>
  <c r="AA148" i="3"/>
  <c r="X148" i="3"/>
  <c r="U148" i="3"/>
  <c r="R148" i="3"/>
  <c r="O148" i="3"/>
  <c r="L148" i="3"/>
  <c r="I148" i="3"/>
  <c r="AD147" i="3"/>
  <c r="AA147" i="3"/>
  <c r="X147" i="3"/>
  <c r="U147" i="3"/>
  <c r="R147" i="3"/>
  <c r="O147" i="3"/>
  <c r="L147" i="3"/>
  <c r="I147" i="3"/>
  <c r="AD146" i="3"/>
  <c r="AA146" i="3"/>
  <c r="X146" i="3"/>
  <c r="U146" i="3"/>
  <c r="R146" i="3"/>
  <c r="O146" i="3"/>
  <c r="L146" i="3"/>
  <c r="I146" i="3"/>
  <c r="AD144" i="3"/>
  <c r="AA144" i="3"/>
  <c r="X144" i="3"/>
  <c r="U144" i="3"/>
  <c r="R144" i="3"/>
  <c r="O144" i="3"/>
  <c r="L144" i="3"/>
  <c r="I144" i="3"/>
  <c r="AD143" i="3"/>
  <c r="AA143" i="3"/>
  <c r="X143" i="3"/>
  <c r="U143" i="3"/>
  <c r="R143" i="3"/>
  <c r="O143" i="3"/>
  <c r="L143" i="3"/>
  <c r="I143" i="3"/>
  <c r="AD142" i="3"/>
  <c r="AA142" i="3"/>
  <c r="X142" i="3"/>
  <c r="U142" i="3"/>
  <c r="R142" i="3"/>
  <c r="O142" i="3"/>
  <c r="L142" i="3"/>
  <c r="I142" i="3"/>
  <c r="AD141" i="3"/>
  <c r="AA141" i="3"/>
  <c r="X141" i="3"/>
  <c r="U141" i="3"/>
  <c r="R141" i="3"/>
  <c r="O141" i="3"/>
  <c r="L141" i="3"/>
  <c r="I141" i="3"/>
  <c r="AD140" i="3"/>
  <c r="AA140" i="3"/>
  <c r="X140" i="3"/>
  <c r="U140" i="3"/>
  <c r="R140" i="3"/>
  <c r="O140" i="3"/>
  <c r="L140" i="3"/>
  <c r="I140" i="3"/>
  <c r="AD139" i="3"/>
  <c r="AA139" i="3"/>
  <c r="X139" i="3"/>
  <c r="U139" i="3"/>
  <c r="R139" i="3"/>
  <c r="O139" i="3"/>
  <c r="L139" i="3"/>
  <c r="I139" i="3"/>
  <c r="AD138" i="3"/>
  <c r="AA138" i="3"/>
  <c r="X138" i="3"/>
  <c r="U138" i="3"/>
  <c r="R138" i="3"/>
  <c r="O138" i="3"/>
  <c r="L138" i="3"/>
  <c r="I138" i="3"/>
  <c r="AD137" i="3"/>
  <c r="AA137" i="3"/>
  <c r="X137" i="3"/>
  <c r="U137" i="3"/>
  <c r="R137" i="3"/>
  <c r="O137" i="3"/>
  <c r="L137" i="3"/>
  <c r="I137" i="3"/>
  <c r="AD136" i="3"/>
  <c r="AA136" i="3"/>
  <c r="X136" i="3"/>
  <c r="U136" i="3"/>
  <c r="R136" i="3"/>
  <c r="O136" i="3"/>
  <c r="L136" i="3"/>
  <c r="I136" i="3"/>
  <c r="AD135" i="3"/>
  <c r="AA135" i="3"/>
  <c r="X135" i="3"/>
  <c r="U135" i="3"/>
  <c r="R135" i="3"/>
  <c r="O135" i="3"/>
  <c r="L135" i="3"/>
  <c r="I135" i="3"/>
  <c r="AD134" i="3"/>
  <c r="AA134" i="3"/>
  <c r="X134" i="3"/>
  <c r="U134" i="3"/>
  <c r="R134" i="3"/>
  <c r="O134" i="3"/>
  <c r="L134" i="3"/>
  <c r="I134" i="3"/>
  <c r="AD133" i="3"/>
  <c r="AA133" i="3"/>
  <c r="X133" i="3"/>
  <c r="U133" i="3"/>
  <c r="R133" i="3"/>
  <c r="O133" i="3"/>
  <c r="L133" i="3"/>
  <c r="I133" i="3"/>
  <c r="AD132" i="3"/>
  <c r="AA132" i="3"/>
  <c r="X132" i="3"/>
  <c r="U132" i="3"/>
  <c r="R132" i="3"/>
  <c r="O132" i="3"/>
  <c r="L132" i="3"/>
  <c r="I132" i="3"/>
  <c r="AD131" i="3"/>
  <c r="AA131" i="3"/>
  <c r="X131" i="3"/>
  <c r="U131" i="3"/>
  <c r="R131" i="3"/>
  <c r="O131" i="3"/>
  <c r="L131" i="3"/>
  <c r="I131" i="3"/>
  <c r="AD127" i="3"/>
  <c r="AA127" i="3"/>
  <c r="X127" i="3"/>
  <c r="U127" i="3"/>
  <c r="R127" i="3"/>
  <c r="O127" i="3"/>
  <c r="L127" i="3"/>
  <c r="I127" i="3"/>
  <c r="AD126" i="3"/>
  <c r="AA126" i="3"/>
  <c r="X126" i="3"/>
  <c r="U126" i="3"/>
  <c r="R126" i="3"/>
  <c r="O126" i="3"/>
  <c r="L126" i="3"/>
  <c r="I126" i="3"/>
  <c r="AD125" i="3"/>
  <c r="AA125" i="3"/>
  <c r="X125" i="3"/>
  <c r="U125" i="3"/>
  <c r="R125" i="3"/>
  <c r="O125" i="3"/>
  <c r="L125" i="3"/>
  <c r="I125" i="3"/>
  <c r="AD124" i="3"/>
  <c r="AA124" i="3"/>
  <c r="X124" i="3"/>
  <c r="U124" i="3"/>
  <c r="R124" i="3"/>
  <c r="O124" i="3"/>
  <c r="L124" i="3"/>
  <c r="I124" i="3"/>
  <c r="AD123" i="3"/>
  <c r="AA123" i="3"/>
  <c r="X123" i="3"/>
  <c r="U123" i="3"/>
  <c r="R123" i="3"/>
  <c r="O123" i="3"/>
  <c r="L123" i="3"/>
  <c r="I123" i="3"/>
  <c r="AD122" i="3"/>
  <c r="AA122" i="3"/>
  <c r="X122" i="3"/>
  <c r="U122" i="3"/>
  <c r="R122" i="3"/>
  <c r="O122" i="3"/>
  <c r="L122" i="3"/>
  <c r="I122" i="3"/>
  <c r="AD120" i="3"/>
  <c r="AA120" i="3"/>
  <c r="X120" i="3"/>
  <c r="U120" i="3"/>
  <c r="R120" i="3"/>
  <c r="O120" i="3"/>
  <c r="L120" i="3"/>
  <c r="I120" i="3"/>
  <c r="AD119" i="3"/>
  <c r="AA119" i="3"/>
  <c r="X119" i="3"/>
  <c r="U119" i="3"/>
  <c r="R119" i="3"/>
  <c r="O119" i="3"/>
  <c r="L119" i="3"/>
  <c r="I119" i="3"/>
  <c r="AD118" i="3"/>
  <c r="AA118" i="3"/>
  <c r="X118" i="3"/>
  <c r="U118" i="3"/>
  <c r="R118" i="3"/>
  <c r="O118" i="3"/>
  <c r="L118" i="3"/>
  <c r="I118" i="3"/>
  <c r="AD117" i="3"/>
  <c r="AA117" i="3"/>
  <c r="X117" i="3"/>
  <c r="U117" i="3"/>
  <c r="R117" i="3"/>
  <c r="O117" i="3"/>
  <c r="L117" i="3"/>
  <c r="I117" i="3"/>
  <c r="AD116" i="3"/>
  <c r="AA116" i="3"/>
  <c r="X116" i="3"/>
  <c r="U116" i="3"/>
  <c r="R116" i="3"/>
  <c r="O116" i="3"/>
  <c r="L116" i="3"/>
  <c r="I116" i="3"/>
  <c r="AD115" i="3"/>
  <c r="AA115" i="3"/>
  <c r="X115" i="3"/>
  <c r="U115" i="3"/>
  <c r="R115" i="3"/>
  <c r="O115" i="3"/>
  <c r="L115" i="3"/>
  <c r="I115" i="3"/>
  <c r="AD114" i="3"/>
  <c r="AA114" i="3"/>
  <c r="X114" i="3"/>
  <c r="U114" i="3"/>
  <c r="R114" i="3"/>
  <c r="O114" i="3"/>
  <c r="L114" i="3"/>
  <c r="I114" i="3"/>
  <c r="AD112" i="3"/>
  <c r="AA112" i="3"/>
  <c r="X112" i="3"/>
  <c r="U112" i="3"/>
  <c r="R112" i="3"/>
  <c r="O112" i="3"/>
  <c r="L112" i="3"/>
  <c r="I112" i="3"/>
  <c r="AD111" i="3"/>
  <c r="AA111" i="3"/>
  <c r="X111" i="3"/>
  <c r="U111" i="3"/>
  <c r="R111" i="3"/>
  <c r="O111" i="3"/>
  <c r="L111" i="3"/>
  <c r="I111" i="3"/>
  <c r="AD109" i="3"/>
  <c r="AA109" i="3"/>
  <c r="X109" i="3"/>
  <c r="U109" i="3"/>
  <c r="R109" i="3"/>
  <c r="O109" i="3"/>
  <c r="L109" i="3"/>
  <c r="I109" i="3"/>
  <c r="AD108" i="3"/>
  <c r="AA108" i="3"/>
  <c r="X108" i="3"/>
  <c r="U108" i="3"/>
  <c r="R108" i="3"/>
  <c r="O108" i="3"/>
  <c r="L108" i="3"/>
  <c r="I108" i="3"/>
  <c r="AD107" i="3"/>
  <c r="AA107" i="3"/>
  <c r="X107" i="3"/>
  <c r="U107" i="3"/>
  <c r="R107" i="3"/>
  <c r="O107" i="3"/>
  <c r="L107" i="3"/>
  <c r="I107" i="3"/>
  <c r="AD105" i="3"/>
  <c r="AD104" i="3" s="1"/>
  <c r="AA105" i="3"/>
  <c r="AA104" i="3" s="1"/>
  <c r="X105" i="3"/>
  <c r="X104" i="3" s="1"/>
  <c r="U105" i="3"/>
  <c r="U104" i="3" s="1"/>
  <c r="R105" i="3"/>
  <c r="R104" i="3" s="1"/>
  <c r="O105" i="3"/>
  <c r="O104" i="3" s="1"/>
  <c r="L105" i="3"/>
  <c r="L104" i="3" s="1"/>
  <c r="I105" i="3"/>
  <c r="I104" i="3" s="1"/>
  <c r="AD103" i="3"/>
  <c r="AA103" i="3"/>
  <c r="X103" i="3"/>
  <c r="U103" i="3"/>
  <c r="R103" i="3"/>
  <c r="O103" i="3"/>
  <c r="L103" i="3"/>
  <c r="I103" i="3"/>
  <c r="AD99" i="3"/>
  <c r="AA99" i="3"/>
  <c r="X99" i="3"/>
  <c r="U99" i="3"/>
  <c r="R99" i="3"/>
  <c r="O99" i="3"/>
  <c r="L99" i="3"/>
  <c r="I99" i="3"/>
  <c r="AD98" i="3"/>
  <c r="AA98" i="3"/>
  <c r="X98" i="3"/>
  <c r="U98" i="3"/>
  <c r="R98" i="3"/>
  <c r="O98" i="3"/>
  <c r="L98" i="3"/>
  <c r="I98" i="3"/>
  <c r="AD97" i="3"/>
  <c r="AA97" i="3"/>
  <c r="X97" i="3"/>
  <c r="U97" i="3"/>
  <c r="R97" i="3"/>
  <c r="O97" i="3"/>
  <c r="L97" i="3"/>
  <c r="I97" i="3"/>
  <c r="AD96" i="3"/>
  <c r="AA96" i="3"/>
  <c r="X96" i="3"/>
  <c r="U96" i="3"/>
  <c r="R96" i="3"/>
  <c r="O96" i="3"/>
  <c r="L96" i="3"/>
  <c r="I96" i="3"/>
  <c r="AD95" i="3"/>
  <c r="AA95" i="3"/>
  <c r="X95" i="3"/>
  <c r="U95" i="3"/>
  <c r="R95" i="3"/>
  <c r="O95" i="3"/>
  <c r="L95" i="3"/>
  <c r="I95" i="3"/>
  <c r="AD94" i="3"/>
  <c r="AA94" i="3"/>
  <c r="X94" i="3"/>
  <c r="U94" i="3"/>
  <c r="R94" i="3"/>
  <c r="O94" i="3"/>
  <c r="L94" i="3"/>
  <c r="I94" i="3"/>
  <c r="AD93" i="3"/>
  <c r="AA93" i="3"/>
  <c r="X93" i="3"/>
  <c r="U93" i="3"/>
  <c r="R93" i="3"/>
  <c r="O93" i="3"/>
  <c r="L93" i="3"/>
  <c r="I93" i="3"/>
  <c r="AD92" i="3"/>
  <c r="AA92" i="3"/>
  <c r="X92" i="3"/>
  <c r="U92" i="3"/>
  <c r="R92" i="3"/>
  <c r="O92" i="3"/>
  <c r="L92" i="3"/>
  <c r="I92" i="3"/>
  <c r="AD91" i="3"/>
  <c r="AA91" i="3"/>
  <c r="X91" i="3"/>
  <c r="U91" i="3"/>
  <c r="R91" i="3"/>
  <c r="O91" i="3"/>
  <c r="L91" i="3"/>
  <c r="I91" i="3"/>
  <c r="AD90" i="3"/>
  <c r="AA90" i="3"/>
  <c r="X90" i="3"/>
  <c r="U90" i="3"/>
  <c r="R90" i="3"/>
  <c r="O90" i="3"/>
  <c r="L90" i="3"/>
  <c r="I90" i="3"/>
  <c r="AD88" i="3"/>
  <c r="AA88" i="3"/>
  <c r="X88" i="3"/>
  <c r="U88" i="3"/>
  <c r="R88" i="3"/>
  <c r="O88" i="3"/>
  <c r="L88" i="3"/>
  <c r="I88" i="3"/>
  <c r="AD87" i="3"/>
  <c r="AA87" i="3"/>
  <c r="X87" i="3"/>
  <c r="U87" i="3"/>
  <c r="R87" i="3"/>
  <c r="O87" i="3"/>
  <c r="L87" i="3"/>
  <c r="I87" i="3"/>
  <c r="AD86" i="3"/>
  <c r="AA86" i="3"/>
  <c r="X86" i="3"/>
  <c r="U86" i="3"/>
  <c r="R86" i="3"/>
  <c r="O86" i="3"/>
  <c r="L86" i="3"/>
  <c r="I86" i="3"/>
  <c r="AD85" i="3"/>
  <c r="AA85" i="3"/>
  <c r="X85" i="3"/>
  <c r="U85" i="3"/>
  <c r="R85" i="3"/>
  <c r="O85" i="3"/>
  <c r="L85" i="3"/>
  <c r="I85" i="3"/>
  <c r="AD84" i="3"/>
  <c r="AA84" i="3"/>
  <c r="X84" i="3"/>
  <c r="U84" i="3"/>
  <c r="R84" i="3"/>
  <c r="O84" i="3"/>
  <c r="L84" i="3"/>
  <c r="I84" i="3"/>
  <c r="AD83" i="3"/>
  <c r="AA83" i="3"/>
  <c r="X83" i="3"/>
  <c r="U83" i="3"/>
  <c r="R83" i="3"/>
  <c r="O83" i="3"/>
  <c r="L83" i="3"/>
  <c r="I83" i="3"/>
  <c r="AD81" i="3"/>
  <c r="AA81" i="3"/>
  <c r="X81" i="3"/>
  <c r="U81" i="3"/>
  <c r="R81" i="3"/>
  <c r="O81" i="3"/>
  <c r="L81" i="3"/>
  <c r="I81" i="3"/>
  <c r="AD80" i="3"/>
  <c r="AA80" i="3"/>
  <c r="X80" i="3"/>
  <c r="U80" i="3"/>
  <c r="R80" i="3"/>
  <c r="O80" i="3"/>
  <c r="L80" i="3"/>
  <c r="I80" i="3"/>
  <c r="AD79" i="3"/>
  <c r="AA79" i="3"/>
  <c r="X79" i="3"/>
  <c r="U79" i="3"/>
  <c r="R79" i="3"/>
  <c r="O79" i="3"/>
  <c r="L79" i="3"/>
  <c r="I79" i="3"/>
  <c r="AD78" i="3"/>
  <c r="AA78" i="3"/>
  <c r="X78" i="3"/>
  <c r="U78" i="3"/>
  <c r="R78" i="3"/>
  <c r="O78" i="3"/>
  <c r="L78" i="3"/>
  <c r="I78" i="3"/>
  <c r="AD77" i="3"/>
  <c r="AA77" i="3"/>
  <c r="X77" i="3"/>
  <c r="U77" i="3"/>
  <c r="R77" i="3"/>
  <c r="O77" i="3"/>
  <c r="L77" i="3"/>
  <c r="I77" i="3"/>
  <c r="AD75" i="3"/>
  <c r="AA75" i="3"/>
  <c r="X75" i="3"/>
  <c r="U75" i="3"/>
  <c r="R75" i="3"/>
  <c r="O75" i="3"/>
  <c r="L75" i="3"/>
  <c r="I75" i="3"/>
  <c r="AD74" i="3"/>
  <c r="AA74" i="3"/>
  <c r="X74" i="3"/>
  <c r="U74" i="3"/>
  <c r="R74" i="3"/>
  <c r="O74" i="3"/>
  <c r="L74" i="3"/>
  <c r="I74" i="3"/>
  <c r="AD73" i="3"/>
  <c r="AA73" i="3"/>
  <c r="X73" i="3"/>
  <c r="U73" i="3"/>
  <c r="R73" i="3"/>
  <c r="O73" i="3"/>
  <c r="L73" i="3"/>
  <c r="I73" i="3"/>
  <c r="AD72" i="3"/>
  <c r="AA72" i="3"/>
  <c r="X72" i="3"/>
  <c r="U72" i="3"/>
  <c r="R72" i="3"/>
  <c r="O72" i="3"/>
  <c r="L72" i="3"/>
  <c r="I72" i="3"/>
  <c r="AD68" i="3"/>
  <c r="AA68" i="3"/>
  <c r="X68" i="3"/>
  <c r="U68" i="3"/>
  <c r="R68" i="3"/>
  <c r="O68" i="3"/>
  <c r="L68" i="3"/>
  <c r="I68" i="3"/>
  <c r="AD67" i="3"/>
  <c r="AA67" i="3"/>
  <c r="X67" i="3"/>
  <c r="U67" i="3"/>
  <c r="R67" i="3"/>
  <c r="O67" i="3"/>
  <c r="L67" i="3"/>
  <c r="I67" i="3"/>
  <c r="AD66" i="3"/>
  <c r="AA66" i="3"/>
  <c r="X66" i="3"/>
  <c r="U66" i="3"/>
  <c r="R66" i="3"/>
  <c r="O66" i="3"/>
  <c r="L66" i="3"/>
  <c r="I66" i="3"/>
  <c r="AD65" i="3"/>
  <c r="AA65" i="3"/>
  <c r="X65" i="3"/>
  <c r="U65" i="3"/>
  <c r="R65" i="3"/>
  <c r="O65" i="3"/>
  <c r="L65" i="3"/>
  <c r="I65" i="3"/>
  <c r="AD61" i="3"/>
  <c r="AA61" i="3"/>
  <c r="X61" i="3"/>
  <c r="U61" i="3"/>
  <c r="R61" i="3"/>
  <c r="O61" i="3"/>
  <c r="L61" i="3"/>
  <c r="I61" i="3"/>
  <c r="AD60" i="3"/>
  <c r="AA60" i="3"/>
  <c r="X60" i="3"/>
  <c r="U60" i="3"/>
  <c r="R60" i="3"/>
  <c r="O60" i="3"/>
  <c r="L60" i="3"/>
  <c r="I60" i="3"/>
  <c r="AD59" i="3"/>
  <c r="AA59" i="3"/>
  <c r="X59" i="3"/>
  <c r="U59" i="3"/>
  <c r="R59" i="3"/>
  <c r="O59" i="3"/>
  <c r="L59" i="3"/>
  <c r="I59" i="3"/>
  <c r="AD58" i="3"/>
  <c r="AA58" i="3"/>
  <c r="X58" i="3"/>
  <c r="U58" i="3"/>
  <c r="R58" i="3"/>
  <c r="O58" i="3"/>
  <c r="L58" i="3"/>
  <c r="I58" i="3"/>
  <c r="AD57" i="3"/>
  <c r="AA57" i="3"/>
  <c r="X57" i="3"/>
  <c r="U57" i="3"/>
  <c r="R57" i="3"/>
  <c r="O57" i="3"/>
  <c r="L57" i="3"/>
  <c r="I57" i="3"/>
  <c r="AD56" i="3"/>
  <c r="AA56" i="3"/>
  <c r="X56" i="3"/>
  <c r="U56" i="3"/>
  <c r="R56" i="3"/>
  <c r="O56" i="3"/>
  <c r="L56" i="3"/>
  <c r="I56" i="3"/>
  <c r="AD55" i="3"/>
  <c r="AA55" i="3"/>
  <c r="X55" i="3"/>
  <c r="U55" i="3"/>
  <c r="R55" i="3"/>
  <c r="O55" i="3"/>
  <c r="L55" i="3"/>
  <c r="I55" i="3"/>
  <c r="AD54" i="3"/>
  <c r="AA54" i="3"/>
  <c r="X54" i="3"/>
  <c r="U54" i="3"/>
  <c r="R54" i="3"/>
  <c r="O54" i="3"/>
  <c r="L54" i="3"/>
  <c r="I54" i="3"/>
  <c r="AD53" i="3"/>
  <c r="AA53" i="3"/>
  <c r="X53" i="3"/>
  <c r="U53" i="3"/>
  <c r="R53" i="3"/>
  <c r="O53" i="3"/>
  <c r="L53" i="3"/>
  <c r="I53" i="3"/>
  <c r="AD52" i="3"/>
  <c r="AA52" i="3"/>
  <c r="X52" i="3"/>
  <c r="U52" i="3"/>
  <c r="R52" i="3"/>
  <c r="O52" i="3"/>
  <c r="L52" i="3"/>
  <c r="I52" i="3"/>
  <c r="AD51" i="3"/>
  <c r="AA51" i="3"/>
  <c r="X51" i="3"/>
  <c r="U51" i="3"/>
  <c r="R51" i="3"/>
  <c r="O51" i="3"/>
  <c r="L51" i="3"/>
  <c r="I51" i="3"/>
  <c r="AD47" i="3"/>
  <c r="AA47" i="3"/>
  <c r="X47" i="3"/>
  <c r="U47" i="3"/>
  <c r="R47" i="3"/>
  <c r="O47" i="3"/>
  <c r="L47" i="3"/>
  <c r="I47" i="3"/>
  <c r="AD46" i="3"/>
  <c r="AA46" i="3"/>
  <c r="X46" i="3"/>
  <c r="U46" i="3"/>
  <c r="R46" i="3"/>
  <c r="O46" i="3"/>
  <c r="L46" i="3"/>
  <c r="I46" i="3"/>
  <c r="AD45" i="3"/>
  <c r="AA45" i="3"/>
  <c r="X45" i="3"/>
  <c r="U45" i="3"/>
  <c r="R45" i="3"/>
  <c r="O45" i="3"/>
  <c r="L45" i="3"/>
  <c r="I45" i="3"/>
  <c r="AD44" i="3"/>
  <c r="AA44" i="3"/>
  <c r="X44" i="3"/>
  <c r="U44" i="3"/>
  <c r="R44" i="3"/>
  <c r="O44" i="3"/>
  <c r="L44" i="3"/>
  <c r="I44" i="3"/>
  <c r="AD43" i="3"/>
  <c r="AA43" i="3"/>
  <c r="X43" i="3"/>
  <c r="U43" i="3"/>
  <c r="R43" i="3"/>
  <c r="O43" i="3"/>
  <c r="L43" i="3"/>
  <c r="I43" i="3"/>
  <c r="AD42" i="3"/>
  <c r="AA42" i="3"/>
  <c r="X42" i="3"/>
  <c r="U42" i="3"/>
  <c r="R42" i="3"/>
  <c r="O42" i="3"/>
  <c r="L42" i="3"/>
  <c r="I42" i="3"/>
  <c r="AD41" i="3"/>
  <c r="AA41" i="3"/>
  <c r="X41" i="3"/>
  <c r="U41" i="3"/>
  <c r="R41" i="3"/>
  <c r="O41" i="3"/>
  <c r="L41" i="3"/>
  <c r="I41" i="3"/>
  <c r="AD40" i="3"/>
  <c r="AA40" i="3"/>
  <c r="X40" i="3"/>
  <c r="U40" i="3"/>
  <c r="R40" i="3"/>
  <c r="O40" i="3"/>
  <c r="L40" i="3"/>
  <c r="I40" i="3"/>
  <c r="AD39" i="3"/>
  <c r="AA39" i="3"/>
  <c r="X39" i="3"/>
  <c r="U39" i="3"/>
  <c r="R39" i="3"/>
  <c r="O39" i="3"/>
  <c r="L39" i="3"/>
  <c r="I39" i="3"/>
  <c r="AD38" i="3"/>
  <c r="AA38" i="3"/>
  <c r="X38" i="3"/>
  <c r="U38" i="3"/>
  <c r="R38" i="3"/>
  <c r="O38" i="3"/>
  <c r="L38" i="3"/>
  <c r="I38" i="3"/>
  <c r="AD37" i="3"/>
  <c r="AA37" i="3"/>
  <c r="X37" i="3"/>
  <c r="U37" i="3"/>
  <c r="R37" i="3"/>
  <c r="O37" i="3"/>
  <c r="L37" i="3"/>
  <c r="I37" i="3"/>
  <c r="AD36" i="3"/>
  <c r="AA36" i="3"/>
  <c r="X36" i="3"/>
  <c r="U36" i="3"/>
  <c r="R36" i="3"/>
  <c r="O36" i="3"/>
  <c r="L36" i="3"/>
  <c r="I36" i="3"/>
  <c r="AD32" i="3"/>
  <c r="AD31" i="3" s="1"/>
  <c r="AA32" i="3"/>
  <c r="AA30" i="3" s="1"/>
  <c r="X32" i="3"/>
  <c r="U32" i="3"/>
  <c r="R32" i="3"/>
  <c r="O32" i="3"/>
  <c r="O31" i="3" s="1"/>
  <c r="L32" i="3"/>
  <c r="L30" i="3" s="1"/>
  <c r="I32" i="3"/>
  <c r="I31" i="3" s="1"/>
  <c r="AD28" i="3"/>
  <c r="AA28" i="3"/>
  <c r="X28" i="3"/>
  <c r="U28" i="3"/>
  <c r="R28" i="3"/>
  <c r="O28" i="3"/>
  <c r="L28" i="3"/>
  <c r="I28" i="3"/>
  <c r="AD27" i="3"/>
  <c r="AA27" i="3"/>
  <c r="X27" i="3"/>
  <c r="U27" i="3"/>
  <c r="R27" i="3"/>
  <c r="O27" i="3"/>
  <c r="L27" i="3"/>
  <c r="I27" i="3"/>
  <c r="AD26" i="3"/>
  <c r="AA26" i="3"/>
  <c r="X26" i="3"/>
  <c r="U26" i="3"/>
  <c r="R26" i="3"/>
  <c r="O26" i="3"/>
  <c r="L26" i="3"/>
  <c r="I26" i="3"/>
  <c r="AD25" i="3"/>
  <c r="AA25" i="3"/>
  <c r="X25" i="3"/>
  <c r="U25" i="3"/>
  <c r="R25" i="3"/>
  <c r="O25" i="3"/>
  <c r="L25" i="3"/>
  <c r="I25" i="3"/>
  <c r="AD24" i="3"/>
  <c r="AA24" i="3"/>
  <c r="X24" i="3"/>
  <c r="U24" i="3"/>
  <c r="R24" i="3"/>
  <c r="O24" i="3"/>
  <c r="L24" i="3"/>
  <c r="I24" i="3"/>
  <c r="AD23" i="3"/>
  <c r="AA23" i="3"/>
  <c r="X23" i="3"/>
  <c r="U23" i="3"/>
  <c r="R23" i="3"/>
  <c r="O23" i="3"/>
  <c r="L23" i="3"/>
  <c r="I23" i="3"/>
  <c r="AD22" i="3"/>
  <c r="AA22" i="3"/>
  <c r="X22" i="3"/>
  <c r="U22" i="3"/>
  <c r="R22" i="3"/>
  <c r="O22" i="3"/>
  <c r="L22" i="3"/>
  <c r="I22" i="3"/>
  <c r="AD21" i="3"/>
  <c r="AA21" i="3"/>
  <c r="X21" i="3"/>
  <c r="U21" i="3"/>
  <c r="R21" i="3"/>
  <c r="O21" i="3"/>
  <c r="L21" i="3"/>
  <c r="I21" i="3"/>
  <c r="AD20" i="3"/>
  <c r="AA20" i="3"/>
  <c r="X20" i="3"/>
  <c r="U20" i="3"/>
  <c r="R20" i="3"/>
  <c r="O20" i="3"/>
  <c r="L20" i="3"/>
  <c r="I20" i="3"/>
  <c r="AD19" i="3"/>
  <c r="AA19" i="3"/>
  <c r="X19" i="3"/>
  <c r="U19" i="3"/>
  <c r="R19" i="3"/>
  <c r="O19" i="3"/>
  <c r="L19" i="3"/>
  <c r="I19" i="3"/>
  <c r="AD18" i="3"/>
  <c r="AA18" i="3"/>
  <c r="X18" i="3"/>
  <c r="U18" i="3"/>
  <c r="R18" i="3"/>
  <c r="O18" i="3"/>
  <c r="L18" i="3"/>
  <c r="I18" i="3"/>
  <c r="AD17" i="3"/>
  <c r="AA17" i="3"/>
  <c r="X17" i="3"/>
  <c r="U17" i="3"/>
  <c r="R17" i="3"/>
  <c r="O17" i="3"/>
  <c r="L17" i="3"/>
  <c r="I17" i="3"/>
  <c r="AD16" i="3"/>
  <c r="AA16" i="3"/>
  <c r="X16" i="3"/>
  <c r="U16" i="3"/>
  <c r="R16" i="3"/>
  <c r="O16" i="3"/>
  <c r="L16" i="3"/>
  <c r="I16" i="3"/>
  <c r="AD15" i="3"/>
  <c r="AA15" i="3"/>
  <c r="X15" i="3"/>
  <c r="U15" i="3"/>
  <c r="R15" i="3"/>
  <c r="O15" i="3"/>
  <c r="L15" i="3"/>
  <c r="I15" i="3"/>
  <c r="AD14" i="3"/>
  <c r="AA14" i="3"/>
  <c r="X14" i="3"/>
  <c r="U14" i="3"/>
  <c r="R14" i="3"/>
  <c r="O14" i="3"/>
  <c r="L14" i="3"/>
  <c r="I14" i="3"/>
  <c r="AD14" i="2"/>
  <c r="AD167" i="2"/>
  <c r="AD166" i="2"/>
  <c r="AD165" i="2"/>
  <c r="AD164" i="2"/>
  <c r="AD163" i="2"/>
  <c r="AD162" i="2"/>
  <c r="AD161" i="2"/>
  <c r="AD160" i="2"/>
  <c r="AD159" i="2"/>
  <c r="AD155" i="2"/>
  <c r="AD154" i="2"/>
  <c r="AD153" i="2"/>
  <c r="AD152" i="2"/>
  <c r="AD151" i="2"/>
  <c r="AD149" i="2"/>
  <c r="AD148" i="2"/>
  <c r="AD147" i="2"/>
  <c r="AD146" i="2"/>
  <c r="AD145" i="2"/>
  <c r="AD144" i="2"/>
  <c r="AD143" i="2"/>
  <c r="AD142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3" i="2"/>
  <c r="AD122" i="2"/>
  <c r="AD121" i="2"/>
  <c r="AD120" i="2"/>
  <c r="AD119" i="2"/>
  <c r="AD117" i="2"/>
  <c r="AD116" i="2"/>
  <c r="AD115" i="2"/>
  <c r="AD114" i="2"/>
  <c r="AD113" i="2"/>
  <c r="AD112" i="2"/>
  <c r="AD110" i="2"/>
  <c r="AD109" i="2"/>
  <c r="AD107" i="2"/>
  <c r="AD106" i="2"/>
  <c r="AD105" i="2"/>
  <c r="AD103" i="2"/>
  <c r="AD102" i="2" s="1"/>
  <c r="AD101" i="2"/>
  <c r="AD100" i="2" s="1"/>
  <c r="AD97" i="2"/>
  <c r="AD96" i="2"/>
  <c r="AD95" i="2"/>
  <c r="AD94" i="2"/>
  <c r="AD93" i="2"/>
  <c r="AD92" i="2"/>
  <c r="AD91" i="2"/>
  <c r="AD90" i="2"/>
  <c r="AD89" i="2"/>
  <c r="AD88" i="2"/>
  <c r="AD86" i="2"/>
  <c r="AD85" i="2"/>
  <c r="AD84" i="2"/>
  <c r="AD83" i="2"/>
  <c r="AD82" i="2"/>
  <c r="AD81" i="2"/>
  <c r="AD79" i="2"/>
  <c r="AD78" i="2"/>
  <c r="AD77" i="2"/>
  <c r="AD76" i="2"/>
  <c r="AD75" i="2"/>
  <c r="AD73" i="2"/>
  <c r="AD72" i="2"/>
  <c r="AD71" i="2"/>
  <c r="AD70" i="2"/>
  <c r="AD66" i="2"/>
  <c r="AD65" i="2"/>
  <c r="AD64" i="2"/>
  <c r="AD63" i="2"/>
  <c r="AD59" i="2"/>
  <c r="AD58" i="2"/>
  <c r="AD57" i="2"/>
  <c r="AD56" i="2"/>
  <c r="AD55" i="2"/>
  <c r="AD54" i="2"/>
  <c r="AD53" i="2"/>
  <c r="AD52" i="2"/>
  <c r="AD51" i="2"/>
  <c r="AD50" i="2"/>
  <c r="AD49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0" i="2"/>
  <c r="AD29" i="2" s="1"/>
  <c r="AD26" i="2"/>
  <c r="AD25" i="2"/>
  <c r="AD24" i="2"/>
  <c r="AD23" i="2"/>
  <c r="AD22" i="2"/>
  <c r="AD21" i="2"/>
  <c r="AD20" i="2"/>
  <c r="AD19" i="2"/>
  <c r="AD18" i="2"/>
  <c r="AD17" i="2"/>
  <c r="AD16" i="2"/>
  <c r="AD15" i="2"/>
  <c r="AA167" i="2"/>
  <c r="AA166" i="2"/>
  <c r="AA165" i="2"/>
  <c r="AA164" i="2"/>
  <c r="AA163" i="2"/>
  <c r="AA162" i="2"/>
  <c r="AA161" i="2"/>
  <c r="AA160" i="2"/>
  <c r="AA159" i="2"/>
  <c r="AA155" i="2"/>
  <c r="AA154" i="2"/>
  <c r="AA153" i="2"/>
  <c r="AA152" i="2"/>
  <c r="AA151" i="2"/>
  <c r="AA149" i="2"/>
  <c r="AA148" i="2"/>
  <c r="AA147" i="2"/>
  <c r="AA146" i="2"/>
  <c r="AA145" i="2"/>
  <c r="AA144" i="2"/>
  <c r="AA143" i="2"/>
  <c r="AA142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3" i="2"/>
  <c r="AA122" i="2"/>
  <c r="AA121" i="2"/>
  <c r="AA120" i="2"/>
  <c r="AA119" i="2"/>
  <c r="AA117" i="2"/>
  <c r="AA116" i="2"/>
  <c r="AA115" i="2"/>
  <c r="AA114" i="2"/>
  <c r="AA113" i="2"/>
  <c r="AA112" i="2"/>
  <c r="AA110" i="2"/>
  <c r="AA109" i="2"/>
  <c r="AA107" i="2"/>
  <c r="AA106" i="2"/>
  <c r="AA105" i="2"/>
  <c r="AA103" i="2"/>
  <c r="AA102" i="2" s="1"/>
  <c r="AA101" i="2"/>
  <c r="AA100" i="2" s="1"/>
  <c r="AA97" i="2"/>
  <c r="AA96" i="2"/>
  <c r="AA95" i="2"/>
  <c r="AA94" i="2"/>
  <c r="AA93" i="2"/>
  <c r="AA92" i="2"/>
  <c r="AA91" i="2"/>
  <c r="AA90" i="2"/>
  <c r="AA89" i="2"/>
  <c r="AA88" i="2"/>
  <c r="AA86" i="2"/>
  <c r="AA85" i="2"/>
  <c r="AA84" i="2"/>
  <c r="AA83" i="2"/>
  <c r="AA82" i="2"/>
  <c r="AA81" i="2"/>
  <c r="AA79" i="2"/>
  <c r="AA78" i="2"/>
  <c r="AA77" i="2"/>
  <c r="AA76" i="2"/>
  <c r="AA75" i="2"/>
  <c r="AA73" i="2"/>
  <c r="AA72" i="2"/>
  <c r="AA71" i="2"/>
  <c r="AA70" i="2"/>
  <c r="AA66" i="2"/>
  <c r="AA65" i="2"/>
  <c r="AA64" i="2"/>
  <c r="AA63" i="2"/>
  <c r="AA59" i="2"/>
  <c r="AA58" i="2"/>
  <c r="AA57" i="2"/>
  <c r="AA56" i="2"/>
  <c r="AA55" i="2"/>
  <c r="AA54" i="2"/>
  <c r="AA53" i="2"/>
  <c r="AA52" i="2"/>
  <c r="AA51" i="2"/>
  <c r="AA50" i="2"/>
  <c r="AA49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0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X167" i="2"/>
  <c r="X166" i="2"/>
  <c r="X165" i="2"/>
  <c r="X164" i="2"/>
  <c r="X163" i="2"/>
  <c r="X162" i="2"/>
  <c r="X161" i="2"/>
  <c r="X160" i="2"/>
  <c r="X159" i="2"/>
  <c r="X155" i="2"/>
  <c r="X154" i="2"/>
  <c r="X153" i="2"/>
  <c r="X152" i="2"/>
  <c r="X151" i="2"/>
  <c r="X149" i="2"/>
  <c r="X148" i="2"/>
  <c r="X147" i="2"/>
  <c r="X146" i="2"/>
  <c r="X145" i="2"/>
  <c r="X144" i="2"/>
  <c r="X143" i="2"/>
  <c r="X142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3" i="2"/>
  <c r="X122" i="2"/>
  <c r="X121" i="2"/>
  <c r="X120" i="2"/>
  <c r="X119" i="2"/>
  <c r="X117" i="2"/>
  <c r="X116" i="2"/>
  <c r="X115" i="2"/>
  <c r="X114" i="2"/>
  <c r="X113" i="2"/>
  <c r="X112" i="2"/>
  <c r="X110" i="2"/>
  <c r="X109" i="2"/>
  <c r="X107" i="2"/>
  <c r="X106" i="2"/>
  <c r="X105" i="2"/>
  <c r="X103" i="2"/>
  <c r="X102" i="2" s="1"/>
  <c r="X101" i="2"/>
  <c r="X97" i="2"/>
  <c r="X96" i="2"/>
  <c r="X95" i="2"/>
  <c r="X94" i="2"/>
  <c r="X93" i="2"/>
  <c r="X92" i="2"/>
  <c r="X91" i="2"/>
  <c r="X90" i="2"/>
  <c r="X89" i="2"/>
  <c r="X88" i="2"/>
  <c r="X86" i="2"/>
  <c r="X85" i="2"/>
  <c r="X84" i="2"/>
  <c r="X83" i="2"/>
  <c r="X82" i="2"/>
  <c r="X81" i="2"/>
  <c r="X79" i="2"/>
  <c r="X78" i="2"/>
  <c r="X77" i="2"/>
  <c r="X76" i="2"/>
  <c r="X75" i="2"/>
  <c r="X73" i="2"/>
  <c r="X72" i="2"/>
  <c r="X71" i="2"/>
  <c r="X70" i="2"/>
  <c r="X66" i="2"/>
  <c r="X65" i="2"/>
  <c r="X64" i="2"/>
  <c r="X63" i="2"/>
  <c r="X59" i="2"/>
  <c r="X58" i="2"/>
  <c r="X57" i="2"/>
  <c r="X56" i="2"/>
  <c r="X55" i="2"/>
  <c r="X54" i="2"/>
  <c r="X53" i="2"/>
  <c r="X52" i="2"/>
  <c r="X51" i="2"/>
  <c r="X50" i="2"/>
  <c r="X49" i="2"/>
  <c r="X45" i="2"/>
  <c r="X44" i="2"/>
  <c r="X43" i="2"/>
  <c r="X42" i="2"/>
  <c r="X41" i="2"/>
  <c r="X40" i="2"/>
  <c r="X39" i="2"/>
  <c r="X38" i="2"/>
  <c r="X37" i="2"/>
  <c r="X36" i="2"/>
  <c r="X35" i="2"/>
  <c r="X34" i="2"/>
  <c r="X30" i="2"/>
  <c r="X29" i="2" s="1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U167" i="2"/>
  <c r="U166" i="2"/>
  <c r="U165" i="2"/>
  <c r="U164" i="2"/>
  <c r="U163" i="2"/>
  <c r="U162" i="2"/>
  <c r="U161" i="2"/>
  <c r="U160" i="2"/>
  <c r="U159" i="2"/>
  <c r="U155" i="2"/>
  <c r="U154" i="2"/>
  <c r="U153" i="2"/>
  <c r="U152" i="2"/>
  <c r="U151" i="2"/>
  <c r="U149" i="2"/>
  <c r="U148" i="2"/>
  <c r="U147" i="2"/>
  <c r="U146" i="2"/>
  <c r="U145" i="2"/>
  <c r="U144" i="2"/>
  <c r="U143" i="2"/>
  <c r="U142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3" i="2"/>
  <c r="U122" i="2"/>
  <c r="U121" i="2"/>
  <c r="U120" i="2"/>
  <c r="U119" i="2"/>
  <c r="U117" i="2"/>
  <c r="U116" i="2"/>
  <c r="U115" i="2"/>
  <c r="U114" i="2"/>
  <c r="U113" i="2"/>
  <c r="U112" i="2"/>
  <c r="U110" i="2"/>
  <c r="U109" i="2"/>
  <c r="U107" i="2"/>
  <c r="U106" i="2"/>
  <c r="U105" i="2"/>
  <c r="U103" i="2"/>
  <c r="U102" i="2" s="1"/>
  <c r="U101" i="2"/>
  <c r="U100" i="2" s="1"/>
  <c r="U97" i="2"/>
  <c r="U96" i="2"/>
  <c r="U95" i="2"/>
  <c r="U94" i="2"/>
  <c r="U93" i="2"/>
  <c r="U92" i="2"/>
  <c r="U91" i="2"/>
  <c r="U90" i="2"/>
  <c r="U89" i="2"/>
  <c r="U88" i="2"/>
  <c r="U86" i="2"/>
  <c r="U85" i="2"/>
  <c r="U84" i="2"/>
  <c r="U83" i="2"/>
  <c r="U82" i="2"/>
  <c r="U81" i="2"/>
  <c r="U79" i="2"/>
  <c r="U78" i="2"/>
  <c r="U77" i="2"/>
  <c r="U76" i="2"/>
  <c r="U75" i="2"/>
  <c r="U73" i="2"/>
  <c r="U72" i="2"/>
  <c r="U71" i="2"/>
  <c r="U70" i="2"/>
  <c r="U66" i="2"/>
  <c r="U65" i="2"/>
  <c r="U64" i="2"/>
  <c r="U63" i="2"/>
  <c r="U59" i="2"/>
  <c r="U58" i="2"/>
  <c r="U57" i="2"/>
  <c r="U56" i="2"/>
  <c r="U55" i="2"/>
  <c r="U54" i="2"/>
  <c r="U53" i="2"/>
  <c r="U52" i="2"/>
  <c r="U51" i="2"/>
  <c r="U50" i="2"/>
  <c r="U49" i="2"/>
  <c r="U45" i="2"/>
  <c r="U44" i="2"/>
  <c r="U43" i="2"/>
  <c r="U42" i="2"/>
  <c r="U41" i="2"/>
  <c r="U40" i="2"/>
  <c r="U39" i="2"/>
  <c r="U38" i="2"/>
  <c r="U37" i="2"/>
  <c r="U36" i="2"/>
  <c r="U35" i="2"/>
  <c r="U34" i="2"/>
  <c r="U30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R167" i="2"/>
  <c r="R166" i="2"/>
  <c r="R165" i="2"/>
  <c r="R164" i="2"/>
  <c r="R163" i="2"/>
  <c r="R162" i="2"/>
  <c r="R161" i="2"/>
  <c r="R160" i="2"/>
  <c r="R159" i="2"/>
  <c r="R155" i="2"/>
  <c r="R154" i="2"/>
  <c r="R153" i="2"/>
  <c r="R152" i="2"/>
  <c r="R151" i="2"/>
  <c r="R149" i="2"/>
  <c r="R148" i="2"/>
  <c r="R147" i="2"/>
  <c r="R146" i="2"/>
  <c r="R145" i="2"/>
  <c r="R144" i="2"/>
  <c r="R143" i="2"/>
  <c r="R142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3" i="2"/>
  <c r="R122" i="2"/>
  <c r="R121" i="2"/>
  <c r="R120" i="2"/>
  <c r="R119" i="2"/>
  <c r="R117" i="2"/>
  <c r="R116" i="2"/>
  <c r="R115" i="2"/>
  <c r="R114" i="2"/>
  <c r="R113" i="2"/>
  <c r="R112" i="2"/>
  <c r="R110" i="2"/>
  <c r="R109" i="2"/>
  <c r="R107" i="2"/>
  <c r="R106" i="2"/>
  <c r="R105" i="2"/>
  <c r="R103" i="2"/>
  <c r="R102" i="2" s="1"/>
  <c r="R101" i="2"/>
  <c r="R100" i="2" s="1"/>
  <c r="R97" i="2"/>
  <c r="R96" i="2"/>
  <c r="R95" i="2"/>
  <c r="R94" i="2"/>
  <c r="R93" i="2"/>
  <c r="R92" i="2"/>
  <c r="R91" i="2"/>
  <c r="R90" i="2"/>
  <c r="R89" i="2"/>
  <c r="R88" i="2"/>
  <c r="R86" i="2"/>
  <c r="R85" i="2"/>
  <c r="R84" i="2"/>
  <c r="R83" i="2"/>
  <c r="R82" i="2"/>
  <c r="R81" i="2"/>
  <c r="R79" i="2"/>
  <c r="R78" i="2"/>
  <c r="R77" i="2"/>
  <c r="R76" i="2"/>
  <c r="R75" i="2"/>
  <c r="R73" i="2"/>
  <c r="R72" i="2"/>
  <c r="R71" i="2"/>
  <c r="R70" i="2"/>
  <c r="R66" i="2"/>
  <c r="R65" i="2"/>
  <c r="R64" i="2"/>
  <c r="R63" i="2"/>
  <c r="R59" i="2"/>
  <c r="R58" i="2"/>
  <c r="R57" i="2"/>
  <c r="R56" i="2"/>
  <c r="R55" i="2"/>
  <c r="R54" i="2"/>
  <c r="R53" i="2"/>
  <c r="R52" i="2"/>
  <c r="R51" i="2"/>
  <c r="R50" i="2"/>
  <c r="R49" i="2"/>
  <c r="R45" i="2"/>
  <c r="R44" i="2"/>
  <c r="R43" i="2"/>
  <c r="R42" i="2"/>
  <c r="R41" i="2"/>
  <c r="R40" i="2"/>
  <c r="R39" i="2"/>
  <c r="R38" i="2"/>
  <c r="R37" i="2"/>
  <c r="R36" i="2"/>
  <c r="R35" i="2"/>
  <c r="R34" i="2"/>
  <c r="R30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O167" i="2"/>
  <c r="O166" i="2"/>
  <c r="O165" i="2"/>
  <c r="O164" i="2"/>
  <c r="O163" i="2"/>
  <c r="O162" i="2"/>
  <c r="O161" i="2"/>
  <c r="O160" i="2"/>
  <c r="O159" i="2"/>
  <c r="O155" i="2"/>
  <c r="O154" i="2"/>
  <c r="O153" i="2"/>
  <c r="O152" i="2"/>
  <c r="O151" i="2"/>
  <c r="O149" i="2"/>
  <c r="O148" i="2"/>
  <c r="O147" i="2"/>
  <c r="O146" i="2"/>
  <c r="O145" i="2"/>
  <c r="O144" i="2"/>
  <c r="O143" i="2"/>
  <c r="O142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3" i="2"/>
  <c r="O122" i="2"/>
  <c r="O121" i="2"/>
  <c r="O120" i="2"/>
  <c r="O119" i="2"/>
  <c r="O117" i="2"/>
  <c r="O116" i="2"/>
  <c r="O115" i="2"/>
  <c r="O114" i="2"/>
  <c r="O113" i="2"/>
  <c r="O112" i="2"/>
  <c r="O110" i="2"/>
  <c r="O109" i="2"/>
  <c r="O107" i="2"/>
  <c r="O106" i="2"/>
  <c r="O105" i="2"/>
  <c r="O103" i="2"/>
  <c r="O102" i="2" s="1"/>
  <c r="O101" i="2"/>
  <c r="O97" i="2"/>
  <c r="O96" i="2"/>
  <c r="O95" i="2"/>
  <c r="O94" i="2"/>
  <c r="O93" i="2"/>
  <c r="O92" i="2"/>
  <c r="O91" i="2"/>
  <c r="O90" i="2"/>
  <c r="O89" i="2"/>
  <c r="O88" i="2"/>
  <c r="O86" i="2"/>
  <c r="O85" i="2"/>
  <c r="O84" i="2"/>
  <c r="O83" i="2"/>
  <c r="O82" i="2"/>
  <c r="O81" i="2"/>
  <c r="O79" i="2"/>
  <c r="O78" i="2"/>
  <c r="O77" i="2"/>
  <c r="O76" i="2"/>
  <c r="O75" i="2"/>
  <c r="O73" i="2"/>
  <c r="O72" i="2"/>
  <c r="O71" i="2"/>
  <c r="O70" i="2"/>
  <c r="O66" i="2"/>
  <c r="O65" i="2"/>
  <c r="O64" i="2"/>
  <c r="O63" i="2"/>
  <c r="O59" i="2"/>
  <c r="O58" i="2"/>
  <c r="O57" i="2"/>
  <c r="O56" i="2"/>
  <c r="O55" i="2"/>
  <c r="O54" i="2"/>
  <c r="O53" i="2"/>
  <c r="O52" i="2"/>
  <c r="O51" i="2"/>
  <c r="O50" i="2"/>
  <c r="O49" i="2"/>
  <c r="O45" i="2"/>
  <c r="O44" i="2"/>
  <c r="O43" i="2"/>
  <c r="O42" i="2"/>
  <c r="O41" i="2"/>
  <c r="O40" i="2"/>
  <c r="O39" i="2"/>
  <c r="O38" i="2"/>
  <c r="O37" i="2"/>
  <c r="O36" i="2"/>
  <c r="O35" i="2"/>
  <c r="O34" i="2"/>
  <c r="O30" i="2"/>
  <c r="O29" i="2" s="1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L167" i="2"/>
  <c r="L166" i="2"/>
  <c r="L165" i="2"/>
  <c r="L164" i="2"/>
  <c r="L163" i="2"/>
  <c r="L162" i="2"/>
  <c r="L161" i="2"/>
  <c r="L160" i="2"/>
  <c r="L159" i="2"/>
  <c r="L155" i="2"/>
  <c r="L154" i="2"/>
  <c r="L153" i="2"/>
  <c r="L152" i="2"/>
  <c r="L151" i="2"/>
  <c r="L149" i="2"/>
  <c r="L148" i="2"/>
  <c r="L147" i="2"/>
  <c r="L146" i="2"/>
  <c r="L145" i="2"/>
  <c r="L144" i="2"/>
  <c r="L143" i="2"/>
  <c r="L142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3" i="2"/>
  <c r="L122" i="2"/>
  <c r="L121" i="2"/>
  <c r="L120" i="2"/>
  <c r="L119" i="2"/>
  <c r="L117" i="2"/>
  <c r="L116" i="2"/>
  <c r="L115" i="2"/>
  <c r="L114" i="2"/>
  <c r="L113" i="2"/>
  <c r="L112" i="2"/>
  <c r="L110" i="2"/>
  <c r="L109" i="2"/>
  <c r="L107" i="2"/>
  <c r="L106" i="2"/>
  <c r="L105" i="2"/>
  <c r="L103" i="2"/>
  <c r="L102" i="2" s="1"/>
  <c r="L101" i="2"/>
  <c r="L97" i="2"/>
  <c r="L96" i="2"/>
  <c r="L95" i="2"/>
  <c r="L94" i="2"/>
  <c r="L93" i="2"/>
  <c r="L92" i="2"/>
  <c r="L91" i="2"/>
  <c r="L90" i="2"/>
  <c r="L89" i="2"/>
  <c r="L88" i="2"/>
  <c r="L86" i="2"/>
  <c r="L85" i="2"/>
  <c r="L84" i="2"/>
  <c r="L83" i="2"/>
  <c r="L82" i="2"/>
  <c r="L81" i="2"/>
  <c r="L79" i="2"/>
  <c r="L78" i="2"/>
  <c r="L77" i="2"/>
  <c r="L76" i="2"/>
  <c r="L75" i="2"/>
  <c r="L73" i="2"/>
  <c r="L72" i="2"/>
  <c r="L71" i="2"/>
  <c r="L70" i="2"/>
  <c r="L66" i="2"/>
  <c r="L65" i="2"/>
  <c r="L64" i="2"/>
  <c r="L63" i="2"/>
  <c r="L59" i="2"/>
  <c r="L58" i="2"/>
  <c r="L57" i="2"/>
  <c r="L56" i="2"/>
  <c r="L55" i="2"/>
  <c r="L54" i="2"/>
  <c r="L53" i="2"/>
  <c r="L52" i="2"/>
  <c r="L51" i="2"/>
  <c r="L50" i="2"/>
  <c r="L49" i="2"/>
  <c r="L45" i="2"/>
  <c r="L44" i="2"/>
  <c r="L43" i="2"/>
  <c r="L42" i="2"/>
  <c r="L41" i="2"/>
  <c r="L40" i="2"/>
  <c r="L39" i="2"/>
  <c r="L38" i="2"/>
  <c r="L37" i="2"/>
  <c r="L36" i="2"/>
  <c r="L35" i="2"/>
  <c r="L34" i="2"/>
  <c r="L30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I15" i="2"/>
  <c r="I16" i="2"/>
  <c r="I17" i="2"/>
  <c r="I18" i="2"/>
  <c r="I19" i="2"/>
  <c r="I20" i="2"/>
  <c r="I21" i="2"/>
  <c r="I22" i="2"/>
  <c r="I23" i="2"/>
  <c r="I24" i="2"/>
  <c r="I25" i="2"/>
  <c r="I26" i="2"/>
  <c r="I30" i="2"/>
  <c r="I29" i="2" s="1"/>
  <c r="I34" i="2"/>
  <c r="I35" i="2"/>
  <c r="I36" i="2"/>
  <c r="I37" i="2"/>
  <c r="I38" i="2"/>
  <c r="I39" i="2"/>
  <c r="I40" i="2"/>
  <c r="I41" i="2"/>
  <c r="I42" i="2"/>
  <c r="I43" i="2"/>
  <c r="I44" i="2"/>
  <c r="I45" i="2"/>
  <c r="I49" i="2"/>
  <c r="I50" i="2"/>
  <c r="I51" i="2"/>
  <c r="I52" i="2"/>
  <c r="I53" i="2"/>
  <c r="I54" i="2"/>
  <c r="I55" i="2"/>
  <c r="I56" i="2"/>
  <c r="I57" i="2"/>
  <c r="I58" i="2"/>
  <c r="I59" i="2"/>
  <c r="I63" i="2"/>
  <c r="I64" i="2"/>
  <c r="I65" i="2"/>
  <c r="I66" i="2"/>
  <c r="I70" i="2"/>
  <c r="I71" i="2"/>
  <c r="I72" i="2"/>
  <c r="I73" i="2"/>
  <c r="I75" i="2"/>
  <c r="I76" i="2"/>
  <c r="I77" i="2"/>
  <c r="I78" i="2"/>
  <c r="I79" i="2"/>
  <c r="I81" i="2"/>
  <c r="I82" i="2"/>
  <c r="I83" i="2"/>
  <c r="I84" i="2"/>
  <c r="I85" i="2"/>
  <c r="I86" i="2"/>
  <c r="I88" i="2"/>
  <c r="I89" i="2"/>
  <c r="I90" i="2"/>
  <c r="I91" i="2"/>
  <c r="I92" i="2"/>
  <c r="I93" i="2"/>
  <c r="I94" i="2"/>
  <c r="I95" i="2"/>
  <c r="I96" i="2"/>
  <c r="I97" i="2"/>
  <c r="I101" i="2"/>
  <c r="I103" i="2"/>
  <c r="I102" i="2" s="1"/>
  <c r="I105" i="2"/>
  <c r="I106" i="2"/>
  <c r="I107" i="2"/>
  <c r="I109" i="2"/>
  <c r="I110" i="2"/>
  <c r="I112" i="2"/>
  <c r="I113" i="2"/>
  <c r="I114" i="2"/>
  <c r="I115" i="2"/>
  <c r="I116" i="2"/>
  <c r="I117" i="2"/>
  <c r="I119" i="2"/>
  <c r="I120" i="2"/>
  <c r="I121" i="2"/>
  <c r="I122" i="2"/>
  <c r="I123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2" i="2"/>
  <c r="I143" i="2"/>
  <c r="I144" i="2"/>
  <c r="I145" i="2"/>
  <c r="I146" i="2"/>
  <c r="I147" i="2"/>
  <c r="I148" i="2"/>
  <c r="I149" i="2"/>
  <c r="I151" i="2"/>
  <c r="I152" i="2"/>
  <c r="I153" i="2"/>
  <c r="I154" i="2"/>
  <c r="I155" i="2"/>
  <c r="I159" i="2"/>
  <c r="I160" i="2"/>
  <c r="I161" i="2"/>
  <c r="I162" i="2"/>
  <c r="I163" i="2"/>
  <c r="I164" i="2"/>
  <c r="I165" i="2"/>
  <c r="I166" i="2"/>
  <c r="I167" i="2"/>
  <c r="I14" i="2"/>
  <c r="N125" i="4" l="1"/>
  <c r="Z97" i="4"/>
  <c r="H125" i="4"/>
  <c r="H124" i="4" s="1"/>
  <c r="K125" i="4"/>
  <c r="AC125" i="4"/>
  <c r="N68" i="4"/>
  <c r="Z68" i="4"/>
  <c r="G156" i="4"/>
  <c r="V68" i="4"/>
  <c r="V125" i="4"/>
  <c r="N60" i="4"/>
  <c r="J68" i="4"/>
  <c r="V67" i="4"/>
  <c r="J125" i="4"/>
  <c r="Y47" i="4"/>
  <c r="G68" i="4"/>
  <c r="Y68" i="4"/>
  <c r="Y125" i="4"/>
  <c r="Z60" i="4"/>
  <c r="M33" i="4"/>
  <c r="T156" i="4"/>
  <c r="N97" i="4"/>
  <c r="P47" i="4"/>
  <c r="W156" i="4"/>
  <c r="Q33" i="4"/>
  <c r="H156" i="4"/>
  <c r="T33" i="4"/>
  <c r="T98" i="4"/>
  <c r="N29" i="4"/>
  <c r="K156" i="4"/>
  <c r="W47" i="4"/>
  <c r="W68" i="4"/>
  <c r="W98" i="4"/>
  <c r="K129" i="3"/>
  <c r="H70" i="3"/>
  <c r="Z70" i="3"/>
  <c r="Z129" i="3"/>
  <c r="P70" i="3"/>
  <c r="J48" i="3"/>
  <c r="J70" i="3"/>
  <c r="AB70" i="3"/>
  <c r="J129" i="3"/>
  <c r="P161" i="3"/>
  <c r="Z101" i="3"/>
  <c r="O113" i="3"/>
  <c r="AD50" i="3"/>
  <c r="R71" i="3"/>
  <c r="R82" i="3"/>
  <c r="AD106" i="3"/>
  <c r="AD130" i="3"/>
  <c r="U50" i="3"/>
  <c r="I89" i="3"/>
  <c r="U113" i="3"/>
  <c r="U145" i="3"/>
  <c r="U155" i="3"/>
  <c r="I162" i="3"/>
  <c r="L35" i="3"/>
  <c r="X76" i="3"/>
  <c r="L82" i="3"/>
  <c r="U163" i="3"/>
  <c r="W48" i="3"/>
  <c r="Q69" i="3"/>
  <c r="K128" i="3"/>
  <c r="K161" i="3"/>
  <c r="Y33" i="3"/>
  <c r="Y48" i="3"/>
  <c r="G100" i="3"/>
  <c r="G129" i="3"/>
  <c r="AC33" i="3"/>
  <c r="AC48" i="3"/>
  <c r="Q128" i="3"/>
  <c r="Q161" i="3"/>
  <c r="M33" i="3"/>
  <c r="O163" i="3"/>
  <c r="N33" i="3"/>
  <c r="N48" i="3"/>
  <c r="Z69" i="3"/>
  <c r="N161" i="3"/>
  <c r="R162" i="3"/>
  <c r="U12" i="3"/>
  <c r="U82" i="3"/>
  <c r="Q70" i="3"/>
  <c r="Q129" i="3"/>
  <c r="W161" i="3"/>
  <c r="T33" i="3"/>
  <c r="T48" i="3"/>
  <c r="Z128" i="3"/>
  <c r="Z161" i="3"/>
  <c r="P69" i="3"/>
  <c r="J128" i="3"/>
  <c r="AB128" i="3"/>
  <c r="J161" i="3"/>
  <c r="AB161" i="3"/>
  <c r="O13" i="3"/>
  <c r="O82" i="3"/>
  <c r="O89" i="3"/>
  <c r="N128" i="3"/>
  <c r="I110" i="3"/>
  <c r="X82" i="3"/>
  <c r="L106" i="3"/>
  <c r="L110" i="3"/>
  <c r="L121" i="3"/>
  <c r="L130" i="3"/>
  <c r="X162" i="3"/>
  <c r="M70" i="3"/>
  <c r="S161" i="3"/>
  <c r="AA71" i="3"/>
  <c r="AA82" i="3"/>
  <c r="O110" i="3"/>
  <c r="O121" i="3"/>
  <c r="O130" i="3"/>
  <c r="AA163" i="3"/>
  <c r="AD71" i="3"/>
  <c r="R106" i="3"/>
  <c r="R110" i="3"/>
  <c r="AD163" i="3"/>
  <c r="U106" i="3"/>
  <c r="U110" i="3"/>
  <c r="U121" i="3"/>
  <c r="I145" i="3"/>
  <c r="L50" i="3"/>
  <c r="L76" i="3"/>
  <c r="X106" i="3"/>
  <c r="X110" i="3"/>
  <c r="X121" i="3"/>
  <c r="X130" i="3"/>
  <c r="S129" i="3"/>
  <c r="G161" i="3"/>
  <c r="O145" i="3"/>
  <c r="R76" i="3"/>
  <c r="R145" i="3"/>
  <c r="R155" i="3"/>
  <c r="V33" i="3"/>
  <c r="V48" i="3"/>
  <c r="U63" i="3"/>
  <c r="W101" i="3"/>
  <c r="P125" i="2"/>
  <c r="Q125" i="2"/>
  <c r="G68" i="2"/>
  <c r="P68" i="2"/>
  <c r="P67" i="2" s="1"/>
  <c r="S99" i="2"/>
  <c r="H68" i="2"/>
  <c r="H99" i="2"/>
  <c r="Z125" i="2"/>
  <c r="T125" i="2"/>
  <c r="S68" i="2"/>
  <c r="W125" i="2"/>
  <c r="K68" i="2"/>
  <c r="K99" i="2"/>
  <c r="K125" i="2"/>
  <c r="K124" i="2" s="1"/>
  <c r="M46" i="2"/>
  <c r="W68" i="2"/>
  <c r="N125" i="2"/>
  <c r="T68" i="2"/>
  <c r="V125" i="2"/>
  <c r="J156" i="2"/>
  <c r="V31" i="2"/>
  <c r="J68" i="2"/>
  <c r="AB68" i="2"/>
  <c r="AB67" i="2" s="1"/>
  <c r="AB125" i="2"/>
  <c r="G67" i="2"/>
  <c r="AC47" i="4"/>
  <c r="Z124" i="4"/>
  <c r="Z29" i="4"/>
  <c r="S68" i="4"/>
  <c r="P125" i="4"/>
  <c r="S67" i="4"/>
  <c r="G98" i="4"/>
  <c r="N67" i="4"/>
  <c r="S33" i="4"/>
  <c r="P124" i="4"/>
  <c r="AC124" i="4"/>
  <c r="N33" i="4"/>
  <c r="P33" i="4"/>
  <c r="Q47" i="4"/>
  <c r="M125" i="4"/>
  <c r="Z47" i="4"/>
  <c r="AC11" i="4"/>
  <c r="H11" i="4"/>
  <c r="T11" i="4"/>
  <c r="Q11" i="4"/>
  <c r="AB68" i="4"/>
  <c r="S125" i="4"/>
  <c r="AB97" i="4"/>
  <c r="M11" i="4"/>
  <c r="M29" i="4"/>
  <c r="Y29" i="4"/>
  <c r="Y33" i="4"/>
  <c r="M60" i="4"/>
  <c r="Y60" i="4"/>
  <c r="M47" i="4"/>
  <c r="Q29" i="4"/>
  <c r="AC29" i="4"/>
  <c r="AC33" i="4"/>
  <c r="D130" i="3"/>
  <c r="AD162" i="3"/>
  <c r="O106" i="3"/>
  <c r="Y129" i="3"/>
  <c r="Y128" i="3"/>
  <c r="E163" i="3"/>
  <c r="L163" i="3"/>
  <c r="D163" i="3"/>
  <c r="O162" i="3"/>
  <c r="U130" i="3"/>
  <c r="E130" i="3"/>
  <c r="P129" i="3"/>
  <c r="H129" i="3"/>
  <c r="W129" i="3"/>
  <c r="R163" i="3"/>
  <c r="U162" i="3"/>
  <c r="E162" i="3"/>
  <c r="AA130" i="3"/>
  <c r="V129" i="3"/>
  <c r="N129" i="3"/>
  <c r="I163" i="3"/>
  <c r="L162" i="3"/>
  <c r="D162" i="3"/>
  <c r="R130" i="3"/>
  <c r="AC129" i="3"/>
  <c r="M129" i="3"/>
  <c r="X163" i="3"/>
  <c r="AA162" i="3"/>
  <c r="I130" i="3"/>
  <c r="AB129" i="3"/>
  <c r="T129" i="3"/>
  <c r="AD89" i="3"/>
  <c r="X13" i="3"/>
  <c r="AD110" i="3"/>
  <c r="I35" i="3"/>
  <c r="T11" i="3"/>
  <c r="AD155" i="3"/>
  <c r="H128" i="3"/>
  <c r="S101" i="3"/>
  <c r="Q48" i="3"/>
  <c r="AA64" i="3"/>
  <c r="AC70" i="3"/>
  <c r="S128" i="3"/>
  <c r="G29" i="3"/>
  <c r="S29" i="3"/>
  <c r="G33" i="3"/>
  <c r="G48" i="3"/>
  <c r="G101" i="3"/>
  <c r="G62" i="3"/>
  <c r="S62" i="3"/>
  <c r="AB47" i="4"/>
  <c r="P156" i="4"/>
  <c r="Q68" i="4"/>
  <c r="AB29" i="4"/>
  <c r="AB33" i="4"/>
  <c r="P60" i="4"/>
  <c r="AB11" i="4"/>
  <c r="AB60" i="4"/>
  <c r="O107" i="4"/>
  <c r="Z11" i="4"/>
  <c r="P11" i="4"/>
  <c r="Q60" i="4"/>
  <c r="AC60" i="4"/>
  <c r="AC128" i="3"/>
  <c r="L89" i="3"/>
  <c r="T97" i="4"/>
  <c r="S48" i="3"/>
  <c r="X89" i="3"/>
  <c r="AA145" i="3"/>
  <c r="AA113" i="3"/>
  <c r="H11" i="3"/>
  <c r="R113" i="3"/>
  <c r="X113" i="3"/>
  <c r="H33" i="3"/>
  <c r="H101" i="3"/>
  <c r="AA155" i="3"/>
  <c r="AA121" i="3"/>
  <c r="T100" i="3"/>
  <c r="J100" i="3"/>
  <c r="AA35" i="3"/>
  <c r="Q29" i="3"/>
  <c r="U76" i="3"/>
  <c r="I64" i="3"/>
  <c r="AD113" i="3"/>
  <c r="I76" i="3"/>
  <c r="I82" i="3"/>
  <c r="AD145" i="3"/>
  <c r="AA89" i="3"/>
  <c r="AA50" i="3"/>
  <c r="V161" i="3"/>
  <c r="AA110" i="3"/>
  <c r="AA106" i="3"/>
  <c r="L113" i="3"/>
  <c r="K62" i="3"/>
  <c r="I106" i="3"/>
  <c r="I155" i="3"/>
  <c r="J11" i="3"/>
  <c r="AD35" i="3"/>
  <c r="V100" i="3"/>
  <c r="O155" i="3"/>
  <c r="L155" i="3"/>
  <c r="O49" i="3"/>
  <c r="W100" i="3"/>
  <c r="K11" i="3"/>
  <c r="W11" i="3"/>
  <c r="K48" i="3"/>
  <c r="O76" i="3"/>
  <c r="K29" i="3"/>
  <c r="W29" i="3"/>
  <c r="K33" i="3"/>
  <c r="W33" i="3"/>
  <c r="V128" i="3"/>
  <c r="T161" i="3"/>
  <c r="H29" i="3"/>
  <c r="V156" i="4"/>
  <c r="P128" i="3"/>
  <c r="P48" i="3"/>
  <c r="AA76" i="3"/>
  <c r="Z29" i="3"/>
  <c r="Z33" i="3"/>
  <c r="L12" i="3"/>
  <c r="X34" i="3"/>
  <c r="N11" i="3"/>
  <c r="Z11" i="3"/>
  <c r="X145" i="3"/>
  <c r="Z100" i="3"/>
  <c r="N62" i="3"/>
  <c r="M11" i="3"/>
  <c r="M29" i="3"/>
  <c r="Y29" i="3"/>
  <c r="Y62" i="3"/>
  <c r="Z62" i="3"/>
  <c r="J69" i="3"/>
  <c r="J29" i="3"/>
  <c r="V29" i="3"/>
  <c r="J62" i="3"/>
  <c r="V62" i="3"/>
  <c r="AB11" i="3"/>
  <c r="AD82" i="3"/>
  <c r="AD121" i="3"/>
  <c r="M128" i="3"/>
  <c r="P11" i="3"/>
  <c r="AB33" i="3"/>
  <c r="L145" i="3"/>
  <c r="AD76" i="3"/>
  <c r="D110" i="3"/>
  <c r="P62" i="3"/>
  <c r="AB62" i="3"/>
  <c r="AC29" i="3"/>
  <c r="Q62" i="3"/>
  <c r="Y161" i="3"/>
  <c r="Y11" i="3"/>
  <c r="E35" i="3"/>
  <c r="X155" i="3"/>
  <c r="H62" i="3"/>
  <c r="T62" i="3"/>
  <c r="V11" i="3"/>
  <c r="Q33" i="3"/>
  <c r="U35" i="3"/>
  <c r="V70" i="3"/>
  <c r="V69" i="3" s="1"/>
  <c r="U89" i="3"/>
  <c r="H69" i="3"/>
  <c r="H48" i="3"/>
  <c r="E106" i="3"/>
  <c r="H100" i="3"/>
  <c r="P29" i="3"/>
  <c r="P101" i="3"/>
  <c r="AB101" i="3"/>
  <c r="T70" i="3"/>
  <c r="T69" i="3" s="1"/>
  <c r="T101" i="3"/>
  <c r="G11" i="3"/>
  <c r="S11" i="3"/>
  <c r="E50" i="3"/>
  <c r="M161" i="3"/>
  <c r="I113" i="3"/>
  <c r="Q11" i="3"/>
  <c r="P100" i="3"/>
  <c r="AB29" i="3"/>
  <c r="W62" i="3"/>
  <c r="D31" i="3"/>
  <c r="P33" i="3"/>
  <c r="Y70" i="3"/>
  <c r="Y69" i="3" s="1"/>
  <c r="E110" i="3"/>
  <c r="S100" i="3"/>
  <c r="AC11" i="3"/>
  <c r="M62" i="3"/>
  <c r="J101" i="3"/>
  <c r="D34" i="3"/>
  <c r="S33" i="3"/>
  <c r="G128" i="3"/>
  <c r="AC161" i="3"/>
  <c r="I71" i="3"/>
  <c r="V101" i="3"/>
  <c r="K101" i="3"/>
  <c r="I121" i="3"/>
  <c r="E155" i="3"/>
  <c r="E64" i="3"/>
  <c r="U64" i="3"/>
  <c r="W128" i="3"/>
  <c r="I50" i="3"/>
  <c r="D76" i="3"/>
  <c r="D13" i="3"/>
  <c r="N29" i="3"/>
  <c r="M48" i="3"/>
  <c r="S70" i="3"/>
  <c r="S69" i="3" s="1"/>
  <c r="AB100" i="3"/>
  <c r="N100" i="3"/>
  <c r="J97" i="4"/>
  <c r="S29" i="4"/>
  <c r="J156" i="4"/>
  <c r="I103" i="4"/>
  <c r="W11" i="4"/>
  <c r="K33" i="4"/>
  <c r="X107" i="4"/>
  <c r="G11" i="4"/>
  <c r="S11" i="4"/>
  <c r="V60" i="4"/>
  <c r="K60" i="4"/>
  <c r="U86" i="4"/>
  <c r="AA103" i="4"/>
  <c r="D110" i="4"/>
  <c r="AA110" i="4"/>
  <c r="U110" i="4"/>
  <c r="I118" i="4"/>
  <c r="D126" i="4"/>
  <c r="AA126" i="4"/>
  <c r="U140" i="4"/>
  <c r="D140" i="4"/>
  <c r="O150" i="4"/>
  <c r="I158" i="4"/>
  <c r="W33" i="4"/>
  <c r="L103" i="4"/>
  <c r="R107" i="4"/>
  <c r="Q98" i="4"/>
  <c r="Q156" i="4"/>
  <c r="G47" i="4"/>
  <c r="S47" i="4"/>
  <c r="G60" i="4"/>
  <c r="S60" i="4"/>
  <c r="S156" i="4"/>
  <c r="D107" i="4"/>
  <c r="AA107" i="4"/>
  <c r="H29" i="4"/>
  <c r="H33" i="4"/>
  <c r="T60" i="4"/>
  <c r="H68" i="4"/>
  <c r="H67" i="4" s="1"/>
  <c r="J33" i="4"/>
  <c r="V33" i="4"/>
  <c r="J60" i="4"/>
  <c r="K11" i="4"/>
  <c r="K29" i="4"/>
  <c r="W29" i="4"/>
  <c r="K47" i="4"/>
  <c r="W97" i="4"/>
  <c r="J98" i="4"/>
  <c r="O126" i="4"/>
  <c r="F137" i="4"/>
  <c r="U158" i="4"/>
  <c r="G29" i="4"/>
  <c r="G97" i="4"/>
  <c r="Y156" i="4"/>
  <c r="I150" i="4"/>
  <c r="N156" i="4"/>
  <c r="Z156" i="4"/>
  <c r="Q125" i="4"/>
  <c r="X74" i="4"/>
  <c r="E79" i="4"/>
  <c r="AD79" i="4"/>
  <c r="R86" i="4"/>
  <c r="E103" i="4"/>
  <c r="AD103" i="4"/>
  <c r="L107" i="4"/>
  <c r="X110" i="4"/>
  <c r="E110" i="4"/>
  <c r="E118" i="4"/>
  <c r="AD118" i="4"/>
  <c r="R118" i="4"/>
  <c r="R140" i="4"/>
  <c r="L140" i="4"/>
  <c r="L150" i="4"/>
  <c r="E157" i="4"/>
  <c r="T68" i="4"/>
  <c r="T67" i="4" s="1"/>
  <c r="Q97" i="4"/>
  <c r="AB156" i="4"/>
  <c r="J29" i="4"/>
  <c r="V29" i="4"/>
  <c r="N98" i="4"/>
  <c r="J11" i="4"/>
  <c r="O62" i="4"/>
  <c r="D86" i="4"/>
  <c r="AA86" i="4"/>
  <c r="O103" i="4"/>
  <c r="U107" i="4"/>
  <c r="I110" i="4"/>
  <c r="O118" i="4"/>
  <c r="I126" i="4"/>
  <c r="AA140" i="4"/>
  <c r="U150" i="4"/>
  <c r="O157" i="4"/>
  <c r="Z98" i="4"/>
  <c r="Y11" i="4"/>
  <c r="AC156" i="4"/>
  <c r="L35" i="4"/>
  <c r="E49" i="4"/>
  <c r="R62" i="4"/>
  <c r="R69" i="4"/>
  <c r="R74" i="4"/>
  <c r="R79" i="4"/>
  <c r="E86" i="4"/>
  <c r="AD86" i="4"/>
  <c r="R103" i="4"/>
  <c r="L110" i="4"/>
  <c r="E140" i="4"/>
  <c r="AD140" i="4"/>
  <c r="X150" i="4"/>
  <c r="R158" i="4"/>
  <c r="AB98" i="4"/>
  <c r="Z33" i="4"/>
  <c r="I49" i="4"/>
  <c r="I86" i="4"/>
  <c r="U103" i="4"/>
  <c r="O110" i="4"/>
  <c r="U118" i="4"/>
  <c r="I140" i="4"/>
  <c r="D150" i="4"/>
  <c r="AA150" i="4"/>
  <c r="F162" i="4"/>
  <c r="J67" i="4"/>
  <c r="H47" i="4"/>
  <c r="T47" i="4"/>
  <c r="P29" i="4"/>
  <c r="Z67" i="4"/>
  <c r="K124" i="4"/>
  <c r="R35" i="4"/>
  <c r="J47" i="4"/>
  <c r="V47" i="4"/>
  <c r="U35" i="4"/>
  <c r="AA62" i="4"/>
  <c r="D69" i="4"/>
  <c r="AA69" i="4"/>
  <c r="D74" i="4"/>
  <c r="AA74" i="4"/>
  <c r="D79" i="4"/>
  <c r="AA79" i="4"/>
  <c r="U79" i="4"/>
  <c r="O86" i="4"/>
  <c r="D103" i="4"/>
  <c r="I107" i="4"/>
  <c r="D118" i="4"/>
  <c r="AA118" i="4"/>
  <c r="U126" i="4"/>
  <c r="O140" i="4"/>
  <c r="D158" i="4"/>
  <c r="AA158" i="4"/>
  <c r="T29" i="4"/>
  <c r="H60" i="4"/>
  <c r="R13" i="4"/>
  <c r="R12" i="4"/>
  <c r="AD48" i="4"/>
  <c r="AD49" i="4"/>
  <c r="V97" i="4"/>
  <c r="V98" i="4"/>
  <c r="W125" i="4"/>
  <c r="T125" i="4"/>
  <c r="T124" i="4" s="1"/>
  <c r="U13" i="4"/>
  <c r="U12" i="4"/>
  <c r="D31" i="4"/>
  <c r="D30" i="4"/>
  <c r="AA30" i="4"/>
  <c r="AA31" i="4"/>
  <c r="O34" i="4"/>
  <c r="O35" i="4"/>
  <c r="I48" i="4"/>
  <c r="U62" i="4"/>
  <c r="U69" i="4"/>
  <c r="U74" i="4"/>
  <c r="L34" i="4"/>
  <c r="G67" i="4"/>
  <c r="Y97" i="4"/>
  <c r="Y98" i="4"/>
  <c r="H97" i="4"/>
  <c r="H98" i="4"/>
  <c r="X12" i="4"/>
  <c r="X13" i="4"/>
  <c r="E30" i="4"/>
  <c r="E31" i="4"/>
  <c r="AD30" i="4"/>
  <c r="AD31" i="4"/>
  <c r="L49" i="4"/>
  <c r="X62" i="4"/>
  <c r="X69" i="4"/>
  <c r="X79" i="4"/>
  <c r="L86" i="4"/>
  <c r="X103" i="4"/>
  <c r="E107" i="4"/>
  <c r="AD107" i="4"/>
  <c r="R110" i="4"/>
  <c r="X118" i="4"/>
  <c r="R126" i="4"/>
  <c r="E150" i="4"/>
  <c r="AD150" i="4"/>
  <c r="X158" i="4"/>
  <c r="K97" i="4"/>
  <c r="K98" i="4"/>
  <c r="AC97" i="4"/>
  <c r="AC98" i="4"/>
  <c r="D13" i="4"/>
  <c r="D12" i="4"/>
  <c r="AA13" i="4"/>
  <c r="AA12" i="4"/>
  <c r="O48" i="4"/>
  <c r="O49" i="4"/>
  <c r="D61" i="4"/>
  <c r="D62" i="4"/>
  <c r="G33" i="4"/>
  <c r="P68" i="4"/>
  <c r="M68" i="4"/>
  <c r="M67" i="4" s="1"/>
  <c r="V124" i="4"/>
  <c r="E13" i="4"/>
  <c r="E12" i="4"/>
  <c r="AD13" i="4"/>
  <c r="AD12" i="4"/>
  <c r="L30" i="4"/>
  <c r="L31" i="4"/>
  <c r="X34" i="4"/>
  <c r="X35" i="4"/>
  <c r="R48" i="4"/>
  <c r="R49" i="4"/>
  <c r="E62" i="4"/>
  <c r="E61" i="4"/>
  <c r="AD61" i="4"/>
  <c r="AD62" i="4"/>
  <c r="E69" i="4"/>
  <c r="AD69" i="4"/>
  <c r="E74" i="4"/>
  <c r="AD74" i="4"/>
  <c r="R99" i="4"/>
  <c r="X126" i="4"/>
  <c r="AD157" i="4"/>
  <c r="AD158" i="4"/>
  <c r="G125" i="4"/>
  <c r="Y124" i="4"/>
  <c r="E158" i="4"/>
  <c r="I13" i="4"/>
  <c r="D34" i="4"/>
  <c r="D35" i="4"/>
  <c r="AA35" i="4"/>
  <c r="U49" i="4"/>
  <c r="I62" i="4"/>
  <c r="U61" i="4"/>
  <c r="I74" i="4"/>
  <c r="I79" i="4"/>
  <c r="I12" i="4"/>
  <c r="W67" i="4"/>
  <c r="AB125" i="4"/>
  <c r="L13" i="4"/>
  <c r="L12" i="4"/>
  <c r="R30" i="4"/>
  <c r="R31" i="4"/>
  <c r="E34" i="4"/>
  <c r="E35" i="4"/>
  <c r="AD34" i="4"/>
  <c r="AD35" i="4"/>
  <c r="X49" i="4"/>
  <c r="X48" i="4"/>
  <c r="L61" i="4"/>
  <c r="L62" i="4"/>
  <c r="L69" i="4"/>
  <c r="L74" i="4"/>
  <c r="L79" i="4"/>
  <c r="X86" i="4"/>
  <c r="AD110" i="4"/>
  <c r="L118" i="4"/>
  <c r="E126" i="4"/>
  <c r="AD126" i="4"/>
  <c r="X140" i="4"/>
  <c r="R150" i="4"/>
  <c r="L158" i="4"/>
  <c r="P98" i="4"/>
  <c r="P97" i="4"/>
  <c r="M97" i="4"/>
  <c r="M98" i="4"/>
  <c r="N124" i="4"/>
  <c r="O12" i="4"/>
  <c r="I34" i="4"/>
  <c r="I35" i="4"/>
  <c r="D49" i="4"/>
  <c r="AA49" i="4"/>
  <c r="O61" i="4"/>
  <c r="O69" i="4"/>
  <c r="O74" i="4"/>
  <c r="O79" i="4"/>
  <c r="V11" i="4"/>
  <c r="K68" i="4"/>
  <c r="AC68" i="4"/>
  <c r="AC67" i="4" s="1"/>
  <c r="S97" i="4"/>
  <c r="S98" i="4"/>
  <c r="U157" i="4"/>
  <c r="O158" i="4"/>
  <c r="N47" i="4"/>
  <c r="M156" i="4"/>
  <c r="E99" i="4"/>
  <c r="U99" i="4"/>
  <c r="AD99" i="4"/>
  <c r="L126" i="4"/>
  <c r="X61" i="4"/>
  <c r="X157" i="4"/>
  <c r="I69" i="4"/>
  <c r="W60" i="4"/>
  <c r="U34" i="4"/>
  <c r="U30" i="4"/>
  <c r="F142" i="4"/>
  <c r="I61" i="4"/>
  <c r="I157" i="4"/>
  <c r="O30" i="4"/>
  <c r="AA48" i="4"/>
  <c r="R61" i="4"/>
  <c r="R157" i="4"/>
  <c r="X30" i="4"/>
  <c r="R34" i="4"/>
  <c r="D48" i="4"/>
  <c r="L48" i="4"/>
  <c r="AA61" i="4"/>
  <c r="AA157" i="4"/>
  <c r="O13" i="4"/>
  <c r="I30" i="4"/>
  <c r="AA34" i="4"/>
  <c r="E48" i="4"/>
  <c r="U48" i="4"/>
  <c r="D157" i="4"/>
  <c r="L157" i="4"/>
  <c r="F16" i="4"/>
  <c r="F77" i="4"/>
  <c r="F87" i="4"/>
  <c r="F95" i="4"/>
  <c r="F106" i="4"/>
  <c r="F116" i="4"/>
  <c r="F121" i="4"/>
  <c r="F128" i="4"/>
  <c r="F145" i="4"/>
  <c r="F154" i="4"/>
  <c r="F161" i="4"/>
  <c r="F165" i="4"/>
  <c r="R89" i="3"/>
  <c r="R102" i="3"/>
  <c r="R63" i="3"/>
  <c r="R64" i="3"/>
  <c r="U30" i="3"/>
  <c r="U31" i="3"/>
  <c r="U71" i="3"/>
  <c r="U161" i="3"/>
  <c r="E82" i="3"/>
  <c r="E34" i="3"/>
  <c r="G70" i="3"/>
  <c r="G69" i="3" s="1"/>
  <c r="L13" i="3"/>
  <c r="U13" i="3"/>
  <c r="AA31" i="3"/>
  <c r="R35" i="3"/>
  <c r="R161" i="3"/>
  <c r="X30" i="3"/>
  <c r="X31" i="3"/>
  <c r="X49" i="3"/>
  <c r="X50" i="3"/>
  <c r="X63" i="3"/>
  <c r="X64" i="3"/>
  <c r="X71" i="3"/>
  <c r="X102" i="3"/>
  <c r="D102" i="3"/>
  <c r="D82" i="3"/>
  <c r="D35" i="3"/>
  <c r="M69" i="3"/>
  <c r="N101" i="3"/>
  <c r="N70" i="3"/>
  <c r="N69" i="3" s="1"/>
  <c r="K70" i="3"/>
  <c r="AC101" i="3"/>
  <c r="AC100" i="3"/>
  <c r="AA12" i="3"/>
  <c r="AA13" i="3"/>
  <c r="AA102" i="3"/>
  <c r="E113" i="3"/>
  <c r="E76" i="3"/>
  <c r="E71" i="3"/>
  <c r="E12" i="3"/>
  <c r="AB48" i="3"/>
  <c r="J33" i="3"/>
  <c r="O50" i="3"/>
  <c r="AD12" i="3"/>
  <c r="AD13" i="3"/>
  <c r="AD63" i="3"/>
  <c r="AD64" i="3"/>
  <c r="AD102" i="3"/>
  <c r="D155" i="3"/>
  <c r="D113" i="3"/>
  <c r="D71" i="3"/>
  <c r="D63" i="3"/>
  <c r="D64" i="3"/>
  <c r="D12" i="3"/>
  <c r="K100" i="3"/>
  <c r="Z48" i="3"/>
  <c r="E13" i="3"/>
  <c r="T29" i="3"/>
  <c r="U102" i="3"/>
  <c r="Y101" i="3"/>
  <c r="Y100" i="3"/>
  <c r="H161" i="3"/>
  <c r="R31" i="3"/>
  <c r="R30" i="3"/>
  <c r="I12" i="3"/>
  <c r="I13" i="3"/>
  <c r="I102" i="3"/>
  <c r="E145" i="3"/>
  <c r="E121" i="3"/>
  <c r="E89" i="3"/>
  <c r="L34" i="3"/>
  <c r="W70" i="3"/>
  <c r="W69" i="3" s="1"/>
  <c r="M101" i="3"/>
  <c r="M100" i="3"/>
  <c r="T128" i="3"/>
  <c r="R49" i="3"/>
  <c r="R50" i="3"/>
  <c r="R121" i="3"/>
  <c r="L63" i="3"/>
  <c r="L64" i="3"/>
  <c r="L71" i="3"/>
  <c r="L102" i="3"/>
  <c r="D145" i="3"/>
  <c r="D121" i="3"/>
  <c r="D106" i="3"/>
  <c r="D89" i="3"/>
  <c r="D50" i="3"/>
  <c r="X12" i="3"/>
  <c r="L31" i="3"/>
  <c r="R12" i="3"/>
  <c r="R13" i="3"/>
  <c r="O34" i="3"/>
  <c r="O35" i="3"/>
  <c r="O63" i="3"/>
  <c r="O64" i="3"/>
  <c r="O161" i="3"/>
  <c r="AD49" i="3"/>
  <c r="X35" i="3"/>
  <c r="O71" i="3"/>
  <c r="O102" i="3"/>
  <c r="Q101" i="3"/>
  <c r="Q100" i="3"/>
  <c r="X161" i="3"/>
  <c r="AC62" i="3"/>
  <c r="U34" i="3"/>
  <c r="E63" i="3"/>
  <c r="AD34" i="3"/>
  <c r="E30" i="3"/>
  <c r="I49" i="3"/>
  <c r="AD30" i="3"/>
  <c r="I63" i="3"/>
  <c r="O30" i="3"/>
  <c r="I34" i="3"/>
  <c r="AA49" i="3"/>
  <c r="R34" i="3"/>
  <c r="D49" i="3"/>
  <c r="L49" i="3"/>
  <c r="AA63" i="3"/>
  <c r="O12" i="3"/>
  <c r="I30" i="3"/>
  <c r="AA34" i="3"/>
  <c r="E49" i="3"/>
  <c r="U49" i="3"/>
  <c r="F157" i="3"/>
  <c r="F119" i="3"/>
  <c r="F96" i="3"/>
  <c r="F87" i="3"/>
  <c r="F83" i="3"/>
  <c r="F78" i="3"/>
  <c r="F66" i="3"/>
  <c r="F61" i="3"/>
  <c r="F44" i="3"/>
  <c r="F40" i="3"/>
  <c r="F27" i="3"/>
  <c r="F23" i="3"/>
  <c r="F19" i="3"/>
  <c r="Y46" i="2"/>
  <c r="W156" i="2"/>
  <c r="P99" i="2"/>
  <c r="P31" i="2"/>
  <c r="AB124" i="2"/>
  <c r="Q156" i="2"/>
  <c r="P46" i="2"/>
  <c r="Z68" i="2"/>
  <c r="T67" i="2"/>
  <c r="Y31" i="2"/>
  <c r="Z46" i="2"/>
  <c r="M68" i="2"/>
  <c r="AC68" i="2"/>
  <c r="AC67" i="2" s="1"/>
  <c r="Q60" i="2"/>
  <c r="AC60" i="2"/>
  <c r="AC99" i="2"/>
  <c r="AB156" i="2"/>
  <c r="P124" i="2"/>
  <c r="Z156" i="2"/>
  <c r="Y11" i="2"/>
  <c r="Z27" i="2"/>
  <c r="Z60" i="2"/>
  <c r="N31" i="2"/>
  <c r="Z31" i="2"/>
  <c r="AC98" i="2"/>
  <c r="Q27" i="2"/>
  <c r="AC27" i="2"/>
  <c r="Q31" i="2"/>
  <c r="AB99" i="2"/>
  <c r="Q46" i="2"/>
  <c r="AC46" i="2"/>
  <c r="K46" i="2"/>
  <c r="K60" i="2"/>
  <c r="W60" i="2"/>
  <c r="K31" i="2"/>
  <c r="W31" i="2"/>
  <c r="M98" i="2"/>
  <c r="Q11" i="2"/>
  <c r="AC11" i="2"/>
  <c r="Y156" i="2"/>
  <c r="N60" i="2"/>
  <c r="N156" i="2"/>
  <c r="N11" i="2"/>
  <c r="Z11" i="2"/>
  <c r="N46" i="2"/>
  <c r="P27" i="2"/>
  <c r="AB27" i="2"/>
  <c r="AB31" i="2"/>
  <c r="P98" i="2"/>
  <c r="Y125" i="2"/>
  <c r="F81" i="3"/>
  <c r="F65" i="3"/>
  <c r="F79" i="3"/>
  <c r="F24" i="3"/>
  <c r="F135" i="4"/>
  <c r="F119" i="4"/>
  <c r="F130" i="4"/>
  <c r="F163" i="4"/>
  <c r="F73" i="4"/>
  <c r="F78" i="4"/>
  <c r="F83" i="4"/>
  <c r="F117" i="4"/>
  <c r="F146" i="4"/>
  <c r="F15" i="4"/>
  <c r="F19" i="4"/>
  <c r="F23" i="4"/>
  <c r="F27" i="4"/>
  <c r="F76" i="4"/>
  <c r="F94" i="4"/>
  <c r="F160" i="4"/>
  <c r="F50" i="4"/>
  <c r="F108" i="4"/>
  <c r="F105" i="4"/>
  <c r="F38" i="4"/>
  <c r="F42" i="4"/>
  <c r="F88" i="4"/>
  <c r="F96" i="4"/>
  <c r="F155" i="4"/>
  <c r="F14" i="4"/>
  <c r="F18" i="4"/>
  <c r="F26" i="4"/>
  <c r="F75" i="4"/>
  <c r="F134" i="4"/>
  <c r="F152" i="4"/>
  <c r="F147" i="4"/>
  <c r="F43" i="4"/>
  <c r="F52" i="4"/>
  <c r="F56" i="4"/>
  <c r="F36" i="4"/>
  <c r="F40" i="4"/>
  <c r="F80" i="4"/>
  <c r="F20" i="4"/>
  <c r="F37" i="4"/>
  <c r="F41" i="4"/>
  <c r="F58" i="4"/>
  <c r="F64" i="4"/>
  <c r="F159" i="4"/>
  <c r="M60" i="2"/>
  <c r="Y60" i="2"/>
  <c r="M99" i="2"/>
  <c r="S27" i="2"/>
  <c r="J60" i="2"/>
  <c r="M27" i="2"/>
  <c r="Y27" i="2"/>
  <c r="F67" i="3"/>
  <c r="F171" i="3"/>
  <c r="F134" i="3"/>
  <c r="F123" i="3"/>
  <c r="F99" i="3"/>
  <c r="F95" i="3"/>
  <c r="F91" i="3"/>
  <c r="F86" i="3"/>
  <c r="F77" i="3"/>
  <c r="F72" i="3"/>
  <c r="F166" i="3"/>
  <c r="F133" i="3"/>
  <c r="F159" i="3"/>
  <c r="F150" i="3"/>
  <c r="F141" i="3"/>
  <c r="F137" i="3"/>
  <c r="F90" i="3"/>
  <c r="F51" i="3"/>
  <c r="F42" i="3"/>
  <c r="F38" i="3"/>
  <c r="F32" i="3"/>
  <c r="F31" i="3" s="1"/>
  <c r="F21" i="3"/>
  <c r="F17" i="3"/>
  <c r="F39" i="3"/>
  <c r="F22" i="3"/>
  <c r="F139" i="3"/>
  <c r="F103" i="3"/>
  <c r="F102" i="3" s="1"/>
  <c r="F88" i="3"/>
  <c r="F84" i="3"/>
  <c r="F74" i="3"/>
  <c r="F54" i="3"/>
  <c r="F115" i="4"/>
  <c r="F123" i="4"/>
  <c r="F24" i="4"/>
  <c r="F28" i="4"/>
  <c r="F17" i="4"/>
  <c r="F25" i="4"/>
  <c r="F32" i="4"/>
  <c r="F31" i="4" s="1"/>
  <c r="F65" i="4"/>
  <c r="F85" i="4"/>
  <c r="F93" i="4"/>
  <c r="F138" i="4"/>
  <c r="F57" i="4"/>
  <c r="F46" i="4"/>
  <c r="F114" i="4"/>
  <c r="F129" i="4"/>
  <c r="F133" i="4"/>
  <c r="F136" i="4"/>
  <c r="F153" i="4"/>
  <c r="F22" i="4"/>
  <c r="F59" i="4"/>
  <c r="F71" i="4"/>
  <c r="F109" i="4"/>
  <c r="F53" i="4"/>
  <c r="F66" i="4"/>
  <c r="F84" i="4"/>
  <c r="F92" i="4"/>
  <c r="F100" i="4"/>
  <c r="F99" i="4" s="1"/>
  <c r="F122" i="4"/>
  <c r="F143" i="4"/>
  <c r="F151" i="4"/>
  <c r="F44" i="4"/>
  <c r="F54" i="4"/>
  <c r="F102" i="4"/>
  <c r="F101" i="4" s="1"/>
  <c r="F144" i="4"/>
  <c r="F166" i="4"/>
  <c r="F81" i="4"/>
  <c r="F89" i="4"/>
  <c r="F45" i="4"/>
  <c r="F51" i="4"/>
  <c r="F55" i="4"/>
  <c r="F70" i="4"/>
  <c r="F82" i="4"/>
  <c r="F104" i="4"/>
  <c r="F113" i="4"/>
  <c r="F127" i="4"/>
  <c r="F141" i="4"/>
  <c r="F21" i="4"/>
  <c r="F39" i="4"/>
  <c r="F167" i="4"/>
  <c r="F120" i="4"/>
  <c r="F139" i="4"/>
  <c r="F164" i="4"/>
  <c r="F90" i="4"/>
  <c r="F111" i="4"/>
  <c r="F131" i="4"/>
  <c r="F148" i="4"/>
  <c r="F63" i="4"/>
  <c r="F72" i="4"/>
  <c r="F91" i="4"/>
  <c r="F112" i="4"/>
  <c r="F132" i="4"/>
  <c r="F149" i="4"/>
  <c r="F93" i="3"/>
  <c r="F112" i="3"/>
  <c r="F53" i="3"/>
  <c r="F16" i="3"/>
  <c r="F45" i="3"/>
  <c r="F80" i="3"/>
  <c r="F122" i="3"/>
  <c r="F59" i="3"/>
  <c r="F75" i="3"/>
  <c r="F94" i="3"/>
  <c r="F131" i="3"/>
  <c r="F36" i="3"/>
  <c r="F41" i="3"/>
  <c r="F46" i="3"/>
  <c r="F57" i="3"/>
  <c r="F73" i="3"/>
  <c r="F92" i="3"/>
  <c r="F117" i="3"/>
  <c r="F126" i="3"/>
  <c r="F15" i="3"/>
  <c r="F25" i="3"/>
  <c r="F55" i="3"/>
  <c r="F97" i="3"/>
  <c r="F143" i="3"/>
  <c r="F28" i="3"/>
  <c r="F58" i="3"/>
  <c r="F68" i="3"/>
  <c r="F85" i="3"/>
  <c r="F138" i="3"/>
  <c r="F147" i="3"/>
  <c r="F168" i="3"/>
  <c r="F14" i="3"/>
  <c r="F47" i="3"/>
  <c r="F56" i="3"/>
  <c r="F26" i="3"/>
  <c r="F43" i="3"/>
  <c r="F52" i="3"/>
  <c r="F98" i="3"/>
  <c r="F20" i="3"/>
  <c r="F37" i="3"/>
  <c r="F18" i="3"/>
  <c r="F60" i="3"/>
  <c r="F109" i="3"/>
  <c r="F152" i="3"/>
  <c r="F167" i="3"/>
  <c r="F172" i="3"/>
  <c r="F107" i="3"/>
  <c r="F114" i="3"/>
  <c r="F156" i="3"/>
  <c r="F170" i="3"/>
  <c r="F108" i="3"/>
  <c r="F115" i="3"/>
  <c r="F142" i="3"/>
  <c r="F148" i="3"/>
  <c r="F118" i="3"/>
  <c r="F124" i="3"/>
  <c r="F146" i="3"/>
  <c r="F151" i="3"/>
  <c r="F127" i="3"/>
  <c r="F135" i="3"/>
  <c r="F154" i="3"/>
  <c r="F160" i="3"/>
  <c r="F164" i="3"/>
  <c r="F54" i="2"/>
  <c r="P11" i="2"/>
  <c r="G156" i="2"/>
  <c r="S11" i="2"/>
  <c r="D108" i="2"/>
  <c r="T60" i="2"/>
  <c r="S98" i="2"/>
  <c r="G60" i="2"/>
  <c r="S60" i="2"/>
  <c r="AA108" i="2"/>
  <c r="H98" i="2"/>
  <c r="H11" i="2"/>
  <c r="H27" i="2"/>
  <c r="T27" i="2"/>
  <c r="H31" i="2"/>
  <c r="T31" i="2"/>
  <c r="D13" i="2"/>
  <c r="H46" i="2"/>
  <c r="T46" i="2"/>
  <c r="T156" i="2"/>
  <c r="AD80" i="2"/>
  <c r="U104" i="2"/>
  <c r="X108" i="2"/>
  <c r="G27" i="2"/>
  <c r="J11" i="2"/>
  <c r="V11" i="2"/>
  <c r="J31" i="2"/>
  <c r="J46" i="2"/>
  <c r="V60" i="2"/>
  <c r="V156" i="2"/>
  <c r="L74" i="2"/>
  <c r="X104" i="2"/>
  <c r="J27" i="2"/>
  <c r="G46" i="2"/>
  <c r="S46" i="2"/>
  <c r="S156" i="2"/>
  <c r="F135" i="2"/>
  <c r="F97" i="2"/>
  <c r="D69" i="2"/>
  <c r="J67" i="2"/>
  <c r="J125" i="2"/>
  <c r="V124" i="2"/>
  <c r="W27" i="2"/>
  <c r="E141" i="2"/>
  <c r="F91" i="2"/>
  <c r="V46" i="2"/>
  <c r="M11" i="2"/>
  <c r="M67" i="2"/>
  <c r="Z67" i="2"/>
  <c r="U108" i="2"/>
  <c r="E111" i="2"/>
  <c r="AB60" i="2"/>
  <c r="AC156" i="2"/>
  <c r="E12" i="2"/>
  <c r="F160" i="2"/>
  <c r="F154" i="2"/>
  <c r="F145" i="2"/>
  <c r="F136" i="2"/>
  <c r="F106" i="2"/>
  <c r="D80" i="2"/>
  <c r="K98" i="2"/>
  <c r="K156" i="2"/>
  <c r="I74" i="2"/>
  <c r="O87" i="2"/>
  <c r="U111" i="2"/>
  <c r="X13" i="2"/>
  <c r="X61" i="2"/>
  <c r="AA87" i="2"/>
  <c r="AA118" i="2"/>
  <c r="AA158" i="2"/>
  <c r="AD87" i="2"/>
  <c r="AD111" i="2"/>
  <c r="E158" i="2"/>
  <c r="E126" i="2"/>
  <c r="K27" i="2"/>
  <c r="N27" i="2"/>
  <c r="O13" i="2"/>
  <c r="U141" i="2"/>
  <c r="AA74" i="2"/>
  <c r="AD104" i="2"/>
  <c r="D74" i="2"/>
  <c r="S31" i="2"/>
  <c r="W46" i="2"/>
  <c r="H60" i="2"/>
  <c r="AB98" i="2"/>
  <c r="Z124" i="2"/>
  <c r="I108" i="2"/>
  <c r="L150" i="2"/>
  <c r="AA111" i="2"/>
  <c r="F147" i="2"/>
  <c r="F138" i="2"/>
  <c r="F130" i="2"/>
  <c r="E118" i="2"/>
  <c r="E108" i="2"/>
  <c r="K11" i="2"/>
  <c r="G11" i="2"/>
  <c r="S67" i="2"/>
  <c r="U69" i="2"/>
  <c r="X118" i="2"/>
  <c r="AA150" i="2"/>
  <c r="D87" i="2"/>
  <c r="D48" i="2"/>
  <c r="G99" i="2"/>
  <c r="P60" i="2"/>
  <c r="L69" i="2"/>
  <c r="L104" i="2"/>
  <c r="O48" i="2"/>
  <c r="R150" i="2"/>
  <c r="AD108" i="2"/>
  <c r="E150" i="2"/>
  <c r="G31" i="2"/>
  <c r="X33" i="2"/>
  <c r="AA104" i="2"/>
  <c r="F155" i="2"/>
  <c r="F146" i="2"/>
  <c r="F137" i="2"/>
  <c r="F129" i="2"/>
  <c r="F117" i="2"/>
  <c r="F107" i="2"/>
  <c r="F56" i="2"/>
  <c r="F39" i="2"/>
  <c r="F24" i="2"/>
  <c r="F16" i="2"/>
  <c r="V27" i="2"/>
  <c r="K67" i="2"/>
  <c r="I87" i="2"/>
  <c r="L80" i="2"/>
  <c r="O74" i="2"/>
  <c r="R87" i="2"/>
  <c r="X111" i="2"/>
  <c r="AA13" i="2"/>
  <c r="AA62" i="2"/>
  <c r="AA69" i="2"/>
  <c r="AA126" i="2"/>
  <c r="AD74" i="2"/>
  <c r="D150" i="2"/>
  <c r="D141" i="2"/>
  <c r="N68" i="2"/>
  <c r="V99" i="2"/>
  <c r="V98" i="2"/>
  <c r="W124" i="2"/>
  <c r="T124" i="2"/>
  <c r="I150" i="2"/>
  <c r="I141" i="2"/>
  <c r="I100" i="2"/>
  <c r="O32" i="2"/>
  <c r="O33" i="2"/>
  <c r="O111" i="2"/>
  <c r="R12" i="2"/>
  <c r="R13" i="2"/>
  <c r="R62" i="2"/>
  <c r="R69" i="2"/>
  <c r="R104" i="2"/>
  <c r="R126" i="2"/>
  <c r="R158" i="2"/>
  <c r="U28" i="2"/>
  <c r="U29" i="2"/>
  <c r="U48" i="2"/>
  <c r="U118" i="2"/>
  <c r="X100" i="2"/>
  <c r="X141" i="2"/>
  <c r="X150" i="2"/>
  <c r="AA80" i="2"/>
  <c r="E80" i="2"/>
  <c r="AB11" i="2"/>
  <c r="AC31" i="2"/>
  <c r="Q68" i="2"/>
  <c r="Q67" i="2" s="1"/>
  <c r="Y99" i="2"/>
  <c r="Y98" i="2"/>
  <c r="H125" i="2"/>
  <c r="H124" i="2" s="1"/>
  <c r="P156" i="2"/>
  <c r="M156" i="2"/>
  <c r="I12" i="2"/>
  <c r="I13" i="2"/>
  <c r="I111" i="2"/>
  <c r="I33" i="2"/>
  <c r="L28" i="2"/>
  <c r="L29" i="2"/>
  <c r="L48" i="2"/>
  <c r="L108" i="2"/>
  <c r="L118" i="2"/>
  <c r="O100" i="2"/>
  <c r="O141" i="2"/>
  <c r="O150" i="2"/>
  <c r="R80" i="2"/>
  <c r="U74" i="2"/>
  <c r="X87" i="2"/>
  <c r="AD141" i="2"/>
  <c r="AD150" i="2"/>
  <c r="D111" i="2"/>
  <c r="J99" i="2"/>
  <c r="J98" i="2"/>
  <c r="D104" i="2"/>
  <c r="AC125" i="2"/>
  <c r="AC124" i="2" s="1"/>
  <c r="U32" i="2"/>
  <c r="U33" i="2"/>
  <c r="X69" i="2"/>
  <c r="X157" i="2"/>
  <c r="X158" i="2"/>
  <c r="AA28" i="2"/>
  <c r="AA29" i="2"/>
  <c r="AA47" i="2"/>
  <c r="AA48" i="2"/>
  <c r="E74" i="2"/>
  <c r="E69" i="2"/>
  <c r="E62" i="2"/>
  <c r="N99" i="2"/>
  <c r="N98" i="2"/>
  <c r="I118" i="2"/>
  <c r="I47" i="2"/>
  <c r="I48" i="2"/>
  <c r="L33" i="2"/>
  <c r="L111" i="2"/>
  <c r="O61" i="2"/>
  <c r="O62" i="2"/>
  <c r="O69" i="2"/>
  <c r="O104" i="2"/>
  <c r="O126" i="2"/>
  <c r="O157" i="2"/>
  <c r="O158" i="2"/>
  <c r="R28" i="2"/>
  <c r="R29" i="2"/>
  <c r="R47" i="2"/>
  <c r="R48" i="2"/>
  <c r="R108" i="2"/>
  <c r="R118" i="2"/>
  <c r="U150" i="2"/>
  <c r="X80" i="2"/>
  <c r="D158" i="2"/>
  <c r="W11" i="2"/>
  <c r="T11" i="2"/>
  <c r="AB46" i="2"/>
  <c r="Q98" i="2"/>
  <c r="Q99" i="2"/>
  <c r="X126" i="2"/>
  <c r="H156" i="2"/>
  <c r="L32" i="2"/>
  <c r="L100" i="2"/>
  <c r="L141" i="2"/>
  <c r="O80" i="2"/>
  <c r="R74" i="2"/>
  <c r="U87" i="2"/>
  <c r="U157" i="2"/>
  <c r="X12" i="2"/>
  <c r="AA33" i="2"/>
  <c r="E87" i="2"/>
  <c r="M31" i="2"/>
  <c r="V68" i="2"/>
  <c r="W99" i="2"/>
  <c r="W98" i="2"/>
  <c r="T99" i="2"/>
  <c r="T98" i="2"/>
  <c r="I80" i="2"/>
  <c r="L87" i="2"/>
  <c r="R33" i="2"/>
  <c r="R111" i="2"/>
  <c r="U12" i="2"/>
  <c r="U13" i="2"/>
  <c r="U62" i="2"/>
  <c r="U61" i="2"/>
  <c r="U126" i="2"/>
  <c r="U158" i="2"/>
  <c r="X48" i="2"/>
  <c r="AA141" i="2"/>
  <c r="D118" i="2"/>
  <c r="X62" i="2"/>
  <c r="Y68" i="2"/>
  <c r="H67" i="2"/>
  <c r="Z99" i="2"/>
  <c r="Z98" i="2"/>
  <c r="M125" i="2"/>
  <c r="I158" i="2"/>
  <c r="I126" i="2"/>
  <c r="I104" i="2"/>
  <c r="I69" i="2"/>
  <c r="I62" i="2"/>
  <c r="L12" i="2"/>
  <c r="L13" i="2"/>
  <c r="L62" i="2"/>
  <c r="L126" i="2"/>
  <c r="L158" i="2"/>
  <c r="O47" i="2"/>
  <c r="O108" i="2"/>
  <c r="O118" i="2"/>
  <c r="R141" i="2"/>
  <c r="U80" i="2"/>
  <c r="X74" i="2"/>
  <c r="AD48" i="2"/>
  <c r="AD118" i="2"/>
  <c r="Q124" i="2"/>
  <c r="AD61" i="2"/>
  <c r="AD157" i="2"/>
  <c r="F105" i="2"/>
  <c r="E32" i="2"/>
  <c r="F19" i="2"/>
  <c r="E104" i="2"/>
  <c r="AD47" i="2"/>
  <c r="D32" i="2"/>
  <c r="E157" i="2"/>
  <c r="AD69" i="2"/>
  <c r="F79" i="2"/>
  <c r="F63" i="2"/>
  <c r="AD158" i="2"/>
  <c r="F66" i="2"/>
  <c r="F37" i="2"/>
  <c r="D33" i="2"/>
  <c r="D62" i="2"/>
  <c r="D126" i="2"/>
  <c r="AA12" i="2"/>
  <c r="F49" i="2"/>
  <c r="F40" i="2"/>
  <c r="F30" i="2"/>
  <c r="E33" i="2"/>
  <c r="AD32" i="2"/>
  <c r="AD12" i="2"/>
  <c r="D12" i="2"/>
  <c r="E13" i="2"/>
  <c r="AD33" i="2"/>
  <c r="E48" i="2"/>
  <c r="AD62" i="2"/>
  <c r="AD126" i="2"/>
  <c r="F82" i="2"/>
  <c r="F72" i="2"/>
  <c r="AD13" i="2"/>
  <c r="E29" i="2"/>
  <c r="F162" i="2"/>
  <c r="F153" i="2"/>
  <c r="F144" i="2"/>
  <c r="F128" i="2"/>
  <c r="F116" i="2"/>
  <c r="F57" i="2"/>
  <c r="F45" i="2"/>
  <c r="D28" i="2"/>
  <c r="D27" i="2" s="1"/>
  <c r="X47" i="2"/>
  <c r="F115" i="2"/>
  <c r="F65" i="2"/>
  <c r="F22" i="2"/>
  <c r="E28" i="2"/>
  <c r="F161" i="2"/>
  <c r="F119" i="2"/>
  <c r="F109" i="2"/>
  <c r="F25" i="2"/>
  <c r="F17" i="2"/>
  <c r="AD28" i="2"/>
  <c r="X32" i="2"/>
  <c r="I61" i="2"/>
  <c r="I157" i="2"/>
  <c r="E61" i="2"/>
  <c r="F89" i="2"/>
  <c r="O28" i="2"/>
  <c r="I32" i="2"/>
  <c r="R61" i="2"/>
  <c r="R157" i="2"/>
  <c r="F92" i="2"/>
  <c r="X28" i="2"/>
  <c r="R32" i="2"/>
  <c r="D47" i="2"/>
  <c r="L47" i="2"/>
  <c r="AA61" i="2"/>
  <c r="AA157" i="2"/>
  <c r="F167" i="2"/>
  <c r="F83" i="2"/>
  <c r="F73" i="2"/>
  <c r="O12" i="2"/>
  <c r="I28" i="2"/>
  <c r="AA32" i="2"/>
  <c r="E47" i="2"/>
  <c r="U47" i="2"/>
  <c r="D61" i="2"/>
  <c r="L61" i="2"/>
  <c r="D157" i="2"/>
  <c r="L157" i="2"/>
  <c r="F164" i="2"/>
  <c r="F148" i="2"/>
  <c r="F140" i="2"/>
  <c r="F133" i="2"/>
  <c r="F123" i="2"/>
  <c r="F110" i="2"/>
  <c r="F93" i="2"/>
  <c r="F85" i="2"/>
  <c r="F81" i="2"/>
  <c r="F77" i="2"/>
  <c r="F53" i="2"/>
  <c r="F42" i="2"/>
  <c r="F38" i="2"/>
  <c r="F35" i="2"/>
  <c r="F18" i="2"/>
  <c r="F163" i="2"/>
  <c r="F159" i="2"/>
  <c r="F152" i="2"/>
  <c r="F139" i="2"/>
  <c r="F132" i="2"/>
  <c r="F122" i="2"/>
  <c r="F114" i="2"/>
  <c r="F96" i="2"/>
  <c r="F84" i="2"/>
  <c r="F76" i="2"/>
  <c r="F71" i="2"/>
  <c r="F59" i="2"/>
  <c r="F55" i="2"/>
  <c r="F52" i="2"/>
  <c r="F41" i="2"/>
  <c r="F34" i="2"/>
  <c r="F21" i="2"/>
  <c r="F166" i="2"/>
  <c r="F151" i="2"/>
  <c r="F143" i="2"/>
  <c r="F131" i="2"/>
  <c r="F127" i="2"/>
  <c r="F121" i="2"/>
  <c r="F113" i="2"/>
  <c r="F103" i="2"/>
  <c r="F102" i="2" s="1"/>
  <c r="F95" i="2"/>
  <c r="F88" i="2"/>
  <c r="F75" i="2"/>
  <c r="F70" i="2"/>
  <c r="F64" i="2"/>
  <c r="F58" i="2"/>
  <c r="F51" i="2"/>
  <c r="F44" i="2"/>
  <c r="F23" i="2"/>
  <c r="F20" i="2"/>
  <c r="F165" i="2"/>
  <c r="F149" i="2"/>
  <c r="F142" i="2"/>
  <c r="F134" i="2"/>
  <c r="F120" i="2"/>
  <c r="F112" i="2"/>
  <c r="F101" i="2"/>
  <c r="F100" i="2" s="1"/>
  <c r="F94" i="2"/>
  <c r="F90" i="2"/>
  <c r="F86" i="2"/>
  <c r="F78" i="2"/>
  <c r="F50" i="2"/>
  <c r="F43" i="2"/>
  <c r="F36" i="2"/>
  <c r="F26" i="2"/>
  <c r="F15" i="2"/>
  <c r="F14" i="2"/>
  <c r="F105" i="3"/>
  <c r="F104" i="3" s="1"/>
  <c r="F125" i="3"/>
  <c r="F144" i="3"/>
  <c r="F169" i="3"/>
  <c r="F120" i="3"/>
  <c r="F140" i="3"/>
  <c r="F158" i="3"/>
  <c r="F165" i="3"/>
  <c r="F116" i="3"/>
  <c r="F136" i="3"/>
  <c r="F153" i="3"/>
  <c r="F111" i="3"/>
  <c r="F132" i="3"/>
  <c r="F149" i="3"/>
  <c r="Q67" i="4" l="1"/>
  <c r="M124" i="4"/>
  <c r="M10" i="4" s="1"/>
  <c r="AB67" i="4"/>
  <c r="Y67" i="4"/>
  <c r="Y10" i="4" s="1"/>
  <c r="J124" i="4"/>
  <c r="W124" i="4"/>
  <c r="W10" i="4" s="1"/>
  <c r="R129" i="3"/>
  <c r="AB69" i="3"/>
  <c r="R128" i="3"/>
  <c r="U129" i="3"/>
  <c r="U100" i="3"/>
  <c r="R70" i="3"/>
  <c r="L129" i="3"/>
  <c r="U128" i="3"/>
  <c r="K69" i="3"/>
  <c r="K10" i="3" s="1"/>
  <c r="O129" i="3"/>
  <c r="L69" i="3"/>
  <c r="I129" i="3"/>
  <c r="E129" i="3"/>
  <c r="AC69" i="3"/>
  <c r="AC10" i="3" s="1"/>
  <c r="O100" i="3"/>
  <c r="R69" i="3"/>
  <c r="O128" i="3"/>
  <c r="Y67" i="2"/>
  <c r="W67" i="2"/>
  <c r="V67" i="2"/>
  <c r="V10" i="2" s="1"/>
  <c r="N124" i="2"/>
  <c r="N67" i="2"/>
  <c r="N10" i="2" s="1"/>
  <c r="P67" i="4"/>
  <c r="Q124" i="4"/>
  <c r="G124" i="4"/>
  <c r="G10" i="4" s="1"/>
  <c r="S124" i="4"/>
  <c r="S10" i="4" s="1"/>
  <c r="I11" i="4"/>
  <c r="L33" i="4"/>
  <c r="I47" i="4"/>
  <c r="AA47" i="4"/>
  <c r="U47" i="4"/>
  <c r="X47" i="4"/>
  <c r="O47" i="4"/>
  <c r="E47" i="4"/>
  <c r="D47" i="4"/>
  <c r="X11" i="4"/>
  <c r="U33" i="4"/>
  <c r="R47" i="4"/>
  <c r="D33" i="4"/>
  <c r="L47" i="4"/>
  <c r="L11" i="4"/>
  <c r="AD33" i="4"/>
  <c r="I33" i="4"/>
  <c r="E33" i="4"/>
  <c r="R33" i="4"/>
  <c r="AA60" i="4"/>
  <c r="O33" i="4"/>
  <c r="AA33" i="4"/>
  <c r="X33" i="4"/>
  <c r="U125" i="4"/>
  <c r="O125" i="4"/>
  <c r="AD125" i="4"/>
  <c r="AD124" i="4" s="1"/>
  <c r="I29" i="4"/>
  <c r="X29" i="4"/>
  <c r="U11" i="4"/>
  <c r="O156" i="4"/>
  <c r="U29" i="4"/>
  <c r="O29" i="4"/>
  <c r="R60" i="4"/>
  <c r="AA11" i="4"/>
  <c r="U156" i="4"/>
  <c r="R156" i="4"/>
  <c r="O97" i="4"/>
  <c r="AD29" i="4"/>
  <c r="D68" i="4"/>
  <c r="D67" i="4" s="1"/>
  <c r="I125" i="4"/>
  <c r="O98" i="4"/>
  <c r="AA129" i="3"/>
  <c r="X129" i="3"/>
  <c r="F163" i="3"/>
  <c r="F162" i="3"/>
  <c r="AD129" i="3"/>
  <c r="D129" i="3"/>
  <c r="F130" i="3"/>
  <c r="I48" i="3"/>
  <c r="D128" i="3"/>
  <c r="AA70" i="3"/>
  <c r="X128" i="3"/>
  <c r="U70" i="3"/>
  <c r="I161" i="3"/>
  <c r="L70" i="3"/>
  <c r="X70" i="3"/>
  <c r="AA62" i="3"/>
  <c r="E11" i="4"/>
  <c r="D11" i="4"/>
  <c r="O11" i="4"/>
  <c r="L98" i="4"/>
  <c r="AD11" i="4"/>
  <c r="I156" i="4"/>
  <c r="D156" i="4"/>
  <c r="O60" i="4"/>
  <c r="AA156" i="4"/>
  <c r="E98" i="4"/>
  <c r="AD47" i="4"/>
  <c r="R125" i="4"/>
  <c r="R124" i="4" s="1"/>
  <c r="L60" i="4"/>
  <c r="E60" i="4"/>
  <c r="E156" i="4"/>
  <c r="X69" i="3"/>
  <c r="R100" i="3"/>
  <c r="U60" i="4"/>
  <c r="R68" i="4"/>
  <c r="AD60" i="4"/>
  <c r="X101" i="3"/>
  <c r="AD161" i="3"/>
  <c r="I62" i="3"/>
  <c r="E29" i="3"/>
  <c r="U62" i="3"/>
  <c r="E48" i="3"/>
  <c r="AD48" i="3"/>
  <c r="AA48" i="3"/>
  <c r="L11" i="3"/>
  <c r="L100" i="3"/>
  <c r="D48" i="3"/>
  <c r="AD100" i="3"/>
  <c r="AD33" i="3"/>
  <c r="I33" i="3"/>
  <c r="I70" i="3"/>
  <c r="R101" i="3"/>
  <c r="AD29" i="3"/>
  <c r="E33" i="3"/>
  <c r="AA100" i="3"/>
  <c r="O29" i="3"/>
  <c r="L29" i="3"/>
  <c r="L48" i="3"/>
  <c r="O70" i="3"/>
  <c r="AD128" i="3"/>
  <c r="L128" i="3"/>
  <c r="AA29" i="3"/>
  <c r="AD70" i="3"/>
  <c r="U33" i="3"/>
  <c r="D29" i="3"/>
  <c r="D11" i="3"/>
  <c r="E11" i="3"/>
  <c r="U101" i="3"/>
  <c r="E62" i="3"/>
  <c r="AA128" i="3"/>
  <c r="L161" i="3"/>
  <c r="X33" i="3"/>
  <c r="X68" i="4"/>
  <c r="AA125" i="4"/>
  <c r="AA101" i="3"/>
  <c r="AA161" i="3"/>
  <c r="S10" i="3"/>
  <c r="I101" i="3"/>
  <c r="E161" i="3"/>
  <c r="AA33" i="3"/>
  <c r="L101" i="3"/>
  <c r="O11" i="3"/>
  <c r="R11" i="3"/>
  <c r="I100" i="3"/>
  <c r="U48" i="3"/>
  <c r="L62" i="3"/>
  <c r="U11" i="3"/>
  <c r="R29" i="3"/>
  <c r="X62" i="3"/>
  <c r="X29" i="3"/>
  <c r="V10" i="3"/>
  <c r="M10" i="3"/>
  <c r="Z10" i="3"/>
  <c r="J10" i="3"/>
  <c r="E100" i="3"/>
  <c r="I11" i="3"/>
  <c r="O62" i="3"/>
  <c r="D100" i="3"/>
  <c r="D70" i="3"/>
  <c r="D161" i="3"/>
  <c r="E128" i="3"/>
  <c r="R48" i="3"/>
  <c r="G10" i="3"/>
  <c r="AB10" i="3"/>
  <c r="Y10" i="3"/>
  <c r="P10" i="3"/>
  <c r="R33" i="3"/>
  <c r="T10" i="3"/>
  <c r="E101" i="3"/>
  <c r="AD101" i="3"/>
  <c r="I128" i="3"/>
  <c r="AA69" i="3"/>
  <c r="AD62" i="3"/>
  <c r="E70" i="3"/>
  <c r="O33" i="3"/>
  <c r="D33" i="3"/>
  <c r="X100" i="3"/>
  <c r="X48" i="3"/>
  <c r="X11" i="3"/>
  <c r="H10" i="3"/>
  <c r="D62" i="3"/>
  <c r="R62" i="3"/>
  <c r="W10" i="3"/>
  <c r="U29" i="3"/>
  <c r="O48" i="3"/>
  <c r="N10" i="3"/>
  <c r="Q10" i="3"/>
  <c r="D101" i="3"/>
  <c r="AA11" i="3"/>
  <c r="O101" i="3"/>
  <c r="L33" i="3"/>
  <c r="AD11" i="3"/>
  <c r="F145" i="3"/>
  <c r="X156" i="4"/>
  <c r="E125" i="4"/>
  <c r="I98" i="4"/>
  <c r="AD97" i="4"/>
  <c r="D60" i="4"/>
  <c r="X97" i="4"/>
  <c r="T10" i="4"/>
  <c r="AA68" i="4"/>
  <c r="AA67" i="4" s="1"/>
  <c r="U98" i="4"/>
  <c r="Z10" i="4"/>
  <c r="D98" i="4"/>
  <c r="X60" i="4"/>
  <c r="F103" i="4"/>
  <c r="D97" i="4"/>
  <c r="L97" i="4"/>
  <c r="D125" i="4"/>
  <c r="AA97" i="4"/>
  <c r="E97" i="4"/>
  <c r="L29" i="4"/>
  <c r="AA29" i="4"/>
  <c r="U68" i="4"/>
  <c r="E29" i="4"/>
  <c r="I97" i="4"/>
  <c r="U97" i="4"/>
  <c r="X98" i="4"/>
  <c r="R29" i="4"/>
  <c r="N10" i="4"/>
  <c r="I60" i="4"/>
  <c r="AA98" i="4"/>
  <c r="I68" i="4"/>
  <c r="I67" i="4" s="1"/>
  <c r="D29" i="4"/>
  <c r="F35" i="4"/>
  <c r="X125" i="4"/>
  <c r="AD156" i="4"/>
  <c r="R97" i="4"/>
  <c r="H10" i="4"/>
  <c r="V10" i="4"/>
  <c r="O68" i="4"/>
  <c r="P10" i="4"/>
  <c r="AD68" i="4"/>
  <c r="F62" i="4"/>
  <c r="F158" i="4"/>
  <c r="R98" i="4"/>
  <c r="L156" i="4"/>
  <c r="AC10" i="4"/>
  <c r="J10" i="4"/>
  <c r="K67" i="4"/>
  <c r="K10" i="4" s="1"/>
  <c r="L68" i="4"/>
  <c r="E68" i="4"/>
  <c r="F49" i="4"/>
  <c r="F110" i="4"/>
  <c r="F150" i="4"/>
  <c r="AB124" i="4"/>
  <c r="AD98" i="4"/>
  <c r="F86" i="4"/>
  <c r="F69" i="4"/>
  <c r="F140" i="4"/>
  <c r="F79" i="4"/>
  <c r="F12" i="4"/>
  <c r="F118" i="4"/>
  <c r="L125" i="4"/>
  <c r="R11" i="4"/>
  <c r="F126" i="4"/>
  <c r="F74" i="4"/>
  <c r="F107" i="4"/>
  <c r="F61" i="4"/>
  <c r="F157" i="4"/>
  <c r="F13" i="4"/>
  <c r="F30" i="4"/>
  <c r="F48" i="4"/>
  <c r="F34" i="4"/>
  <c r="F82" i="3"/>
  <c r="F155" i="3"/>
  <c r="U69" i="3"/>
  <c r="F113" i="3"/>
  <c r="F13" i="3"/>
  <c r="F110" i="3"/>
  <c r="F106" i="3"/>
  <c r="F50" i="3"/>
  <c r="F35" i="3"/>
  <c r="F121" i="3"/>
  <c r="F89" i="3"/>
  <c r="F64" i="3"/>
  <c r="F71" i="3"/>
  <c r="F76" i="3"/>
  <c r="I29" i="3"/>
  <c r="F30" i="3"/>
  <c r="F12" i="3"/>
  <c r="F49" i="3"/>
  <c r="F34" i="3"/>
  <c r="F63" i="3"/>
  <c r="M124" i="2"/>
  <c r="M10" i="2" s="1"/>
  <c r="J124" i="2"/>
  <c r="J10" i="2" s="1"/>
  <c r="Y124" i="2"/>
  <c r="D46" i="2"/>
  <c r="R46" i="2"/>
  <c r="AD46" i="2"/>
  <c r="X60" i="2"/>
  <c r="U46" i="2"/>
  <c r="O31" i="2"/>
  <c r="AA11" i="2"/>
  <c r="R125" i="2"/>
  <c r="I46" i="2"/>
  <c r="L46" i="2"/>
  <c r="AA46" i="2"/>
  <c r="X46" i="2"/>
  <c r="AA31" i="2"/>
  <c r="O46" i="2"/>
  <c r="E46" i="2"/>
  <c r="R11" i="2"/>
  <c r="X31" i="2"/>
  <c r="L31" i="2"/>
  <c r="AD31" i="2"/>
  <c r="R31" i="2"/>
  <c r="U31" i="2"/>
  <c r="E31" i="2"/>
  <c r="I31" i="2"/>
  <c r="I27" i="2"/>
  <c r="X27" i="2"/>
  <c r="E11" i="2"/>
  <c r="AD27" i="2"/>
  <c r="O27" i="2"/>
  <c r="U11" i="2"/>
  <c r="AD11" i="2"/>
  <c r="L11" i="2"/>
  <c r="I11" i="2"/>
  <c r="X11" i="2"/>
  <c r="D11" i="2"/>
  <c r="O11" i="2"/>
  <c r="AA60" i="2"/>
  <c r="E125" i="2"/>
  <c r="AA68" i="2"/>
  <c r="E156" i="2"/>
  <c r="I125" i="2"/>
  <c r="AA99" i="2"/>
  <c r="K10" i="2"/>
  <c r="AA98" i="2"/>
  <c r="L27" i="2"/>
  <c r="X98" i="2"/>
  <c r="D60" i="2"/>
  <c r="U98" i="2"/>
  <c r="X125" i="2"/>
  <c r="AD125" i="2"/>
  <c r="O60" i="2"/>
  <c r="P10" i="2"/>
  <c r="U99" i="2"/>
  <c r="U60" i="2"/>
  <c r="R98" i="2"/>
  <c r="E68" i="2"/>
  <c r="O156" i="2"/>
  <c r="I60" i="2"/>
  <c r="AA27" i="2"/>
  <c r="R68" i="2"/>
  <c r="X99" i="2"/>
  <c r="U27" i="2"/>
  <c r="I156" i="2"/>
  <c r="AD60" i="2"/>
  <c r="W10" i="2"/>
  <c r="U125" i="2"/>
  <c r="D68" i="2"/>
  <c r="I68" i="2"/>
  <c r="L99" i="2"/>
  <c r="E60" i="2"/>
  <c r="F104" i="2"/>
  <c r="L68" i="2"/>
  <c r="G10" i="2"/>
  <c r="R27" i="2"/>
  <c r="X156" i="2"/>
  <c r="D98" i="2"/>
  <c r="E27" i="2"/>
  <c r="L156" i="2"/>
  <c r="AD68" i="2"/>
  <c r="D99" i="2"/>
  <c r="D125" i="2"/>
  <c r="AD156" i="2"/>
  <c r="O98" i="2"/>
  <c r="R156" i="2"/>
  <c r="AD98" i="2"/>
  <c r="S10" i="2"/>
  <c r="R99" i="2"/>
  <c r="U68" i="2"/>
  <c r="I99" i="2"/>
  <c r="X68" i="2"/>
  <c r="L125" i="2"/>
  <c r="AC10" i="2"/>
  <c r="L60" i="2"/>
  <c r="E98" i="2"/>
  <c r="AB10" i="2"/>
  <c r="AA125" i="2"/>
  <c r="F141" i="2"/>
  <c r="U156" i="2"/>
  <c r="L98" i="2"/>
  <c r="T10" i="2"/>
  <c r="O125" i="2"/>
  <c r="Z10" i="2"/>
  <c r="O68" i="2"/>
  <c r="O67" i="2" s="1"/>
  <c r="H10" i="2"/>
  <c r="F150" i="2"/>
  <c r="D156" i="2"/>
  <c r="O99" i="2"/>
  <c r="D31" i="2"/>
  <c r="I98" i="2"/>
  <c r="AD99" i="2"/>
  <c r="Q10" i="2"/>
  <c r="E99" i="2"/>
  <c r="AA156" i="2"/>
  <c r="F74" i="2"/>
  <c r="R60" i="2"/>
  <c r="F62" i="2"/>
  <c r="F13" i="2"/>
  <c r="F48" i="2"/>
  <c r="F32" i="2"/>
  <c r="F33" i="2"/>
  <c r="F158" i="2"/>
  <c r="F69" i="2"/>
  <c r="F108" i="2"/>
  <c r="F28" i="2"/>
  <c r="F29" i="2"/>
  <c r="F111" i="2"/>
  <c r="F87" i="2"/>
  <c r="F126" i="2"/>
  <c r="F80" i="2"/>
  <c r="F118" i="2"/>
  <c r="F12" i="2"/>
  <c r="F47" i="2"/>
  <c r="F61" i="2"/>
  <c r="F157" i="2"/>
  <c r="Q10" i="4" l="1"/>
  <c r="AB10" i="4"/>
  <c r="Y10" i="2"/>
  <c r="X124" i="2"/>
  <c r="E67" i="4"/>
  <c r="L124" i="4"/>
  <c r="X124" i="4"/>
  <c r="O67" i="4"/>
  <c r="O124" i="4"/>
  <c r="O10" i="4" s="1"/>
  <c r="AA124" i="4"/>
  <c r="AA10" i="4" s="1"/>
  <c r="L67" i="4"/>
  <c r="L10" i="4" s="1"/>
  <c r="D124" i="4"/>
  <c r="D10" i="4" s="1"/>
  <c r="AD67" i="4"/>
  <c r="AD10" i="4" s="1"/>
  <c r="U124" i="4"/>
  <c r="E124" i="4"/>
  <c r="I124" i="4"/>
  <c r="I10" i="4" s="1"/>
  <c r="U67" i="4"/>
  <c r="R67" i="4"/>
  <c r="R10" i="4" s="1"/>
  <c r="X67" i="4"/>
  <c r="F47" i="4"/>
  <c r="F33" i="4"/>
  <c r="F29" i="4"/>
  <c r="F11" i="4"/>
  <c r="F129" i="3"/>
  <c r="F128" i="3"/>
  <c r="X10" i="3"/>
  <c r="E69" i="3"/>
  <c r="E10" i="3" s="1"/>
  <c r="D69" i="3"/>
  <c r="D10" i="3" s="1"/>
  <c r="L10" i="3"/>
  <c r="AD69" i="3"/>
  <c r="AD10" i="3" s="1"/>
  <c r="O69" i="3"/>
  <c r="O10" i="3" s="1"/>
  <c r="I69" i="3"/>
  <c r="I10" i="3" s="1"/>
  <c r="F156" i="4"/>
  <c r="F60" i="4"/>
  <c r="F48" i="3"/>
  <c r="F33" i="3"/>
  <c r="F29" i="3"/>
  <c r="R67" i="2"/>
  <c r="F11" i="3"/>
  <c r="AA10" i="3"/>
  <c r="R10" i="3"/>
  <c r="F62" i="3"/>
  <c r="F101" i="3"/>
  <c r="U10" i="3"/>
  <c r="F161" i="3"/>
  <c r="F70" i="3"/>
  <c r="F98" i="4"/>
  <c r="F97" i="4"/>
  <c r="F68" i="4"/>
  <c r="F125" i="4"/>
  <c r="F100" i="3"/>
  <c r="O124" i="2"/>
  <c r="O10" i="2" s="1"/>
  <c r="I67" i="2"/>
  <c r="X67" i="2"/>
  <c r="X10" i="2" s="1"/>
  <c r="E124" i="2"/>
  <c r="U67" i="2"/>
  <c r="L124" i="2"/>
  <c r="I124" i="2"/>
  <c r="R124" i="2"/>
  <c r="AA124" i="2"/>
  <c r="D124" i="2"/>
  <c r="AD124" i="2"/>
  <c r="AA67" i="2"/>
  <c r="U124" i="2"/>
  <c r="E67" i="2"/>
  <c r="E10" i="2" s="1"/>
  <c r="D67" i="2"/>
  <c r="AD67" i="2"/>
  <c r="L67" i="2"/>
  <c r="F31" i="2"/>
  <c r="F46" i="2"/>
  <c r="F11" i="2"/>
  <c r="F125" i="2"/>
  <c r="F98" i="2"/>
  <c r="F99" i="2"/>
  <c r="F60" i="2"/>
  <c r="F27" i="2"/>
  <c r="F68" i="2"/>
  <c r="F156" i="2"/>
  <c r="R10" i="2" l="1"/>
  <c r="X10" i="4"/>
  <c r="E10" i="4"/>
  <c r="F124" i="4"/>
  <c r="U10" i="4"/>
  <c r="F67" i="4"/>
  <c r="F69" i="3"/>
  <c r="F10" i="3"/>
  <c r="AA10" i="2"/>
  <c r="I10" i="2"/>
  <c r="F124" i="2"/>
  <c r="U10" i="2"/>
  <c r="L10" i="2"/>
  <c r="AD10" i="2"/>
  <c r="D10" i="2"/>
  <c r="F67" i="2"/>
  <c r="F10" i="4" l="1"/>
  <c r="F10" i="2"/>
</calcChain>
</file>

<file path=xl/sharedStrings.xml><?xml version="1.0" encoding="utf-8"?>
<sst xmlns="http://schemas.openxmlformats.org/spreadsheetml/2006/main" count="3611" uniqueCount="556">
  <si>
    <t>Universidad de Puerto Rico - Reciento de Río Piedras</t>
  </si>
  <si>
    <t>Decanato de  Asuntos Académicos</t>
  </si>
  <si>
    <t>División de Investigación Institucional y Avalúo</t>
  </si>
  <si>
    <t>prmr/noviembre2025</t>
  </si>
  <si>
    <t>Años Académicos 2015-16 al 2025-2026</t>
  </si>
  <si>
    <r>
      <rPr>
        <b/>
        <sz val="10"/>
        <color theme="1"/>
        <rFont val="Calibri"/>
        <family val="2"/>
        <scheme val="minor"/>
      </rPr>
      <t>Matrícula por ETNIA - Nivel SUBGRADUADO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ETNIA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</t>
    </r>
    <r>
      <rPr>
        <b/>
        <u/>
        <sz val="10"/>
        <color theme="1"/>
        <rFont val="Calibri"/>
        <family val="2"/>
        <scheme val="minor"/>
      </rPr>
      <t xml:space="preserve"> primer semestre </t>
    </r>
    <r>
      <rPr>
        <u/>
        <sz val="10"/>
        <color theme="1"/>
        <rFont val="Calibri"/>
        <family val="2"/>
        <scheme val="minor"/>
      </rPr>
      <t>para varios años académicos.</t>
    </r>
  </si>
  <si>
    <t>Tablas: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</si>
  <si>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</si>
  <si>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</si>
  <si>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</si>
  <si>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</si>
  <si>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</si>
  <si>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</si>
  <si>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</si>
  <si>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</si>
  <si>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</si>
  <si>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</si>
  <si>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</si>
  <si>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</si>
  <si>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</si>
  <si>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UNIVERSIDAD DE PUERTO RICO - RECINTO DE RIO PIEDRAS</t>
  </si>
  <si>
    <t xml:space="preserve">Decanato de Asuntos Académicos </t>
  </si>
  <si>
    <t>División de Investigación Institucional y Avaluó</t>
  </si>
  <si>
    <t>sefp</t>
  </si>
  <si>
    <t>Matrícula SUBGRADUADA por ETNIA y Nivel</t>
  </si>
  <si>
    <t>Fuente de Información: SAGA</t>
  </si>
  <si>
    <t>Año Académico
/ Niveles</t>
  </si>
  <si>
    <t>Matrícula SUBGRADUADA por Etnia</t>
  </si>
  <si>
    <t>American Indian or Alaska Native</t>
  </si>
  <si>
    <t>Asian</t>
  </si>
  <si>
    <t>Black or African American</t>
  </si>
  <si>
    <t>blank response</t>
  </si>
  <si>
    <t>Hispanic</t>
  </si>
  <si>
    <t>Native Hawaiian or Other Pacific Islander</t>
  </si>
  <si>
    <t>Two or more races</t>
  </si>
  <si>
    <t>Unknown race and ethnicity</t>
  </si>
  <si>
    <t>White</t>
  </si>
  <si>
    <t>(blank)</t>
  </si>
  <si>
    <t>F</t>
  </si>
  <si>
    <t>M</t>
  </si>
  <si>
    <t>No binario</t>
  </si>
  <si>
    <t>Sum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</si>
  <si>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</si>
  <si>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</si>
  <si>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</si>
  <si>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</si>
  <si>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</si>
  <si>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</si>
  <si>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</si>
  <si>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</si>
  <si>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</si>
  <si>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</si>
  <si>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 xml:space="preserve">Año académico 2015-2016, Primer Semestre </t>
  </si>
  <si>
    <t>Fuente de Información: (SAGA)20191218 MatriculaTotal_OFICIAL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</si>
  <si>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</si>
  <si>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Total</t>
  </si>
  <si>
    <t>sum</t>
  </si>
  <si>
    <t>Matricula SUBGRADUADA</t>
  </si>
  <si>
    <t xml:space="preserve"> ADMINISTRACION DE EMPRESAS</t>
  </si>
  <si>
    <t>Subgraduado</t>
  </si>
  <si>
    <t>Bachillerato</t>
  </si>
  <si>
    <t>PGAE</t>
  </si>
  <si>
    <t>Programa General - Adm Empresas</t>
  </si>
  <si>
    <t>GEOS</t>
  </si>
  <si>
    <t>Gerencia De Operac Y Suminist</t>
  </si>
  <si>
    <t>GEOP</t>
  </si>
  <si>
    <t>Gerencia De Operaciones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</si>
  <si>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</si>
  <si>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</si>
  <si>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</si>
  <si>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</si>
  <si>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</si>
  <si>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</si>
  <si>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</si>
  <si>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</si>
  <si>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REHU</t>
  </si>
  <si>
    <t>Adm Rec Humanos De La Empresa</t>
  </si>
  <si>
    <t>GERH</t>
  </si>
  <si>
    <t>Gerencia De Los Recursos Humanos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</si>
  <si>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</si>
  <si>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</si>
  <si>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</si>
  <si>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</si>
  <si>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</si>
  <si>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</si>
  <si>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</si>
  <si>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</si>
  <si>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 xml:space="preserve"> ARQUITECTURA</t>
  </si>
  <si>
    <t>DAMB</t>
  </si>
  <si>
    <t>Diseno Ambiental - Arquitectura</t>
  </si>
  <si>
    <t xml:space="preserve"> CIENCIAS NATURALES</t>
  </si>
  <si>
    <t>CIAM</t>
  </si>
  <si>
    <t>Ciencias Ambientales</t>
  </si>
  <si>
    <t>COMS</t>
  </si>
  <si>
    <t>Ciencias De Computos</t>
  </si>
  <si>
    <t>BIOL</t>
  </si>
  <si>
    <t>Biologia</t>
  </si>
  <si>
    <t>BIOC</t>
  </si>
  <si>
    <t>Biologia Celular Molecular</t>
  </si>
  <si>
    <t>BIIN</t>
  </si>
  <si>
    <t>Biologia Integrativa</t>
  </si>
  <si>
    <t>MATE</t>
  </si>
  <si>
    <t>Matematicas</t>
  </si>
  <si>
    <t>MATP</t>
  </si>
  <si>
    <t>Matematicas Puras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</si>
  <si>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</si>
  <si>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</si>
  <si>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</si>
  <si>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</si>
  <si>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</si>
  <si>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</si>
  <si>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</si>
  <si>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</si>
  <si>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</si>
  <si>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</si>
  <si>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</si>
  <si>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</si>
  <si>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</si>
  <si>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</si>
  <si>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</si>
  <si>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</si>
  <si>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</si>
  <si>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CISO</t>
  </si>
  <si>
    <t>Ciencias Sociales</t>
  </si>
  <si>
    <t>CISC</t>
  </si>
  <si>
    <t>Ciencias Sociales General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</si>
  <si>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</si>
  <si>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</si>
  <si>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</si>
  <si>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</si>
  <si>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</si>
  <si>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</si>
  <si>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</si>
  <si>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</si>
  <si>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</si>
  <si>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</si>
  <si>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</si>
  <si>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</si>
  <si>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</si>
  <si>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</si>
  <si>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</si>
  <si>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</si>
  <si>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</si>
  <si>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</si>
  <si>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</si>
  <si>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</si>
  <si>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</si>
  <si>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 xml:space="preserve"> EDUCACION</t>
  </si>
  <si>
    <t>EART</t>
  </si>
  <si>
    <t>Arte - Educacion</t>
  </si>
  <si>
    <t>EMUS</t>
  </si>
  <si>
    <t>Musica - Educacion</t>
  </si>
  <si>
    <t>ETEA</t>
  </si>
  <si>
    <t>Teatro - Educacion</t>
  </si>
  <si>
    <t>RECR</t>
  </si>
  <si>
    <t>Recreacion</t>
  </si>
  <si>
    <t>Bachillerato-Ecologia Familiar</t>
  </si>
  <si>
    <t>EPRN</t>
  </si>
  <si>
    <t>Educacion Preescolar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</si>
  <si>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</si>
  <si>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</si>
  <si>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</si>
  <si>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</si>
  <si>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</si>
  <si>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</si>
  <si>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</si>
  <si>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Bachillerato-Educacion Elemental</t>
  </si>
  <si>
    <t>4TO6</t>
  </si>
  <si>
    <t>4to - 6to Grado - Educ Elemental</t>
  </si>
  <si>
    <t>EDES</t>
  </si>
  <si>
    <t>Educacion Especial</t>
  </si>
  <si>
    <t>K3ER</t>
  </si>
  <si>
    <t>K - 3er Grado</t>
  </si>
  <si>
    <t>EBIO</t>
  </si>
  <si>
    <t>Biologia - Educacion</t>
  </si>
  <si>
    <t>EQUI</t>
  </si>
  <si>
    <t>Quimica - Educacion</t>
  </si>
  <si>
    <t>TESS</t>
  </si>
  <si>
    <t>Ensenanza Ingl Hisp Parlantes</t>
  </si>
  <si>
    <t>Bachillerato-Educacion Secundaria</t>
  </si>
  <si>
    <t>EIHP</t>
  </si>
  <si>
    <t>Ensenanza Ingl Hispanoparlant</t>
  </si>
  <si>
    <t>ECOM</t>
  </si>
  <si>
    <t>Educ Comercial - Prog General</t>
  </si>
  <si>
    <t>COSE</t>
  </si>
  <si>
    <t>Educac Comerc Prog Secretarial</t>
  </si>
  <si>
    <t>EMAT</t>
  </si>
  <si>
    <t>Matematicas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</si>
  <si>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</si>
  <si>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</si>
  <si>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</si>
  <si>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</si>
  <si>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</si>
  <si>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</si>
  <si>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EHIS</t>
  </si>
  <si>
    <t>Historia - Educacion</t>
  </si>
  <si>
    <t>EFIS</t>
  </si>
  <si>
    <t>Fisica - Educacion</t>
  </si>
  <si>
    <t>EESP</t>
  </si>
  <si>
    <t>Espanol - Educacion</t>
  </si>
  <si>
    <t xml:space="preserve"> ESTUDIOS GENERALES</t>
  </si>
  <si>
    <t>EDGE</t>
  </si>
  <si>
    <t>Educ General - Est Generales</t>
  </si>
  <si>
    <t>Bachillerato Traslado Articulado RCM</t>
  </si>
  <si>
    <t>ENFE</t>
  </si>
  <si>
    <t>Enfermeria</t>
  </si>
  <si>
    <t>Bachillerato Traslado Articulado RUM</t>
  </si>
  <si>
    <t>ICOM</t>
  </si>
  <si>
    <t>Ingenieria De Computadoras</t>
  </si>
  <si>
    <t>INEL</t>
  </si>
  <si>
    <t>Ingenieria Electrica</t>
  </si>
  <si>
    <t>INME</t>
  </si>
  <si>
    <t>Ingenieria Mecanica</t>
  </si>
  <si>
    <t>Bachillerato-Otros</t>
  </si>
  <si>
    <t>DECEP0</t>
  </si>
  <si>
    <t>PECA</t>
  </si>
  <si>
    <t>Progr Experimental De Adultos</t>
  </si>
  <si>
    <t>OYEN</t>
  </si>
  <si>
    <t>Oyentes</t>
  </si>
  <si>
    <t>Bachillerato-Progr Exper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</si>
  <si>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</si>
  <si>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</si>
  <si>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</si>
  <si>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</si>
  <si>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</si>
  <si>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</si>
  <si>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</si>
  <si>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</si>
  <si>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</si>
  <si>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</si>
  <si>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</si>
  <si>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</si>
  <si>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</si>
  <si>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</si>
  <si>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</si>
  <si>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PEC6</t>
  </si>
  <si>
    <t>Progr Exper De Adultos - Cs Secr</t>
  </si>
  <si>
    <t>Bachillerato-Programa Destrezas</t>
  </si>
  <si>
    <t>DES8</t>
  </si>
  <si>
    <t>Programa Destrezas/Eg - Educac</t>
  </si>
  <si>
    <t>DES7</t>
  </si>
  <si>
    <t>Programa Destrezas/Eg - Human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</si>
  <si>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</si>
  <si>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</si>
  <si>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</si>
  <si>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</si>
  <si>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</si>
  <si>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</si>
  <si>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</si>
  <si>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LOCU</t>
  </si>
  <si>
    <t>Lengua Y Locucion - Ingles</t>
  </si>
  <si>
    <t>LENG</t>
  </si>
  <si>
    <t>Lenguas Modernas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</si>
  <si>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</si>
  <si>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</si>
  <si>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</si>
  <si>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</si>
  <si>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</si>
  <si>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</si>
  <si>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</si>
  <si>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</si>
  <si>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</si>
  <si>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</si>
  <si>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</si>
  <si>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</si>
  <si>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FILO</t>
  </si>
  <si>
    <t>Filosofia</t>
  </si>
  <si>
    <t>TEAT</t>
  </si>
  <si>
    <t>Drama</t>
  </si>
  <si>
    <t>HART</t>
  </si>
  <si>
    <t>Historia Del Arte</t>
  </si>
  <si>
    <t>MUSI</t>
  </si>
  <si>
    <t>Musica</t>
  </si>
  <si>
    <t>HEUR</t>
  </si>
  <si>
    <t>Historia De Europa</t>
  </si>
  <si>
    <t>HAME</t>
  </si>
  <si>
    <t>Historia De Las Americas</t>
  </si>
  <si>
    <t>Bachillerato-Artes Plasticas</t>
  </si>
  <si>
    <t>ARTF</t>
  </si>
  <si>
    <t>Artes Plasticas-Fotografia</t>
  </si>
  <si>
    <t>ARPG</t>
  </si>
  <si>
    <t>Artes Plasticas - General</t>
  </si>
  <si>
    <t>ARTN</t>
  </si>
  <si>
    <t>Artes Plasticas-Arte Y Tecnologia</t>
  </si>
  <si>
    <t>ARTP</t>
  </si>
  <si>
    <t>Artes Plasticas - Pintura</t>
  </si>
  <si>
    <t>ARTB</t>
  </si>
  <si>
    <t>Artes Plasticas-Dibujo</t>
  </si>
  <si>
    <t>ARTT</t>
  </si>
  <si>
    <t>Artes Plasticas-Pintura</t>
  </si>
  <si>
    <t>ARTR</t>
  </si>
  <si>
    <t>Artes Plasticas-Grabado</t>
  </si>
  <si>
    <t>ARTC</t>
  </si>
  <si>
    <t>Artes Plasticas-Escultura</t>
  </si>
  <si>
    <t>Bachillerato-Estudios Interdisciplinarios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</si>
  <si>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</si>
  <si>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</si>
  <si>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</si>
  <si>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</si>
  <si>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</si>
  <si>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</si>
  <si>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ESIT</t>
  </si>
  <si>
    <t>Estud Interdisc Traduccion</t>
  </si>
  <si>
    <t>ESIN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</si>
  <si>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</si>
  <si>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</si>
  <si>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</si>
  <si>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</si>
  <si>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</si>
  <si>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</si>
  <si>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</si>
  <si>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</si>
  <si>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</si>
  <si>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</si>
  <si>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</si>
  <si>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</si>
  <si>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</si>
  <si>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</si>
  <si>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</si>
  <si>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</si>
  <si>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</si>
  <si>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</si>
  <si>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</si>
  <si>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 xml:space="preserve">Año académico 2016-17, Primer Semestre </t>
  </si>
  <si>
    <t>GOFI</t>
  </si>
  <si>
    <t>Gerencia De Oficina</t>
  </si>
  <si>
    <t>ESTP</t>
  </si>
  <si>
    <t>Estadisticas Aplicadas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</si>
  <si>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</si>
  <si>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</si>
  <si>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</si>
  <si>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</si>
  <si>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</si>
  <si>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</si>
  <si>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</si>
  <si>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 xml:space="preserve">Año académico 2017-18, Primer Semestre </t>
  </si>
  <si>
    <t>Primer Semestre para el Año académico 2018-2019</t>
  </si>
  <si>
    <t>Matrícula Total por Etnia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</si>
  <si>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</si>
  <si>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</si>
  <si>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</si>
  <si>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</si>
  <si>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</si>
  <si>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</si>
  <si>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</si>
  <si>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</si>
  <si>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</si>
  <si>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</si>
  <si>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</si>
  <si>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Otros</t>
  </si>
  <si>
    <t>Administración De Empresas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</si>
  <si>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</si>
  <si>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</si>
  <si>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</si>
  <si>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</si>
  <si>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</si>
  <si>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Arquitectura</t>
  </si>
  <si>
    <t>Diseño Ambiental  -  Arquitectura</t>
  </si>
  <si>
    <t>Ciencias Naturales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</si>
  <si>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</si>
  <si>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</si>
  <si>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</si>
  <si>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</si>
  <si>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</si>
  <si>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</si>
  <si>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</si>
  <si>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MATC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</si>
  <si>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</si>
  <si>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</si>
  <si>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</si>
  <si>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</si>
  <si>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</si>
  <si>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</si>
  <si>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</si>
  <si>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</si>
  <si>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</si>
  <si>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Comunicación</t>
  </si>
  <si>
    <t>Información Y Periodismo</t>
  </si>
  <si>
    <t>Comunicación Audiovisual</t>
  </si>
  <si>
    <t>Educación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</si>
  <si>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</si>
  <si>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</si>
  <si>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</si>
  <si>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</si>
  <si>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</si>
  <si>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</si>
  <si>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</si>
  <si>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</si>
  <si>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</si>
  <si>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</si>
  <si>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</si>
  <si>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</si>
  <si>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</si>
  <si>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</si>
  <si>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</si>
  <si>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</si>
  <si>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</si>
  <si>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</si>
  <si>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</si>
  <si>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</si>
  <si>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</si>
  <si>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</si>
  <si>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</si>
  <si>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</si>
  <si>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</si>
  <si>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</si>
  <si>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</si>
  <si>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</si>
  <si>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</si>
  <si>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</si>
  <si>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</si>
  <si>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</si>
  <si>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</si>
  <si>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</si>
  <si>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</si>
  <si>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</si>
  <si>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</si>
  <si>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</si>
  <si>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</si>
  <si>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</si>
  <si>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</si>
  <si>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Humanidades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</si>
  <si>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</si>
  <si>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</si>
  <si>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</si>
  <si>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</si>
  <si>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</si>
  <si>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</si>
  <si>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</si>
  <si>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</si>
  <si>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</si>
  <si>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</si>
  <si>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</si>
  <si>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</si>
  <si>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</si>
  <si>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</si>
  <si>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</si>
  <si>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</si>
  <si>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</si>
  <si>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</si>
  <si>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</si>
  <si>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</si>
  <si>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</si>
  <si>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</si>
  <si>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</si>
  <si>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</si>
  <si>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</si>
  <si>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</si>
  <si>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Primer Semestre para el Año académico 2019-2020</t>
  </si>
  <si>
    <t>ESTC</t>
  </si>
  <si>
    <t>Estudios De Cine Y Audiovisual</t>
  </si>
  <si>
    <t>Primer Semestre para el Año académico 2020-2021</t>
  </si>
  <si>
    <t>DES3</t>
  </si>
  <si>
    <t>Programa Destrezas/Eg  -  Cs Nat</t>
  </si>
  <si>
    <t>ARTE</t>
  </si>
  <si>
    <t>Artes Plásticas</t>
  </si>
  <si>
    <t>Primer Semestre para el Año académico 2021-2022</t>
  </si>
  <si>
    <t>Maestría - Administración Pública</t>
  </si>
  <si>
    <t>GEPU</t>
  </si>
  <si>
    <t>Gestión Pública</t>
  </si>
  <si>
    <t>GOPP</t>
  </si>
  <si>
    <t>Gobierno Y Política Pública</t>
  </si>
  <si>
    <t>REHL</t>
  </si>
  <si>
    <t>Adm Recursos Hum Y Relac Labor</t>
  </si>
  <si>
    <t>Comunicación e Información</t>
  </si>
  <si>
    <t>PEDU</t>
  </si>
  <si>
    <t>Prog General  -  Educ Elemental</t>
  </si>
  <si>
    <t>HIST</t>
  </si>
  <si>
    <t>Historia</t>
  </si>
  <si>
    <t>Primer Semestre para el Año académico 2022-2023</t>
  </si>
  <si>
    <t>Educación Continuada</t>
  </si>
  <si>
    <t>Educación continuada</t>
  </si>
  <si>
    <t>EMPR</t>
  </si>
  <si>
    <t>Empresarismo</t>
  </si>
  <si>
    <t>ESHT</t>
  </si>
  <si>
    <t>Estudios Sociales E Historia</t>
  </si>
  <si>
    <t>Graduado</t>
  </si>
  <si>
    <t>PROF</t>
  </si>
  <si>
    <t>Mejoramiento Profesional</t>
  </si>
  <si>
    <t>ADEL</t>
  </si>
  <si>
    <t>Programa Adelanta</t>
  </si>
  <si>
    <t>Primer Semestre para el Año académico 2023-2024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</si>
  <si>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</si>
  <si>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</si>
  <si>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</si>
  <si>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</si>
  <si>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</si>
  <si>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Educacion</t>
  </si>
  <si>
    <t xml:space="preserve"> Educacion Continuada Y Extension</t>
  </si>
  <si>
    <t xml:space="preserve"> Estudios Generales</t>
  </si>
  <si>
    <t xml:space="preserve"> Humanidades</t>
  </si>
  <si>
    <t xml:space="preserve"> Ingenieria</t>
  </si>
  <si>
    <t xml:space="preserve"> Permiso Especial</t>
  </si>
  <si>
    <t>PRAQ</t>
  </si>
  <si>
    <t>Permiso Especial  -  Arquitect</t>
  </si>
  <si>
    <t>Otro</t>
  </si>
  <si>
    <t>NING</t>
  </si>
  <si>
    <t>Ninguno</t>
  </si>
  <si>
    <t>Primer Semestre para el Año académico 2024-2025</t>
  </si>
  <si>
    <t>Matrícula total por Etnia</t>
  </si>
  <si>
    <t>No disponible</t>
  </si>
  <si>
    <t>No bin</t>
  </si>
  <si>
    <t xml:space="preserve"> Administración de Empresas</t>
  </si>
  <si>
    <t>Gerencia de Mercadeo</t>
  </si>
  <si>
    <t>Gerencia de Operaciones y Suministros</t>
  </si>
  <si>
    <t>Gerencia de los Recursos Humanos</t>
  </si>
  <si>
    <t>Gerencia de Oficina</t>
  </si>
  <si>
    <t>Sistemas Computadorizados de Información</t>
  </si>
  <si>
    <t>Ciencias de Cómputos</t>
  </si>
  <si>
    <t>Nutrición y Dietética</t>
  </si>
  <si>
    <t xml:space="preserve"> Comunicación e Información</t>
  </si>
  <si>
    <t>Información y Periodismo</t>
  </si>
  <si>
    <t>Relaciones Públicas y Publicidad</t>
  </si>
  <si>
    <t xml:space="preserve"> Educación</t>
  </si>
  <si>
    <t xml:space="preserve">Educación Elemental - Nivel Elemental </t>
  </si>
  <si>
    <t>Programa General  -  Educación Elemental</t>
  </si>
  <si>
    <t>Enseñanza del Inglés a Hispanoparlantes</t>
  </si>
  <si>
    <t>Estudios Sociales e Historia</t>
  </si>
  <si>
    <t xml:space="preserve"> Educación Continua</t>
  </si>
  <si>
    <t>Estudios de Cine y Audiovisual</t>
  </si>
  <si>
    <t>Permiso Especial  -  Administración de Empresas</t>
  </si>
  <si>
    <t>Permiso Especial  -  Arquitectura</t>
  </si>
  <si>
    <t>Permiso Especial  -  Ciencias Militares</t>
  </si>
  <si>
    <t>Permiso Especial  -  Ciencias Naturales</t>
  </si>
  <si>
    <t>Permiso Especial  -  Comunicación e Información</t>
  </si>
  <si>
    <t>Permiso Especial  -  Ciencias Sociales</t>
  </si>
  <si>
    <t>Permiso Especial  -  Estudios Generales</t>
  </si>
  <si>
    <t>Educación continua</t>
  </si>
  <si>
    <t>PADE</t>
  </si>
  <si>
    <t>Programa Prof Acelerada del Depto Educación</t>
  </si>
  <si>
    <t>Primer Semestre para el Año académico 2025-2026</t>
  </si>
  <si>
    <t>No disp</t>
  </si>
  <si>
    <t>Permiso Especial  -  HumanidadES</t>
  </si>
  <si>
    <t>Permiso Especial  -  General</t>
  </si>
  <si>
    <t>Oyentes total</t>
  </si>
  <si>
    <t>Permisos total</t>
  </si>
  <si>
    <t>Otros total</t>
  </si>
  <si>
    <t>Mejoramiento profesional</t>
  </si>
  <si>
    <t>Nbin</t>
  </si>
  <si>
    <t>Ndis</t>
  </si>
  <si>
    <t>2024-2025</t>
  </si>
  <si>
    <t>2025-2026</t>
  </si>
  <si>
    <t>N/B</t>
  </si>
  <si>
    <t>N/D</t>
  </si>
  <si>
    <t>Primer Semestre para los Años académicos 2015-2016 al 2025-2026</t>
  </si>
  <si>
    <t>PRMR/DICIEMBRE2025</t>
  </si>
  <si>
    <t>Resumen 2015-16 al 2025-2026</t>
  </si>
  <si>
    <t>2024-25</t>
  </si>
  <si>
    <t>2025-26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</si>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</sst>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</fills>
  <borders count="1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thin">
        <color theme="9" tint="0.79995117038483843"/>
      </right>
      <top/>
      <bottom style="thin">
        <color theme="9" tint="0.79995117038483843"/>
      </bottom>
      <diagonal/>
    </border>
    <border>
      <left/>
      <right style="thin">
        <color theme="9" tint="0.39994506668294322"/>
      </right>
      <top/>
      <bottom style="thin">
        <color theme="9" tint="0.79998168889431442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/>
      <right style="thin">
        <color theme="9" tint="0.79995117038483843"/>
      </right>
      <top/>
      <bottom style="thin">
        <color theme="9" tint="0.79995117038483843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medium">
        <color theme="9" tint="0.39994506668294322"/>
      </top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 style="medium">
        <color theme="9" tint="0.39991454817346722"/>
      </left>
      <right style="thin">
        <color theme="9" tint="0.39994506668294322"/>
      </right>
      <top style="medium">
        <color theme="9" tint="0.39991454817346722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medium">
        <color theme="9" tint="0.39991454817346722"/>
      </top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4506668294322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/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79998168889431442"/>
      </right>
      <top style="thin">
        <color theme="9" tint="0.3999450666829432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medium">
        <color theme="9" tint="0.39988402966399123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medium">
        <color theme="9" tint="0.39988402966399123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medium">
        <color theme="9" tint="0.39988402966399123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9450666829432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medium">
        <color theme="9" tint="0.3999450666829432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79998168889431442"/>
      </left>
      <right style="thin">
        <color theme="9" tint="0.3999145481734672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/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/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 style="thin">
        <color theme="9" tint="0.399853511154515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medium">
        <color theme="9" tint="0.39985351115451523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4506668294322"/>
      </right>
      <top style="medium">
        <color theme="9" tint="0.39988402966399123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/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88402966399123"/>
      </right>
      <top style="medium">
        <color theme="9" tint="0.39988402966399123"/>
      </top>
      <bottom style="thin">
        <color theme="9" tint="0.79995117038483843"/>
      </bottom>
      <diagonal/>
    </border>
    <border>
      <left style="medium">
        <color theme="9" tint="0.39988402966399123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88402966399123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/>
      <diagonal/>
    </border>
    <border>
      <left/>
      <right style="medium">
        <color theme="9" tint="0.39988402966399123"/>
      </right>
      <top style="thin">
        <color theme="9" tint="0.79998168889431442"/>
      </top>
      <bottom/>
      <diagonal/>
    </border>
    <border>
      <left style="medium">
        <color theme="9" tint="0.39988402966399123"/>
      </left>
      <right/>
      <top style="medium">
        <color theme="9" tint="0.39988402966399123"/>
      </top>
      <bottom style="thin">
        <color theme="0"/>
      </bottom>
      <diagonal/>
    </border>
    <border>
      <left/>
      <right/>
      <top style="medium">
        <color theme="9" tint="0.39988402966399123"/>
      </top>
      <bottom style="thin">
        <color theme="0"/>
      </bottom>
      <diagonal/>
    </border>
    <border>
      <left/>
      <right style="thin">
        <color theme="9"/>
      </right>
      <top style="medium">
        <color theme="9" tint="0.39988402966399123"/>
      </top>
      <bottom style="thin">
        <color theme="0"/>
      </bottom>
      <diagonal/>
    </border>
    <border>
      <left/>
      <right style="medium">
        <color theme="9" tint="0.39988402966399123"/>
      </right>
      <top style="medium">
        <color theme="9" tint="0.39988402966399123"/>
      </top>
      <bottom style="thin">
        <color theme="0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0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39994506668294322"/>
      </left>
      <right/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 tint="0.3998840296639912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5" fontId="7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4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5" fontId="8" fillId="2" borderId="15" xfId="1" applyNumberFormat="1" applyFont="1" applyFill="1" applyBorder="1" applyAlignment="1">
      <alignment wrapText="1"/>
    </xf>
    <xf numFmtId="165" fontId="14" fillId="0" borderId="13" xfId="1" applyNumberFormat="1" applyFont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0" fontId="8" fillId="2" borderId="8" xfId="0" applyFont="1" applyFill="1" applyBorder="1"/>
    <xf numFmtId="165" fontId="8" fillId="2" borderId="5" xfId="1" applyNumberFormat="1" applyFont="1" applyFill="1" applyBorder="1"/>
    <xf numFmtId="0" fontId="8" fillId="0" borderId="6" xfId="0" applyFont="1" applyBorder="1" applyAlignment="1">
      <alignment horizontal="left" indent="1"/>
    </xf>
    <xf numFmtId="0" fontId="8" fillId="0" borderId="6" xfId="0" applyFont="1" applyBorder="1"/>
    <xf numFmtId="0" fontId="8" fillId="0" borderId="9" xfId="0" applyFont="1" applyBorder="1"/>
    <xf numFmtId="165" fontId="8" fillId="0" borderId="6" xfId="1" applyNumberFormat="1" applyFont="1" applyBorder="1"/>
    <xf numFmtId="0" fontId="14" fillId="0" borderId="6" xfId="0" applyFont="1" applyBorder="1" applyAlignment="1">
      <alignment horizontal="left" indent="2"/>
    </xf>
    <xf numFmtId="0" fontId="14" fillId="0" borderId="6" xfId="0" applyFont="1" applyBorder="1"/>
    <xf numFmtId="0" fontId="14" fillId="0" borderId="9" xfId="0" applyFont="1" applyBorder="1"/>
    <xf numFmtId="165" fontId="14" fillId="0" borderId="6" xfId="1" applyNumberFormat="1" applyFont="1" applyBorder="1"/>
    <xf numFmtId="0" fontId="8" fillId="2" borderId="5" xfId="0" applyFont="1" applyFill="1" applyBorder="1" applyAlignment="1">
      <alignment horizontal="left" indent="3"/>
    </xf>
    <xf numFmtId="0" fontId="8" fillId="0" borderId="6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165" fontId="14" fillId="0" borderId="6" xfId="1" applyNumberFormat="1" applyFont="1" applyBorder="1" applyAlignment="1">
      <alignment horizontal="left"/>
    </xf>
    <xf numFmtId="0" fontId="8" fillId="2" borderId="6" xfId="0" applyFont="1" applyFill="1" applyBorder="1" applyAlignment="1">
      <alignment horizontal="left" indent="3"/>
    </xf>
    <xf numFmtId="0" fontId="8" fillId="2" borderId="6" xfId="0" applyFont="1" applyFill="1" applyBorder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8" fillId="2" borderId="17" xfId="0" applyFont="1" applyFill="1" applyBorder="1"/>
    <xf numFmtId="0" fontId="8" fillId="0" borderId="18" xfId="0" applyFont="1" applyBorder="1"/>
    <xf numFmtId="0" fontId="14" fillId="0" borderId="18" xfId="0" applyFont="1" applyBorder="1"/>
    <xf numFmtId="0" fontId="14" fillId="0" borderId="18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165" fontId="8" fillId="2" borderId="20" xfId="1" applyNumberFormat="1" applyFont="1" applyFill="1" applyBorder="1" applyAlignment="1">
      <alignment wrapText="1"/>
    </xf>
    <xf numFmtId="165" fontId="14" fillId="0" borderId="21" xfId="1" applyNumberFormat="1" applyFont="1" applyBorder="1" applyAlignment="1">
      <alignment wrapText="1"/>
    </xf>
    <xf numFmtId="0" fontId="8" fillId="2" borderId="22" xfId="0" applyFont="1" applyFill="1" applyBorder="1" applyAlignment="1">
      <alignment horizontal="left"/>
    </xf>
    <xf numFmtId="0" fontId="8" fillId="2" borderId="22" xfId="0" applyFont="1" applyFill="1" applyBorder="1"/>
    <xf numFmtId="0" fontId="8" fillId="2" borderId="16" xfId="0" applyFont="1" applyFill="1" applyBorder="1"/>
    <xf numFmtId="165" fontId="8" fillId="2" borderId="23" xfId="1" applyNumberFormat="1" applyFont="1" applyFill="1" applyBorder="1"/>
    <xf numFmtId="0" fontId="8" fillId="0" borderId="29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left"/>
    </xf>
    <xf numFmtId="165" fontId="8" fillId="2" borderId="31" xfId="1" applyNumberFormat="1" applyFont="1" applyFill="1" applyBorder="1" applyAlignment="1">
      <alignment wrapText="1"/>
    </xf>
    <xf numFmtId="0" fontId="14" fillId="0" borderId="32" xfId="0" applyFont="1" applyBorder="1" applyAlignment="1">
      <alignment horizontal="left"/>
    </xf>
    <xf numFmtId="165" fontId="14" fillId="0" borderId="33" xfId="1" applyNumberFormat="1" applyFont="1" applyBorder="1" applyAlignment="1">
      <alignment wrapText="1"/>
    </xf>
    <xf numFmtId="0" fontId="17" fillId="0" borderId="0" xfId="0" applyFont="1" applyAlignment="1">
      <alignment horizontal="center" vertical="center"/>
    </xf>
    <xf numFmtId="165" fontId="14" fillId="0" borderId="10" xfId="1" applyNumberFormat="1" applyFont="1" applyBorder="1" applyAlignment="1">
      <alignment wrapText="1"/>
    </xf>
    <xf numFmtId="165" fontId="8" fillId="2" borderId="10" xfId="1" applyNumberFormat="1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165" fontId="8" fillId="2" borderId="35" xfId="1" applyNumberFormat="1" applyFont="1" applyFill="1" applyBorder="1" applyAlignment="1">
      <alignment vertical="center" wrapText="1"/>
    </xf>
    <xf numFmtId="165" fontId="14" fillId="0" borderId="36" xfId="1" applyNumberFormat="1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/>
    </xf>
    <xf numFmtId="0" fontId="14" fillId="0" borderId="44" xfId="0" applyFont="1" applyBorder="1" applyAlignment="1">
      <alignment horizontal="left" indent="1"/>
    </xf>
    <xf numFmtId="165" fontId="14" fillId="0" borderId="45" xfId="1" applyNumberFormat="1" applyFont="1" applyBorder="1" applyAlignment="1">
      <alignment vertical="center" wrapText="1"/>
    </xf>
    <xf numFmtId="0" fontId="8" fillId="2" borderId="44" xfId="0" applyFont="1" applyFill="1" applyBorder="1" applyAlignment="1">
      <alignment horizontal="left"/>
    </xf>
    <xf numFmtId="0" fontId="14" fillId="0" borderId="46" xfId="0" applyFont="1" applyBorder="1" applyAlignment="1">
      <alignment horizontal="left" indent="1"/>
    </xf>
    <xf numFmtId="165" fontId="14" fillId="0" borderId="47" xfId="1" applyNumberFormat="1" applyFont="1" applyBorder="1" applyAlignment="1">
      <alignment vertical="center" wrapText="1"/>
    </xf>
    <xf numFmtId="165" fontId="14" fillId="0" borderId="48" xfId="1" applyNumberFormat="1" applyFont="1" applyBorder="1" applyAlignment="1">
      <alignment vertical="center" wrapText="1"/>
    </xf>
    <xf numFmtId="165" fontId="14" fillId="0" borderId="49" xfId="1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left"/>
    </xf>
    <xf numFmtId="165" fontId="8" fillId="2" borderId="5" xfId="1" applyNumberFormat="1" applyFont="1" applyFill="1" applyBorder="1" applyAlignment="1">
      <alignment wrapText="1"/>
    </xf>
    <xf numFmtId="165" fontId="14" fillId="0" borderId="6" xfId="1" applyNumberFormat="1" applyFont="1" applyBorder="1" applyAlignment="1">
      <alignment wrapText="1"/>
    </xf>
    <xf numFmtId="0" fontId="8" fillId="2" borderId="53" xfId="0" applyFont="1" applyFill="1" applyBorder="1" applyAlignment="1">
      <alignment horizontal="left"/>
    </xf>
    <xf numFmtId="165" fontId="8" fillId="2" borderId="54" xfId="1" applyNumberFormat="1" applyFont="1" applyFill="1" applyBorder="1" applyAlignment="1">
      <alignment wrapText="1"/>
    </xf>
    <xf numFmtId="165" fontId="14" fillId="0" borderId="54" xfId="1" applyNumberFormat="1" applyFont="1" applyBorder="1" applyAlignment="1">
      <alignment wrapText="1"/>
    </xf>
    <xf numFmtId="165" fontId="8" fillId="2" borderId="36" xfId="1" applyNumberFormat="1" applyFont="1" applyFill="1" applyBorder="1" applyAlignment="1">
      <alignment wrapText="1"/>
    </xf>
    <xf numFmtId="165" fontId="14" fillId="0" borderId="36" xfId="1" applyNumberFormat="1" applyFont="1" applyBorder="1" applyAlignment="1">
      <alignment wrapText="1"/>
    </xf>
    <xf numFmtId="0" fontId="8" fillId="2" borderId="56" xfId="0" applyFont="1" applyFill="1" applyBorder="1" applyAlignment="1">
      <alignment horizontal="left"/>
    </xf>
    <xf numFmtId="0" fontId="14" fillId="0" borderId="56" xfId="0" applyFont="1" applyBorder="1" applyAlignment="1">
      <alignment horizontal="left"/>
    </xf>
    <xf numFmtId="0" fontId="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2" borderId="50" xfId="0" applyFont="1" applyFill="1" applyBorder="1" applyAlignment="1">
      <alignment horizontal="left"/>
    </xf>
    <xf numFmtId="0" fontId="8" fillId="2" borderId="51" xfId="0" applyFont="1" applyFill="1" applyBorder="1"/>
    <xf numFmtId="165" fontId="8" fillId="2" borderId="51" xfId="1" applyNumberFormat="1" applyFont="1" applyFill="1" applyBorder="1"/>
    <xf numFmtId="0" fontId="8" fillId="0" borderId="53" xfId="0" applyFont="1" applyBorder="1" applyAlignment="1">
      <alignment horizontal="left" indent="1"/>
    </xf>
    <xf numFmtId="0" fontId="8" fillId="0" borderId="10" xfId="0" applyFont="1" applyBorder="1"/>
    <xf numFmtId="165" fontId="8" fillId="0" borderId="10" xfId="1" applyNumberFormat="1" applyFont="1" applyBorder="1"/>
    <xf numFmtId="0" fontId="14" fillId="0" borderId="10" xfId="0" applyFont="1" applyBorder="1"/>
    <xf numFmtId="0" fontId="14" fillId="0" borderId="53" xfId="0" applyFont="1" applyBorder="1" applyAlignment="1">
      <alignment horizontal="left" indent="2"/>
    </xf>
    <xf numFmtId="165" fontId="14" fillId="0" borderId="10" xfId="1" applyNumberFormat="1" applyFont="1" applyBorder="1"/>
    <xf numFmtId="0" fontId="8" fillId="2" borderId="53" xfId="0" applyFont="1" applyFill="1" applyBorder="1" applyAlignment="1">
      <alignment horizontal="left" indent="3"/>
    </xf>
    <xf numFmtId="0" fontId="8" fillId="0" borderId="10" xfId="0" applyFont="1" applyBorder="1" applyAlignment="1">
      <alignment horizontal="left"/>
    </xf>
    <xf numFmtId="0" fontId="8" fillId="2" borderId="53" xfId="0" applyFont="1" applyFill="1" applyBorder="1"/>
    <xf numFmtId="0" fontId="8" fillId="2" borderId="10" xfId="0" applyFont="1" applyFill="1" applyBorder="1"/>
    <xf numFmtId="165" fontId="8" fillId="2" borderId="10" xfId="1" applyNumberFormat="1" applyFont="1" applyFill="1" applyBorder="1"/>
    <xf numFmtId="165" fontId="8" fillId="2" borderId="52" xfId="1" applyNumberFormat="1" applyFont="1" applyFill="1" applyBorder="1"/>
    <xf numFmtId="165" fontId="8" fillId="0" borderId="54" xfId="1" applyNumberFormat="1" applyFont="1" applyBorder="1"/>
    <xf numFmtId="165" fontId="14" fillId="0" borderId="54" xfId="1" applyNumberFormat="1" applyFont="1" applyBorder="1"/>
    <xf numFmtId="165" fontId="8" fillId="2" borderId="54" xfId="1" applyNumberFormat="1" applyFont="1" applyFill="1" applyBorder="1"/>
    <xf numFmtId="165" fontId="8" fillId="2" borderId="55" xfId="1" applyNumberFormat="1" applyFont="1" applyFill="1" applyBorder="1"/>
    <xf numFmtId="165" fontId="8" fillId="0" borderId="36" xfId="1" applyNumberFormat="1" applyFont="1" applyBorder="1"/>
    <xf numFmtId="165" fontId="14" fillId="0" borderId="36" xfId="1" applyNumberFormat="1" applyFont="1" applyBorder="1"/>
    <xf numFmtId="165" fontId="8" fillId="2" borderId="36" xfId="1" applyNumberFormat="1" applyFont="1" applyFill="1" applyBorder="1"/>
    <xf numFmtId="0" fontId="8" fillId="2" borderId="63" xfId="0" applyFont="1" applyFill="1" applyBorder="1"/>
    <xf numFmtId="0" fontId="8" fillId="0" borderId="64" xfId="0" applyFont="1" applyBorder="1"/>
    <xf numFmtId="0" fontId="14" fillId="0" borderId="64" xfId="0" applyFont="1" applyBorder="1"/>
    <xf numFmtId="0" fontId="14" fillId="0" borderId="64" xfId="0" applyFont="1" applyBorder="1" applyAlignment="1">
      <alignment horizontal="left"/>
    </xf>
    <xf numFmtId="0" fontId="8" fillId="2" borderId="64" xfId="0" applyFont="1" applyFill="1" applyBorder="1"/>
    <xf numFmtId="165" fontId="8" fillId="2" borderId="5" xfId="1" applyNumberFormat="1" applyFont="1" applyFill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left" wrapText="1"/>
    </xf>
    <xf numFmtId="165" fontId="14" fillId="0" borderId="6" xfId="1" applyNumberFormat="1" applyFont="1" applyBorder="1" applyAlignment="1">
      <alignment horizontal="left" wrapText="1"/>
    </xf>
    <xf numFmtId="165" fontId="8" fillId="2" borderId="76" xfId="1" applyNumberFormat="1" applyFont="1" applyFill="1" applyBorder="1" applyAlignment="1">
      <alignment horizontal="left"/>
    </xf>
    <xf numFmtId="165" fontId="8" fillId="2" borderId="10" xfId="1" applyNumberFormat="1" applyFont="1" applyFill="1" applyBorder="1" applyAlignment="1">
      <alignment horizontal="left"/>
    </xf>
    <xf numFmtId="165" fontId="8" fillId="2" borderId="45" xfId="1" applyNumberFormat="1" applyFont="1" applyFill="1" applyBorder="1" applyAlignment="1">
      <alignment wrapText="1"/>
    </xf>
    <xf numFmtId="165" fontId="14" fillId="0" borderId="76" xfId="1" applyNumberFormat="1" applyFont="1" applyBorder="1" applyAlignment="1">
      <alignment horizontal="left"/>
    </xf>
    <xf numFmtId="165" fontId="14" fillId="0" borderId="10" xfId="1" applyNumberFormat="1" applyFont="1" applyBorder="1" applyAlignment="1">
      <alignment horizontal="left"/>
    </xf>
    <xf numFmtId="165" fontId="14" fillId="0" borderId="45" xfId="1" applyNumberFormat="1" applyFont="1" applyBorder="1" applyAlignment="1">
      <alignment wrapText="1"/>
    </xf>
    <xf numFmtId="165" fontId="8" fillId="2" borderId="76" xfId="1" applyNumberFormat="1" applyFont="1" applyFill="1" applyBorder="1"/>
    <xf numFmtId="165" fontId="8" fillId="2" borderId="45" xfId="1" applyNumberFormat="1" applyFont="1" applyFill="1" applyBorder="1"/>
    <xf numFmtId="165" fontId="8" fillId="0" borderId="76" xfId="1" applyNumberFormat="1" applyFont="1" applyBorder="1"/>
    <xf numFmtId="165" fontId="8" fillId="0" borderId="45" xfId="1" applyNumberFormat="1" applyFont="1" applyBorder="1"/>
    <xf numFmtId="165" fontId="14" fillId="0" borderId="76" xfId="1" applyNumberFormat="1" applyFont="1" applyBorder="1"/>
    <xf numFmtId="165" fontId="14" fillId="0" borderId="45" xfId="1" applyNumberFormat="1" applyFont="1" applyBorder="1"/>
    <xf numFmtId="165" fontId="8" fillId="2" borderId="73" xfId="1" applyNumberFormat="1" applyFont="1" applyFill="1" applyBorder="1"/>
    <xf numFmtId="165" fontId="8" fillId="2" borderId="74" xfId="1" applyNumberFormat="1" applyFont="1" applyFill="1" applyBorder="1"/>
    <xf numFmtId="165" fontId="8" fillId="2" borderId="75" xfId="1" applyNumberFormat="1" applyFont="1" applyFill="1" applyBorder="1"/>
    <xf numFmtId="0" fontId="8" fillId="2" borderId="77" xfId="0" applyFont="1" applyFill="1" applyBorder="1" applyAlignment="1">
      <alignment horizontal="left"/>
    </xf>
    <xf numFmtId="0" fontId="14" fillId="0" borderId="77" xfId="0" applyFont="1" applyBorder="1" applyAlignment="1">
      <alignment horizontal="left"/>
    </xf>
    <xf numFmtId="0" fontId="8" fillId="2" borderId="78" xfId="0" applyFont="1" applyFill="1" applyBorder="1" applyAlignment="1">
      <alignment horizontal="left"/>
    </xf>
    <xf numFmtId="0" fontId="8" fillId="2" borderId="74" xfId="0" applyFont="1" applyFill="1" applyBorder="1"/>
    <xf numFmtId="0" fontId="8" fillId="2" borderId="79" xfId="0" applyFont="1" applyFill="1" applyBorder="1"/>
    <xf numFmtId="0" fontId="8" fillId="0" borderId="80" xfId="0" applyFont="1" applyBorder="1" applyAlignment="1">
      <alignment horizontal="left" indent="1"/>
    </xf>
    <xf numFmtId="0" fontId="8" fillId="0" borderId="81" xfId="0" applyFont="1" applyBorder="1"/>
    <xf numFmtId="0" fontId="14" fillId="0" borderId="80" xfId="0" applyFont="1" applyBorder="1" applyAlignment="1">
      <alignment horizontal="left" indent="2"/>
    </xf>
    <xf numFmtId="0" fontId="14" fillId="0" borderId="81" xfId="0" applyFont="1" applyBorder="1"/>
    <xf numFmtId="0" fontId="8" fillId="2" borderId="80" xfId="0" applyFont="1" applyFill="1" applyBorder="1" applyAlignment="1">
      <alignment horizontal="left" indent="3"/>
    </xf>
    <xf numFmtId="0" fontId="14" fillId="0" borderId="81" xfId="0" applyFont="1" applyBorder="1" applyAlignment="1">
      <alignment horizontal="left"/>
    </xf>
    <xf numFmtId="0" fontId="8" fillId="2" borderId="80" xfId="0" applyFont="1" applyFill="1" applyBorder="1"/>
    <xf numFmtId="0" fontId="8" fillId="2" borderId="80" xfId="0" applyFont="1" applyFill="1" applyBorder="1" applyAlignment="1">
      <alignment horizontal="left"/>
    </xf>
    <xf numFmtId="0" fontId="8" fillId="2" borderId="81" xfId="0" applyFont="1" applyFill="1" applyBorder="1"/>
    <xf numFmtId="0" fontId="8" fillId="0" borderId="88" xfId="0" applyFont="1" applyBorder="1" applyAlignment="1">
      <alignment horizontal="center" vertical="center"/>
    </xf>
    <xf numFmtId="0" fontId="8" fillId="2" borderId="89" xfId="0" applyFont="1" applyFill="1" applyBorder="1" applyAlignment="1">
      <alignment horizontal="left" wrapText="1"/>
    </xf>
    <xf numFmtId="165" fontId="8" fillId="2" borderId="90" xfId="1" applyNumberFormat="1" applyFont="1" applyFill="1" applyBorder="1" applyAlignment="1">
      <alignment wrapText="1"/>
    </xf>
    <xf numFmtId="0" fontId="14" fillId="0" borderId="91" xfId="0" applyFont="1" applyBorder="1" applyAlignment="1">
      <alignment horizontal="left" wrapText="1"/>
    </xf>
    <xf numFmtId="165" fontId="14" fillId="0" borderId="92" xfId="1" applyNumberFormat="1" applyFont="1" applyBorder="1" applyAlignment="1">
      <alignment wrapText="1"/>
    </xf>
    <xf numFmtId="0" fontId="14" fillId="0" borderId="93" xfId="0" applyFont="1" applyBorder="1" applyAlignment="1">
      <alignment horizontal="left" wrapText="1"/>
    </xf>
    <xf numFmtId="165" fontId="14" fillId="0" borderId="12" xfId="1" applyNumberFormat="1" applyFont="1" applyBorder="1" applyAlignment="1">
      <alignment horizontal="left" wrapText="1"/>
    </xf>
    <xf numFmtId="165" fontId="14" fillId="0" borderId="12" xfId="1" applyNumberFormat="1" applyFont="1" applyBorder="1" applyAlignment="1">
      <alignment wrapText="1"/>
    </xf>
    <xf numFmtId="165" fontId="14" fillId="0" borderId="94" xfId="1" applyNumberFormat="1" applyFont="1" applyBorder="1" applyAlignment="1">
      <alignment wrapText="1"/>
    </xf>
    <xf numFmtId="0" fontId="8" fillId="2" borderId="95" xfId="0" applyFont="1" applyFill="1" applyBorder="1" applyAlignment="1">
      <alignment horizontal="left"/>
    </xf>
    <xf numFmtId="0" fontId="8" fillId="2" borderId="96" xfId="0" applyFont="1" applyFill="1" applyBorder="1"/>
    <xf numFmtId="0" fontId="8" fillId="2" borderId="97" xfId="0" applyFont="1" applyFill="1" applyBorder="1"/>
    <xf numFmtId="165" fontId="8" fillId="2" borderId="96" xfId="1" applyNumberFormat="1" applyFont="1" applyFill="1" applyBorder="1"/>
    <xf numFmtId="165" fontId="8" fillId="2" borderId="98" xfId="1" applyNumberFormat="1" applyFont="1" applyFill="1" applyBorder="1"/>
    <xf numFmtId="0" fontId="8" fillId="0" borderId="99" xfId="0" applyFont="1" applyBorder="1" applyAlignment="1">
      <alignment horizontal="left" indent="1"/>
    </xf>
    <xf numFmtId="165" fontId="8" fillId="0" borderId="92" xfId="1" applyNumberFormat="1" applyFont="1" applyBorder="1"/>
    <xf numFmtId="0" fontId="14" fillId="0" borderId="99" xfId="0" applyFont="1" applyBorder="1" applyAlignment="1">
      <alignment horizontal="left" indent="2"/>
    </xf>
    <xf numFmtId="165" fontId="14" fillId="0" borderId="92" xfId="1" applyNumberFormat="1" applyFont="1" applyBorder="1"/>
    <xf numFmtId="0" fontId="8" fillId="2" borderId="100" xfId="0" applyFont="1" applyFill="1" applyBorder="1" applyAlignment="1">
      <alignment horizontal="left" indent="3"/>
    </xf>
    <xf numFmtId="0" fontId="8" fillId="2" borderId="99" xfId="0" applyFont="1" applyFill="1" applyBorder="1" applyAlignment="1">
      <alignment horizontal="left" indent="3"/>
    </xf>
    <xf numFmtId="0" fontId="8" fillId="2" borderId="100" xfId="0" applyFont="1" applyFill="1" applyBorder="1"/>
    <xf numFmtId="0" fontId="8" fillId="2" borderId="100" xfId="0" applyFont="1" applyFill="1" applyBorder="1" applyAlignment="1">
      <alignment horizontal="left"/>
    </xf>
    <xf numFmtId="165" fontId="8" fillId="2" borderId="90" xfId="1" applyNumberFormat="1" applyFont="1" applyFill="1" applyBorder="1"/>
    <xf numFmtId="0" fontId="8" fillId="2" borderId="99" xfId="0" applyFont="1" applyFill="1" applyBorder="1"/>
    <xf numFmtId="0" fontId="14" fillId="0" borderId="0" xfId="0" applyFont="1" applyAlignment="1">
      <alignment horizontal="center" vertical="center"/>
    </xf>
    <xf numFmtId="0" fontId="3" fillId="0" borderId="0" xfId="0" applyFont="1"/>
    <xf numFmtId="0" fontId="19" fillId="0" borderId="0" xfId="0" applyFont="1"/>
    <xf numFmtId="0" fontId="20" fillId="0" borderId="0" xfId="0" applyFont="1"/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8" fillId="0" borderId="101" xfId="0" applyFont="1" applyBorder="1" applyAlignment="1">
      <alignment horizontal="center" vertical="center" wrapText="1"/>
    </xf>
    <xf numFmtId="0" fontId="8" fillId="0" borderId="101" xfId="0" applyFont="1" applyBorder="1"/>
    <xf numFmtId="0" fontId="8" fillId="0" borderId="101" xfId="0" applyFont="1" applyBorder="1" applyAlignment="1">
      <alignment horizontal="center" vertical="center"/>
    </xf>
    <xf numFmtId="165" fontId="8" fillId="0" borderId="101" xfId="1" applyNumberFormat="1" applyFont="1" applyBorder="1"/>
    <xf numFmtId="0" fontId="8" fillId="2" borderId="101" xfId="0" applyFont="1" applyFill="1" applyBorder="1" applyAlignment="1">
      <alignment horizontal="left"/>
    </xf>
    <xf numFmtId="165" fontId="8" fillId="2" borderId="101" xfId="1" applyNumberFormat="1" applyFont="1" applyFill="1" applyBorder="1" applyAlignment="1">
      <alignment horizontal="left"/>
    </xf>
    <xf numFmtId="165" fontId="8" fillId="2" borderId="101" xfId="1" applyNumberFormat="1" applyFont="1" applyFill="1" applyBorder="1"/>
    <xf numFmtId="0" fontId="14" fillId="0" borderId="101" xfId="0" applyFont="1" applyBorder="1" applyAlignment="1">
      <alignment horizontal="left" indent="1"/>
    </xf>
    <xf numFmtId="165" fontId="14" fillId="0" borderId="101" xfId="1" applyNumberFormat="1" applyFont="1" applyBorder="1" applyAlignment="1">
      <alignment horizontal="left" indent="1"/>
    </xf>
    <xf numFmtId="165" fontId="14" fillId="0" borderId="101" xfId="1" applyNumberFormat="1" applyFont="1" applyBorder="1"/>
    <xf numFmtId="0" fontId="14" fillId="0" borderId="102" xfId="0" applyFont="1" applyBorder="1" applyAlignment="1">
      <alignment horizontal="left" indent="1"/>
    </xf>
    <xf numFmtId="165" fontId="14" fillId="0" borderId="102" xfId="1" applyNumberFormat="1" applyFont="1" applyBorder="1" applyAlignment="1">
      <alignment horizontal="left" indent="1"/>
    </xf>
    <xf numFmtId="165" fontId="14" fillId="0" borderId="102" xfId="1" applyNumberFormat="1" applyFont="1" applyBorder="1"/>
    <xf numFmtId="0" fontId="8" fillId="2" borderId="101" xfId="0" applyFont="1" applyFill="1" applyBorder="1"/>
    <xf numFmtId="0" fontId="8" fillId="0" borderId="101" xfId="0" applyFont="1" applyBorder="1" applyAlignment="1">
      <alignment horizontal="left" indent="1"/>
    </xf>
    <xf numFmtId="0" fontId="8" fillId="2" borderId="101" xfId="0" applyFont="1" applyFill="1" applyBorder="1" applyAlignment="1">
      <alignment horizontal="left" indent="2"/>
    </xf>
    <xf numFmtId="0" fontId="8" fillId="0" borderId="101" xfId="0" applyFont="1" applyBorder="1" applyAlignment="1">
      <alignment horizontal="left"/>
    </xf>
    <xf numFmtId="0" fontId="14" fillId="0" borderId="101" xfId="0" applyFont="1" applyBorder="1" applyAlignment="1">
      <alignment horizontal="left"/>
    </xf>
    <xf numFmtId="0" fontId="8" fillId="0" borderId="101" xfId="0" applyFont="1" applyBorder="1" applyAlignment="1">
      <alignment horizontal="center"/>
    </xf>
    <xf numFmtId="0" fontId="14" fillId="0" borderId="101" xfId="0" applyFont="1" applyBorder="1"/>
    <xf numFmtId="0" fontId="14" fillId="2" borderId="101" xfId="0" applyFont="1" applyFill="1" applyBorder="1" applyAlignment="1">
      <alignment horizontal="left" indent="2"/>
    </xf>
    <xf numFmtId="0" fontId="8" fillId="3" borderId="101" xfId="0" applyFont="1" applyFill="1" applyBorder="1" applyAlignment="1">
      <alignment horizontal="left" indent="1"/>
    </xf>
    <xf numFmtId="0" fontId="8" fillId="3" borderId="101" xfId="0" applyFont="1" applyFill="1" applyBorder="1"/>
    <xf numFmtId="165" fontId="8" fillId="3" borderId="101" xfId="1" applyNumberFormat="1" applyFont="1" applyFill="1" applyBorder="1"/>
    <xf numFmtId="0" fontId="8" fillId="0" borderId="101" xfId="0" applyFont="1" applyBorder="1" applyAlignment="1">
      <alignment horizontal="center" vertical="center" wrapText="1"/>
    </xf>
    <xf numFmtId="15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01" xfId="0" applyFont="1" applyFill="1" applyBorder="1"/>
    <xf numFmtId="165" fontId="8" fillId="0" borderId="101" xfId="1" applyNumberFormat="1" applyFont="1" applyFill="1" applyBorder="1"/>
    <xf numFmtId="0" fontId="14" fillId="0" borderId="0" xfId="0" applyFont="1" applyFill="1"/>
    <xf numFmtId="0" fontId="8" fillId="3" borderId="101" xfId="0" applyFont="1" applyFill="1" applyBorder="1" applyAlignment="1">
      <alignment horizontal="left"/>
    </xf>
    <xf numFmtId="0" fontId="8" fillId="3" borderId="10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65" fontId="8" fillId="3" borderId="10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5" fontId="16" fillId="0" borderId="0" xfId="0" applyNumberFormat="1" applyFont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165" fontId="14" fillId="0" borderId="108" xfId="1" applyNumberFormat="1" applyFont="1" applyBorder="1" applyAlignment="1">
      <alignment vertical="center" wrapText="1"/>
    </xf>
    <xf numFmtId="165" fontId="14" fillId="0" borderId="109" xfId="1" applyNumberFormat="1" applyFont="1" applyBorder="1" applyAlignment="1">
      <alignment vertical="center" wrapText="1"/>
    </xf>
    <xf numFmtId="0" fontId="11" fillId="0" borderId="0" xfId="2" applyFill="1"/>
    <xf numFmtId="0" fontId="11" fillId="0" borderId="0" xfId="2" quotePrefix="1" applyFill="1"/>
    <xf numFmtId="0" fontId="11" fillId="0" borderId="0" xfId="2" applyAlignment="1">
      <alignment vertical="center" wrapText="1"/>
    </xf>
    <xf numFmtId="0" fontId="21" fillId="0" borderId="0" xfId="0" applyFont="1" applyAlignment="1">
      <alignment vertical="center"/>
    </xf>
    <xf numFmtId="0" fontId="11" fillId="0" borderId="0" xfId="2" applyAlignment="1">
      <alignment horizontal="left" vertical="center" wrapText="1"/>
    </xf>
    <xf numFmtId="0" fontId="11" fillId="0" borderId="0" xfId="2"/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3" fillId="0" borderId="0" xfId="0" applyFont="1" applyAlignment="1">
      <alignment horizontal="right" wrapText="1"/>
    </xf>
    <xf numFmtId="0" fontId="22" fillId="0" borderId="0" xfId="0" applyFont="1" applyAlignment="1">
      <alignment vertical="center"/>
    </xf>
    <xf numFmtId="0" fontId="24" fillId="4" borderId="0" xfId="2" applyFont="1" applyFill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1043620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1043620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32842-E9F8-491E-97B6-82B6EAF42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1043620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DC6EB-6C08-452E-B866-F680AFFC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1</xdr:col>
      <xdr:colOff>576895</xdr:colOff>
      <xdr:row>3</xdr:row>
      <xdr:rowOff>161499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2</xdr:col>
      <xdr:colOff>1057378</xdr:colOff>
      <xdr:row>3</xdr:row>
      <xdr:rowOff>97999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2</xdr:col>
      <xdr:colOff>949428</xdr:colOff>
      <xdr:row>3</xdr:row>
      <xdr:rowOff>97999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63500</xdr:rowOff>
    </xdr:from>
    <xdr:to>
      <xdr:col>2</xdr:col>
      <xdr:colOff>1060553</xdr:colOff>
      <xdr:row>3</xdr:row>
      <xdr:rowOff>34499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63500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719770</xdr:colOff>
      <xdr:row>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09550"/>
          <a:ext cx="1818320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190074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104349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workbookViewId="0">
      <selection activeCell="C31" sqref="C31"/>
    </sheetView>
  </sheetViews>
  <sheetFormatPr defaultRowHeight="15" x14ac:dyDescent="0.25"/>
  <cols>
    <col min="1" max="1" width="3" style="1" bestFit="1" customWidth="1"/>
    <col min="2" max="2" width="82.28515625" style="1" customWidth="1"/>
    <col min="3" max="16384" width="9.140625" style="1"/>
  </cols>
  <sheetData>
    <row r="1" spans="1:22" x14ac:dyDescent="0.25">
      <c r="B1" s="13" t="s">
        <v>0</v>
      </c>
    </row>
    <row r="2" spans="1:22" x14ac:dyDescent="0.25">
      <c r="B2" s="13" t="s">
        <v>1</v>
      </c>
    </row>
    <row r="3" spans="1:22" x14ac:dyDescent="0.25">
      <c r="B3" s="13" t="s">
        <v>2</v>
      </c>
    </row>
    <row r="4" spans="1:22" x14ac:dyDescent="0.25">
      <c r="B4" s="14" t="s">
        <v>3</v>
      </c>
    </row>
    <row r="5" spans="1:22" x14ac:dyDescent="0.25"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B6" s="17"/>
    </row>
    <row r="7" spans="1:22" ht="38.25" x14ac:dyDescent="0.25">
      <c r="B7" s="17" t="s">
        <v>5</v>
      </c>
    </row>
    <row r="9" spans="1:22" x14ac:dyDescent="0.25">
      <c r="B9" s="18" t="s">
        <v>6</v>
      </c>
    </row>
    <row r="10" spans="1:22" x14ac:dyDescent="0.25">
      <c r="A10" s="19">
        <v>1</v>
      </c>
      <c r="B10" s="273" t="s">
        <v>546</v>
      </c>
    </row>
    <row r="11" spans="1:22" x14ac:dyDescent="0.25">
      <c r="A11" s="19">
        <v>2</v>
      </c>
      <c r="B11" s="274" t="s">
        <v>7</v>
      </c>
    </row>
    <row r="12" spans="1:22" x14ac:dyDescent="0.25">
      <c r="A12" s="19">
        <v>3</v>
      </c>
      <c r="B12" s="274" t="s">
        <v>8</v>
      </c>
    </row>
    <row r="13" spans="1:22" x14ac:dyDescent="0.25">
      <c r="A13" s="19">
        <v>4</v>
      </c>
      <c r="B13" s="274" t="s">
        <v>9</v>
      </c>
    </row>
    <row r="14" spans="1:22" x14ac:dyDescent="0.25">
      <c r="A14" s="19">
        <v>5</v>
      </c>
      <c r="B14" s="274" t="s">
        <v>10</v>
      </c>
    </row>
    <row r="15" spans="1:22" x14ac:dyDescent="0.25">
      <c r="A15" s="19">
        <v>6</v>
      </c>
      <c r="B15" s="274" t="s">
        <v>11</v>
      </c>
    </row>
    <row r="16" spans="1:22" x14ac:dyDescent="0.25">
      <c r="A16" s="19">
        <v>7</v>
      </c>
      <c r="B16" s="274" t="s">
        <v>12</v>
      </c>
    </row>
    <row r="17" spans="1:2" x14ac:dyDescent="0.25">
      <c r="A17" s="19">
        <v>8</v>
      </c>
      <c r="B17" s="274" t="s">
        <v>13</v>
      </c>
    </row>
    <row r="18" spans="1:2" x14ac:dyDescent="0.25">
      <c r="A18" s="19">
        <v>9</v>
      </c>
      <c r="B18" s="274" t="s">
        <v>14</v>
      </c>
    </row>
    <row r="19" spans="1:2" x14ac:dyDescent="0.25">
      <c r="A19" s="19">
        <v>10</v>
      </c>
      <c r="B19" s="274" t="s">
        <v>15</v>
      </c>
    </row>
    <row r="20" spans="1:2" x14ac:dyDescent="0.25">
      <c r="A20" s="1">
        <v>11</v>
      </c>
      <c r="B20" s="275" t="s">
        <v>547</v>
      </c>
    </row>
    <row r="21" spans="1:2" x14ac:dyDescent="0.25">
      <c r="A21" s="1">
        <v>12</v>
      </c>
      <c r="B21" s="275" t="s">
        <v>548</v>
      </c>
    </row>
    <row r="22" spans="1:2" x14ac:dyDescent="0.25">
      <c r="B22" s="17"/>
    </row>
    <row r="23" spans="1:2" x14ac:dyDescent="0.25">
      <c r="B23" s="17"/>
    </row>
    <row r="24" spans="1:2" x14ac:dyDescent="0.25">
      <c r="A24" s="276"/>
      <c r="B24" s="277" t="s">
        <v>16</v>
      </c>
    </row>
    <row r="25" spans="1:2" x14ac:dyDescent="0.25">
      <c r="A25" s="276"/>
      <c r="B25" s="275" t="s">
        <v>17</v>
      </c>
    </row>
    <row r="26" spans="1:2" x14ac:dyDescent="0.25">
      <c r="A26" s="276"/>
      <c r="B26" s="278" t="s">
        <v>18</v>
      </c>
    </row>
    <row r="27" spans="1:2" x14ac:dyDescent="0.25">
      <c r="A27" s="279"/>
      <c r="B27" s="278" t="s">
        <v>549</v>
      </c>
    </row>
    <row r="28" spans="1:2" x14ac:dyDescent="0.25">
      <c r="A28" s="282"/>
      <c r="B28" s="282"/>
    </row>
    <row r="29" spans="1:2" x14ac:dyDescent="0.25">
      <c r="A29" s="279"/>
      <c r="B29" s="280" t="s">
        <v>550</v>
      </c>
    </row>
    <row r="30" spans="1:2" x14ac:dyDescent="0.25">
      <c r="A30" s="279"/>
      <c r="B30" s="280" t="s">
        <v>551</v>
      </c>
    </row>
    <row r="31" spans="1:2" x14ac:dyDescent="0.25">
      <c r="A31" s="279"/>
      <c r="B31" s="280" t="s">
        <v>552</v>
      </c>
    </row>
    <row r="32" spans="1:2" x14ac:dyDescent="0.25">
      <c r="A32" s="279"/>
      <c r="B32" s="280" t="s">
        <v>553</v>
      </c>
    </row>
    <row r="33" spans="1:2" x14ac:dyDescent="0.25">
      <c r="A33" s="279"/>
      <c r="B33" s="280" t="s">
        <v>554</v>
      </c>
    </row>
    <row r="34" spans="1:2" x14ac:dyDescent="0.25">
      <c r="A34" s="282"/>
      <c r="B34" s="282"/>
    </row>
    <row r="35" spans="1:2" x14ac:dyDescent="0.25">
      <c r="A35" s="279"/>
      <c r="B35" s="283" t="s">
        <v>555</v>
      </c>
    </row>
    <row r="36" spans="1:2" x14ac:dyDescent="0.25">
      <c r="A36" s="282"/>
      <c r="B36" s="282"/>
    </row>
    <row r="37" spans="1:2" x14ac:dyDescent="0.2">
      <c r="A37" s="279"/>
      <c r="B37" s="281" t="s">
        <v>19</v>
      </c>
    </row>
  </sheetData>
  <mergeCells count="3">
    <mergeCell ref="A28:B28"/>
    <mergeCell ref="A34:B34"/>
    <mergeCell ref="A36:B36"/>
  </mergeCells>
  <hyperlinks>
    <hyperlink ref="B10" location="'Resumen 2015-2025'!A1" display="Resumen 2015-16 al 2025-2026" xr:uid="{6582814A-879A-49E0-A0A9-21756612AEBD}"/>
    <hyperlink ref="B11" location="'2015-16'!A1" display="2015-16" xr:uid="{5DF12D75-CD72-47CD-86A0-000C63C9B7E9}"/>
    <hyperlink ref="B12" location="'2016-17'!A1" display="2016-17" xr:uid="{A1D3DE94-77CE-49C0-B1FA-716D78E4836C}"/>
    <hyperlink ref="B13" location="'2017-18'!A1" display="2017-18" xr:uid="{DB092401-6C22-4E22-96C5-297D6E15222D}"/>
    <hyperlink ref="B14" location="'2018-19'!A1" display="2018-19" xr:uid="{376933E0-2EDD-44BD-8063-B1C7115C3898}"/>
    <hyperlink ref="B15" location="'2019-20'!A1" display="2019-20" xr:uid="{A3424FDB-9B0B-4AE5-A7C8-BC56230A34FD}"/>
    <hyperlink ref="B16" location="'2020-21'!A1" display="2020-21" xr:uid="{DEB7E186-DE12-4EE9-9016-8424BC7B0D55}"/>
    <hyperlink ref="B17" location="'2021-22'!A1" display="2021-22" xr:uid="{BB8A6DD2-266D-46E2-9B2F-DBBADE8B4021}"/>
    <hyperlink ref="B18" location="'2022-23'!A1" display="2022-23" xr:uid="{D36817F3-9FCF-417A-AA21-117D362694D3}"/>
    <hyperlink ref="B19" location="'2023-24'!A1" display="2023-24" xr:uid="{F82AA821-08D0-4383-868E-DD972FEAE11D}"/>
    <hyperlink ref="B20" location="'2024-25'!A1" display="2024-25" xr:uid="{2D1D1139-53FA-4F34-BE45-77253E6B05FA}"/>
    <hyperlink ref="B21" location="'2025-26'!A1" display="2025-26" xr:uid="{3D5920FC-E367-44A0-80C1-8B7D6500E286}"/>
    <hyperlink ref="B24" r:id="rId1" display="https://academicos.uprrp.edu/diia/" xr:uid="{3B716E14-4EDE-4C65-A6E6-0179908CEAF7}"/>
    <hyperlink ref="B25" r:id="rId2" display="https://academicos.uprrp.edu/diia/datos-institucionales/" xr:uid="{AED1B943-CBCD-465E-A515-773EEEB3E229}"/>
    <hyperlink ref="B26" r:id="rId3" display="https://academicos.uprrp.edu/diia/datos-institucionales/glosarios/" xr:uid="{273C6090-750D-49B6-AB20-C9BFB542C902}"/>
    <hyperlink ref="B27" r:id="rId4" display="https://linktr.ee/diia.rrp" xr:uid="{18256C15-174F-4A54-80A2-B30CDFFE43B3}"/>
    <hyperlink ref="B35" r:id="rId5" display="https://forms.office.com/r/EUhj4zeimf" xr:uid="{A7B48C7D-D3D9-43A1-B6D5-5F7BC9CDADF8}"/>
  </hyperlinks>
  <pageMargins left="0.7" right="0.7" top="0.75" bottom="0.75" header="0.3" footer="0.3"/>
  <pageSetup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79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C1"/>
    </sheetView>
  </sheetViews>
  <sheetFormatPr defaultColWidth="9.140625" defaultRowHeight="12.75" x14ac:dyDescent="0.2"/>
  <cols>
    <col min="1" max="1" width="12.28515625" style="20" customWidth="1"/>
    <col min="2" max="2" width="6" style="20" bestFit="1" customWidth="1"/>
    <col min="3" max="3" width="38.5703125" style="20" bestFit="1" customWidth="1"/>
    <col min="4" max="5" width="6.5703125" style="20" bestFit="1" customWidth="1"/>
    <col min="6" max="6" width="7.28515625" style="20" bestFit="1" customWidth="1"/>
    <col min="7" max="8" width="4.140625" style="20" bestFit="1" customWidth="1"/>
    <col min="9" max="9" width="4.28515625" style="20" bestFit="1" customWidth="1"/>
    <col min="10" max="10" width="3.140625" style="20" bestFit="1" customWidth="1"/>
    <col min="11" max="11" width="3.85546875" style="20" bestFit="1" customWidth="1"/>
    <col min="12" max="12" width="4.28515625" style="20" bestFit="1" customWidth="1"/>
    <col min="13" max="14" width="4.85546875" style="20" bestFit="1" customWidth="1"/>
    <col min="15" max="15" width="5.140625" style="20" bestFit="1" customWidth="1"/>
    <col min="16" max="16" width="6.5703125" style="20" bestFit="1" customWidth="1"/>
    <col min="17" max="17" width="6.28515625" style="20" bestFit="1" customWidth="1"/>
    <col min="18" max="18" width="6.5703125" style="20" bestFit="1" customWidth="1"/>
    <col min="19" max="20" width="6" style="20" customWidth="1"/>
    <col min="21" max="22" width="3.140625" style="20" bestFit="1" customWidth="1"/>
    <col min="23" max="23" width="4.28515625" style="20" bestFit="1" customWidth="1"/>
    <col min="24" max="24" width="4.140625" style="20" bestFit="1" customWidth="1"/>
    <col min="25" max="26" width="4.85546875" style="20" bestFit="1" customWidth="1"/>
    <col min="27" max="27" width="6.28515625" style="20" bestFit="1" customWidth="1"/>
    <col min="28" max="28" width="5.140625" style="20" bestFit="1" customWidth="1"/>
    <col min="29" max="29" width="6.28515625" style="20" bestFit="1" customWidth="1"/>
    <col min="30" max="16384" width="9.140625" style="20"/>
  </cols>
  <sheetData>
    <row r="1" spans="1:29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</row>
    <row r="2" spans="1:29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</row>
    <row r="3" spans="1:29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</row>
    <row r="4" spans="1:29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6"/>
      <c r="W4" s="186"/>
      <c r="X4" s="186"/>
      <c r="Y4" s="186"/>
      <c r="Z4" s="186"/>
      <c r="AA4" s="186"/>
      <c r="AB4" s="186"/>
      <c r="AC4" s="186"/>
    </row>
    <row r="5" spans="1:29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</row>
    <row r="6" spans="1:29" s="183" customFormat="1" ht="15" x14ac:dyDescent="0.25">
      <c r="A6" s="224" t="s">
        <v>469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</row>
    <row r="7" spans="1:29" s="184" customFormat="1" ht="12" thickBot="1" x14ac:dyDescent="0.25">
      <c r="A7" s="243" t="s">
        <v>25</v>
      </c>
      <c r="B7" s="24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</row>
    <row r="8" spans="1:29" s="181" customFormat="1" ht="57" customHeight="1" x14ac:dyDescent="0.25">
      <c r="C8" s="262" t="s">
        <v>26</v>
      </c>
      <c r="D8" s="261" t="s">
        <v>337</v>
      </c>
      <c r="E8" s="258"/>
      <c r="F8" s="258"/>
      <c r="G8" s="258" t="s">
        <v>28</v>
      </c>
      <c r="H8" s="258"/>
      <c r="I8" s="258"/>
      <c r="J8" s="258" t="s">
        <v>29</v>
      </c>
      <c r="K8" s="258"/>
      <c r="L8" s="258"/>
      <c r="M8" s="258" t="s">
        <v>30</v>
      </c>
      <c r="N8" s="258"/>
      <c r="O8" s="258"/>
      <c r="P8" s="258" t="s">
        <v>32</v>
      </c>
      <c r="Q8" s="258"/>
      <c r="R8" s="258"/>
      <c r="S8" s="260" t="s">
        <v>33</v>
      </c>
      <c r="T8" s="261"/>
      <c r="U8" s="258" t="s">
        <v>34</v>
      </c>
      <c r="V8" s="258"/>
      <c r="W8" s="258"/>
      <c r="X8" s="258" t="s">
        <v>36</v>
      </c>
      <c r="Y8" s="258"/>
      <c r="Z8" s="258"/>
      <c r="AA8" s="258" t="s">
        <v>37</v>
      </c>
      <c r="AB8" s="258"/>
      <c r="AC8" s="259"/>
    </row>
    <row r="9" spans="1:29" s="181" customFormat="1" ht="13.5" thickBot="1" x14ac:dyDescent="0.3">
      <c r="C9" s="263"/>
      <c r="D9" s="50" t="s">
        <v>38</v>
      </c>
      <c r="E9" s="21" t="s">
        <v>39</v>
      </c>
      <c r="F9" s="22" t="s">
        <v>56</v>
      </c>
      <c r="G9" s="22" t="s">
        <v>38</v>
      </c>
      <c r="H9" s="22" t="s">
        <v>39</v>
      </c>
      <c r="I9" s="22" t="s">
        <v>56</v>
      </c>
      <c r="J9" s="22" t="s">
        <v>38</v>
      </c>
      <c r="K9" s="22" t="s">
        <v>39</v>
      </c>
      <c r="L9" s="22" t="s">
        <v>56</v>
      </c>
      <c r="M9" s="22" t="s">
        <v>38</v>
      </c>
      <c r="N9" s="22" t="s">
        <v>39</v>
      </c>
      <c r="O9" s="22" t="s">
        <v>56</v>
      </c>
      <c r="P9" s="22" t="s">
        <v>38</v>
      </c>
      <c r="Q9" s="22" t="s">
        <v>39</v>
      </c>
      <c r="R9" s="22" t="s">
        <v>56</v>
      </c>
      <c r="S9" s="22" t="s">
        <v>38</v>
      </c>
      <c r="T9" s="22" t="s">
        <v>56</v>
      </c>
      <c r="U9" s="22" t="s">
        <v>38</v>
      </c>
      <c r="V9" s="22" t="s">
        <v>39</v>
      </c>
      <c r="W9" s="22" t="s">
        <v>56</v>
      </c>
      <c r="X9" s="22" t="s">
        <v>38</v>
      </c>
      <c r="Y9" s="22" t="s">
        <v>39</v>
      </c>
      <c r="Z9" s="22" t="s">
        <v>56</v>
      </c>
      <c r="AA9" s="22" t="s">
        <v>38</v>
      </c>
      <c r="AB9" s="22" t="s">
        <v>39</v>
      </c>
      <c r="AC9" s="157" t="s">
        <v>56</v>
      </c>
    </row>
    <row r="10" spans="1:29" s="181" customFormat="1" x14ac:dyDescent="0.2">
      <c r="C10" s="158" t="s">
        <v>59</v>
      </c>
      <c r="D10" s="126">
        <f t="shared" ref="D10:D53" si="0">G10+J10+M10+P10+S10+U10+X10+AA10</f>
        <v>5864</v>
      </c>
      <c r="E10" s="126">
        <f t="shared" ref="E10:E53" si="1">H10+K10+N10+Q10+V10+Y10+AB10</f>
        <v>3348</v>
      </c>
      <c r="F10" s="126">
        <f t="shared" ref="F10:F53" si="2">SUM(D10:E10)</f>
        <v>9212</v>
      </c>
      <c r="G10" s="81">
        <v>64</v>
      </c>
      <c r="H10" s="81">
        <v>30</v>
      </c>
      <c r="I10" s="81">
        <v>94</v>
      </c>
      <c r="J10" s="81"/>
      <c r="K10" s="81">
        <v>2</v>
      </c>
      <c r="L10" s="81">
        <v>2</v>
      </c>
      <c r="M10" s="81">
        <v>322</v>
      </c>
      <c r="N10" s="81">
        <v>183</v>
      </c>
      <c r="O10" s="81">
        <v>505</v>
      </c>
      <c r="P10" s="81">
        <v>4937</v>
      </c>
      <c r="Q10" s="81">
        <v>2815</v>
      </c>
      <c r="R10" s="81">
        <v>7752</v>
      </c>
      <c r="S10" s="81"/>
      <c r="T10" s="81"/>
      <c r="U10" s="81">
        <v>5</v>
      </c>
      <c r="V10" s="81">
        <v>1</v>
      </c>
      <c r="W10" s="81">
        <v>6</v>
      </c>
      <c r="X10" s="81">
        <v>3</v>
      </c>
      <c r="Y10" s="81">
        <v>8</v>
      </c>
      <c r="Z10" s="81">
        <v>11</v>
      </c>
      <c r="AA10" s="81">
        <v>533</v>
      </c>
      <c r="AB10" s="81">
        <v>309</v>
      </c>
      <c r="AC10" s="159">
        <v>842</v>
      </c>
    </row>
    <row r="11" spans="1:29" x14ac:dyDescent="0.2">
      <c r="C11" s="160" t="s">
        <v>60</v>
      </c>
      <c r="D11" s="127">
        <f t="shared" si="0"/>
        <v>4411</v>
      </c>
      <c r="E11" s="127">
        <f t="shared" si="1"/>
        <v>2640</v>
      </c>
      <c r="F11" s="127">
        <f t="shared" si="2"/>
        <v>7051</v>
      </c>
      <c r="G11" s="82">
        <v>54</v>
      </c>
      <c r="H11" s="82">
        <v>24</v>
      </c>
      <c r="I11" s="82">
        <v>78</v>
      </c>
      <c r="J11" s="82"/>
      <c r="K11" s="82">
        <v>2</v>
      </c>
      <c r="L11" s="82">
        <v>2</v>
      </c>
      <c r="M11" s="82">
        <v>233</v>
      </c>
      <c r="N11" s="82">
        <v>133</v>
      </c>
      <c r="O11" s="82">
        <v>366</v>
      </c>
      <c r="P11" s="82">
        <v>3714</v>
      </c>
      <c r="Q11" s="82">
        <v>2228</v>
      </c>
      <c r="R11" s="82">
        <v>5942</v>
      </c>
      <c r="S11" s="82"/>
      <c r="T11" s="82"/>
      <c r="U11" s="82">
        <v>3</v>
      </c>
      <c r="V11" s="82">
        <v>1</v>
      </c>
      <c r="W11" s="82">
        <v>4</v>
      </c>
      <c r="X11" s="82">
        <v>2</v>
      </c>
      <c r="Y11" s="82">
        <v>7</v>
      </c>
      <c r="Z11" s="82">
        <v>9</v>
      </c>
      <c r="AA11" s="82">
        <v>405</v>
      </c>
      <c r="AB11" s="82">
        <v>245</v>
      </c>
      <c r="AC11" s="161">
        <v>650</v>
      </c>
    </row>
    <row r="12" spans="1:29" x14ac:dyDescent="0.2">
      <c r="C12" s="160" t="s">
        <v>338</v>
      </c>
      <c r="D12" s="127">
        <f t="shared" si="0"/>
        <v>90</v>
      </c>
      <c r="E12" s="127">
        <f t="shared" si="1"/>
        <v>24</v>
      </c>
      <c r="F12" s="127">
        <f t="shared" si="2"/>
        <v>114</v>
      </c>
      <c r="G12" s="82"/>
      <c r="H12" s="82"/>
      <c r="I12" s="82"/>
      <c r="J12" s="82"/>
      <c r="K12" s="82"/>
      <c r="L12" s="82"/>
      <c r="M12" s="82">
        <v>8</v>
      </c>
      <c r="N12" s="82"/>
      <c r="O12" s="82">
        <v>8</v>
      </c>
      <c r="P12" s="82">
        <v>69</v>
      </c>
      <c r="Q12" s="82">
        <v>19</v>
      </c>
      <c r="R12" s="82">
        <v>88</v>
      </c>
      <c r="S12" s="82"/>
      <c r="T12" s="82"/>
      <c r="U12" s="82"/>
      <c r="V12" s="82"/>
      <c r="W12" s="82"/>
      <c r="X12" s="82"/>
      <c r="Y12" s="82"/>
      <c r="Z12" s="82"/>
      <c r="AA12" s="82">
        <v>13</v>
      </c>
      <c r="AB12" s="82">
        <v>5</v>
      </c>
      <c r="AC12" s="161">
        <v>18</v>
      </c>
    </row>
    <row r="13" spans="1:29" x14ac:dyDescent="0.2">
      <c r="C13" s="160" t="s">
        <v>339</v>
      </c>
      <c r="D13" s="127">
        <f t="shared" si="0"/>
        <v>617</v>
      </c>
      <c r="E13" s="127">
        <f t="shared" si="1"/>
        <v>351</v>
      </c>
      <c r="F13" s="127">
        <f t="shared" si="2"/>
        <v>968</v>
      </c>
      <c r="G13" s="82">
        <v>3</v>
      </c>
      <c r="H13" s="82">
        <v>2</v>
      </c>
      <c r="I13" s="82">
        <v>5</v>
      </c>
      <c r="J13" s="82"/>
      <c r="K13" s="82"/>
      <c r="L13" s="82"/>
      <c r="M13" s="82">
        <v>50</v>
      </c>
      <c r="N13" s="82">
        <v>33</v>
      </c>
      <c r="O13" s="82">
        <v>83</v>
      </c>
      <c r="P13" s="82">
        <v>541</v>
      </c>
      <c r="Q13" s="82">
        <v>304</v>
      </c>
      <c r="R13" s="82">
        <v>845</v>
      </c>
      <c r="S13" s="82"/>
      <c r="T13" s="82"/>
      <c r="U13" s="82"/>
      <c r="V13" s="82"/>
      <c r="W13" s="82"/>
      <c r="X13" s="82"/>
      <c r="Y13" s="82"/>
      <c r="Z13" s="82"/>
      <c r="AA13" s="82">
        <v>23</v>
      </c>
      <c r="AB13" s="82">
        <v>12</v>
      </c>
      <c r="AC13" s="161">
        <v>35</v>
      </c>
    </row>
    <row r="14" spans="1:29" x14ac:dyDescent="0.2">
      <c r="C14" s="160" t="s">
        <v>340</v>
      </c>
      <c r="D14" s="127">
        <f t="shared" si="0"/>
        <v>57</v>
      </c>
      <c r="E14" s="127">
        <f t="shared" si="1"/>
        <v>1</v>
      </c>
      <c r="F14" s="127">
        <f t="shared" si="2"/>
        <v>58</v>
      </c>
      <c r="G14" s="82"/>
      <c r="H14" s="82"/>
      <c r="I14" s="82"/>
      <c r="J14" s="82"/>
      <c r="K14" s="82"/>
      <c r="L14" s="82"/>
      <c r="M14" s="82">
        <v>2</v>
      </c>
      <c r="N14" s="82"/>
      <c r="O14" s="82">
        <v>2</v>
      </c>
      <c r="P14" s="82">
        <v>51</v>
      </c>
      <c r="Q14" s="82">
        <v>1</v>
      </c>
      <c r="R14" s="82">
        <v>52</v>
      </c>
      <c r="S14" s="82"/>
      <c r="T14" s="82"/>
      <c r="U14" s="82"/>
      <c r="V14" s="82"/>
      <c r="W14" s="82"/>
      <c r="X14" s="82"/>
      <c r="Y14" s="82"/>
      <c r="Z14" s="82"/>
      <c r="AA14" s="82">
        <v>4</v>
      </c>
      <c r="AB14" s="82"/>
      <c r="AC14" s="161">
        <v>4</v>
      </c>
    </row>
    <row r="15" spans="1:29" x14ac:dyDescent="0.2">
      <c r="C15" s="160" t="s">
        <v>341</v>
      </c>
      <c r="D15" s="127">
        <f t="shared" si="0"/>
        <v>205</v>
      </c>
      <c r="E15" s="127">
        <f t="shared" si="1"/>
        <v>19</v>
      </c>
      <c r="F15" s="127">
        <f t="shared" si="2"/>
        <v>224</v>
      </c>
      <c r="G15" s="82">
        <v>3</v>
      </c>
      <c r="H15" s="82"/>
      <c r="I15" s="82">
        <v>3</v>
      </c>
      <c r="J15" s="82"/>
      <c r="K15" s="82"/>
      <c r="L15" s="82"/>
      <c r="M15" s="82">
        <v>11</v>
      </c>
      <c r="N15" s="82"/>
      <c r="O15" s="82">
        <v>11</v>
      </c>
      <c r="P15" s="82">
        <v>165</v>
      </c>
      <c r="Q15" s="82">
        <v>16</v>
      </c>
      <c r="R15" s="82">
        <v>181</v>
      </c>
      <c r="S15" s="82"/>
      <c r="T15" s="82"/>
      <c r="U15" s="82">
        <v>1</v>
      </c>
      <c r="V15" s="82"/>
      <c r="W15" s="82">
        <v>1</v>
      </c>
      <c r="X15" s="82"/>
      <c r="Y15" s="82"/>
      <c r="Z15" s="82"/>
      <c r="AA15" s="82">
        <v>25</v>
      </c>
      <c r="AB15" s="82">
        <v>3</v>
      </c>
      <c r="AC15" s="161">
        <v>28</v>
      </c>
    </row>
    <row r="16" spans="1:29" x14ac:dyDescent="0.2">
      <c r="C16" s="160" t="s">
        <v>342</v>
      </c>
      <c r="D16" s="127">
        <f t="shared" si="0"/>
        <v>265</v>
      </c>
      <c r="E16" s="127">
        <f t="shared" si="1"/>
        <v>155</v>
      </c>
      <c r="F16" s="127">
        <f t="shared" si="2"/>
        <v>420</v>
      </c>
      <c r="G16" s="82">
        <v>3</v>
      </c>
      <c r="H16" s="82"/>
      <c r="I16" s="82">
        <v>3</v>
      </c>
      <c r="J16" s="82"/>
      <c r="K16" s="82"/>
      <c r="L16" s="82"/>
      <c r="M16" s="82">
        <v>12</v>
      </c>
      <c r="N16" s="82">
        <v>11</v>
      </c>
      <c r="O16" s="82">
        <v>23</v>
      </c>
      <c r="P16" s="82">
        <v>233</v>
      </c>
      <c r="Q16" s="82">
        <v>133</v>
      </c>
      <c r="R16" s="82">
        <v>366</v>
      </c>
      <c r="S16" s="82"/>
      <c r="T16" s="82"/>
      <c r="U16" s="82">
        <v>1</v>
      </c>
      <c r="V16" s="82"/>
      <c r="W16" s="82">
        <v>1</v>
      </c>
      <c r="X16" s="82"/>
      <c r="Y16" s="82"/>
      <c r="Z16" s="82"/>
      <c r="AA16" s="82">
        <v>16</v>
      </c>
      <c r="AB16" s="82">
        <v>11</v>
      </c>
      <c r="AC16" s="161">
        <v>27</v>
      </c>
    </row>
    <row r="17" spans="1:29" x14ac:dyDescent="0.2">
      <c r="C17" s="160" t="s">
        <v>343</v>
      </c>
      <c r="D17" s="127">
        <f t="shared" si="0"/>
        <v>76</v>
      </c>
      <c r="E17" s="127">
        <f t="shared" si="1"/>
        <v>29</v>
      </c>
      <c r="F17" s="127">
        <f t="shared" si="2"/>
        <v>105</v>
      </c>
      <c r="G17" s="82"/>
      <c r="H17" s="82">
        <v>2</v>
      </c>
      <c r="I17" s="82">
        <v>2</v>
      </c>
      <c r="J17" s="82"/>
      <c r="K17" s="82"/>
      <c r="L17" s="82"/>
      <c r="M17" s="82">
        <v>3</v>
      </c>
      <c r="N17" s="82"/>
      <c r="O17" s="82">
        <v>3</v>
      </c>
      <c r="P17" s="82">
        <v>64</v>
      </c>
      <c r="Q17" s="82">
        <v>26</v>
      </c>
      <c r="R17" s="82">
        <v>90</v>
      </c>
      <c r="S17" s="82"/>
      <c r="T17" s="82"/>
      <c r="U17" s="82"/>
      <c r="V17" s="82"/>
      <c r="W17" s="82"/>
      <c r="X17" s="82">
        <v>1</v>
      </c>
      <c r="Y17" s="82"/>
      <c r="Z17" s="82">
        <v>1</v>
      </c>
      <c r="AA17" s="82">
        <v>8</v>
      </c>
      <c r="AB17" s="82">
        <v>1</v>
      </c>
      <c r="AC17" s="161">
        <v>9</v>
      </c>
    </row>
    <row r="18" spans="1:29" x14ac:dyDescent="0.2">
      <c r="C18" s="160" t="s">
        <v>344</v>
      </c>
      <c r="D18" s="127">
        <f t="shared" si="0"/>
        <v>12</v>
      </c>
      <c r="E18" s="127">
        <f t="shared" si="1"/>
        <v>20</v>
      </c>
      <c r="F18" s="127">
        <f t="shared" si="2"/>
        <v>32</v>
      </c>
      <c r="G18" s="82"/>
      <c r="H18" s="82"/>
      <c r="I18" s="82"/>
      <c r="J18" s="82"/>
      <c r="K18" s="82"/>
      <c r="L18" s="82"/>
      <c r="M18" s="82">
        <v>1</v>
      </c>
      <c r="N18" s="82">
        <v>2</v>
      </c>
      <c r="O18" s="82">
        <v>3</v>
      </c>
      <c r="P18" s="82">
        <v>8</v>
      </c>
      <c r="Q18" s="82">
        <v>13</v>
      </c>
      <c r="R18" s="82">
        <v>21</v>
      </c>
      <c r="S18" s="82"/>
      <c r="T18" s="82"/>
      <c r="U18" s="82"/>
      <c r="V18" s="82"/>
      <c r="W18" s="82"/>
      <c r="X18" s="82"/>
      <c r="Y18" s="82"/>
      <c r="Z18" s="82"/>
      <c r="AA18" s="82">
        <v>3</v>
      </c>
      <c r="AB18" s="82">
        <v>5</v>
      </c>
      <c r="AC18" s="161">
        <v>8</v>
      </c>
    </row>
    <row r="19" spans="1:29" x14ac:dyDescent="0.2">
      <c r="C19" s="160" t="s">
        <v>345</v>
      </c>
      <c r="D19" s="127">
        <f t="shared" si="0"/>
        <v>71</v>
      </c>
      <c r="E19" s="127">
        <f t="shared" si="1"/>
        <v>54</v>
      </c>
      <c r="F19" s="127">
        <f t="shared" si="2"/>
        <v>125</v>
      </c>
      <c r="G19" s="82">
        <v>1</v>
      </c>
      <c r="H19" s="82"/>
      <c r="I19" s="82">
        <v>1</v>
      </c>
      <c r="J19" s="82"/>
      <c r="K19" s="82"/>
      <c r="L19" s="82"/>
      <c r="M19" s="82">
        <v>1</v>
      </c>
      <c r="N19" s="82">
        <v>3</v>
      </c>
      <c r="O19" s="82">
        <v>4</v>
      </c>
      <c r="P19" s="82">
        <v>68</v>
      </c>
      <c r="Q19" s="82">
        <v>50</v>
      </c>
      <c r="R19" s="82">
        <v>118</v>
      </c>
      <c r="S19" s="82"/>
      <c r="T19" s="82"/>
      <c r="U19" s="82"/>
      <c r="V19" s="82"/>
      <c r="W19" s="82"/>
      <c r="X19" s="82"/>
      <c r="Y19" s="82">
        <v>1</v>
      </c>
      <c r="Z19" s="82">
        <v>1</v>
      </c>
      <c r="AA19" s="82">
        <v>1</v>
      </c>
      <c r="AB19" s="82"/>
      <c r="AC19" s="161">
        <v>1</v>
      </c>
    </row>
    <row r="20" spans="1:29" x14ac:dyDescent="0.2">
      <c r="C20" s="160" t="s">
        <v>346</v>
      </c>
      <c r="D20" s="127">
        <f t="shared" si="0"/>
        <v>1</v>
      </c>
      <c r="E20" s="127">
        <f t="shared" si="1"/>
        <v>5</v>
      </c>
      <c r="F20" s="127">
        <f t="shared" si="2"/>
        <v>6</v>
      </c>
      <c r="G20" s="82"/>
      <c r="H20" s="82"/>
      <c r="I20" s="82"/>
      <c r="J20" s="82"/>
      <c r="K20" s="82"/>
      <c r="L20" s="82"/>
      <c r="M20" s="82"/>
      <c r="N20" s="82"/>
      <c r="O20" s="82"/>
      <c r="P20" s="82">
        <v>1</v>
      </c>
      <c r="Q20" s="82">
        <v>5</v>
      </c>
      <c r="R20" s="82">
        <v>6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161"/>
    </row>
    <row r="21" spans="1:29" x14ac:dyDescent="0.2">
      <c r="C21" s="160" t="s">
        <v>347</v>
      </c>
      <c r="D21" s="127">
        <f t="shared" si="0"/>
        <v>0</v>
      </c>
      <c r="E21" s="127">
        <f t="shared" si="1"/>
        <v>3</v>
      </c>
      <c r="F21" s="127">
        <f t="shared" si="2"/>
        <v>3</v>
      </c>
      <c r="G21" s="82"/>
      <c r="H21" s="82">
        <v>1</v>
      </c>
      <c r="I21" s="82">
        <v>1</v>
      </c>
      <c r="J21" s="82"/>
      <c r="K21" s="82"/>
      <c r="L21" s="82"/>
      <c r="M21" s="82"/>
      <c r="N21" s="82">
        <v>1</v>
      </c>
      <c r="O21" s="82">
        <v>1</v>
      </c>
      <c r="P21" s="82"/>
      <c r="Q21" s="82">
        <v>1</v>
      </c>
      <c r="R21" s="82">
        <v>1</v>
      </c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161"/>
    </row>
    <row r="22" spans="1:29" x14ac:dyDescent="0.2">
      <c r="C22" s="160" t="s">
        <v>348</v>
      </c>
      <c r="D22" s="127">
        <f t="shared" si="0"/>
        <v>0</v>
      </c>
      <c r="E22" s="127">
        <f t="shared" si="1"/>
        <v>6</v>
      </c>
      <c r="F22" s="127">
        <f t="shared" si="2"/>
        <v>6</v>
      </c>
      <c r="G22" s="82"/>
      <c r="H22" s="82">
        <v>1</v>
      </c>
      <c r="I22" s="82">
        <v>1</v>
      </c>
      <c r="J22" s="82"/>
      <c r="K22" s="82"/>
      <c r="L22" s="82"/>
      <c r="M22" s="82"/>
      <c r="N22" s="82"/>
      <c r="O22" s="82"/>
      <c r="P22" s="82"/>
      <c r="Q22" s="82">
        <v>5</v>
      </c>
      <c r="R22" s="82">
        <v>5</v>
      </c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161"/>
    </row>
    <row r="23" spans="1:29" x14ac:dyDescent="0.2">
      <c r="C23" s="160" t="s">
        <v>349</v>
      </c>
      <c r="D23" s="127">
        <f t="shared" si="0"/>
        <v>59</v>
      </c>
      <c r="E23" s="127">
        <f t="shared" si="1"/>
        <v>41</v>
      </c>
      <c r="F23" s="127">
        <f t="shared" si="2"/>
        <v>100</v>
      </c>
      <c r="G23" s="82"/>
      <c r="H23" s="82"/>
      <c r="I23" s="82"/>
      <c r="J23" s="82"/>
      <c r="K23" s="82"/>
      <c r="L23" s="82"/>
      <c r="M23" s="82">
        <v>1</v>
      </c>
      <c r="N23" s="82"/>
      <c r="O23" s="82">
        <v>1</v>
      </c>
      <c r="P23" s="82">
        <v>23</v>
      </c>
      <c r="Q23" s="82">
        <v>14</v>
      </c>
      <c r="R23" s="82">
        <v>37</v>
      </c>
      <c r="S23" s="82"/>
      <c r="T23" s="82"/>
      <c r="U23" s="82"/>
      <c r="V23" s="82"/>
      <c r="W23" s="82"/>
      <c r="X23" s="82"/>
      <c r="Y23" s="82"/>
      <c r="Z23" s="82"/>
      <c r="AA23" s="82">
        <v>35</v>
      </c>
      <c r="AB23" s="82">
        <v>27</v>
      </c>
      <c r="AC23" s="161">
        <v>62</v>
      </c>
    </row>
    <row r="24" spans="1:29" x14ac:dyDescent="0.2">
      <c r="C24" s="158" t="s">
        <v>470</v>
      </c>
      <c r="D24" s="126">
        <f t="shared" si="0"/>
        <v>33</v>
      </c>
      <c r="E24" s="126">
        <f t="shared" si="1"/>
        <v>16</v>
      </c>
      <c r="F24" s="126">
        <f t="shared" si="2"/>
        <v>49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>
        <v>33</v>
      </c>
      <c r="AB24" s="81">
        <v>16</v>
      </c>
      <c r="AC24" s="159">
        <v>49</v>
      </c>
    </row>
    <row r="25" spans="1:29" ht="13.5" thickBot="1" x14ac:dyDescent="0.25">
      <c r="C25" s="162" t="s">
        <v>471</v>
      </c>
      <c r="D25" s="163">
        <f t="shared" si="0"/>
        <v>33</v>
      </c>
      <c r="E25" s="163">
        <f t="shared" si="1"/>
        <v>16</v>
      </c>
      <c r="F25" s="163">
        <f t="shared" si="2"/>
        <v>49</v>
      </c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>
        <v>33</v>
      </c>
      <c r="AB25" s="164">
        <v>16</v>
      </c>
      <c r="AC25" s="165">
        <v>49</v>
      </c>
    </row>
    <row r="26" spans="1:29" x14ac:dyDescent="0.2">
      <c r="A26" s="166" t="s">
        <v>350</v>
      </c>
      <c r="B26" s="167"/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70"/>
    </row>
    <row r="27" spans="1:29" x14ac:dyDescent="0.2">
      <c r="A27" s="171" t="s">
        <v>59</v>
      </c>
      <c r="B27" s="30"/>
      <c r="C27" s="31"/>
      <c r="D27" s="32">
        <f t="shared" si="0"/>
        <v>899</v>
      </c>
      <c r="E27" s="32">
        <f t="shared" si="1"/>
        <v>1074</v>
      </c>
      <c r="F27" s="32">
        <f t="shared" si="2"/>
        <v>1973</v>
      </c>
      <c r="G27" s="32">
        <v>12</v>
      </c>
      <c r="H27" s="32">
        <v>13</v>
      </c>
      <c r="I27" s="32">
        <v>25</v>
      </c>
      <c r="J27" s="32"/>
      <c r="K27" s="32">
        <v>1</v>
      </c>
      <c r="L27" s="32">
        <v>1</v>
      </c>
      <c r="M27" s="32">
        <v>43</v>
      </c>
      <c r="N27" s="32">
        <v>50</v>
      </c>
      <c r="O27" s="32">
        <v>93</v>
      </c>
      <c r="P27" s="32">
        <v>783</v>
      </c>
      <c r="Q27" s="32">
        <v>945</v>
      </c>
      <c r="R27" s="32">
        <v>1728</v>
      </c>
      <c r="S27" s="32"/>
      <c r="T27" s="32"/>
      <c r="U27" s="32"/>
      <c r="V27" s="32">
        <v>1</v>
      </c>
      <c r="W27" s="32">
        <v>1</v>
      </c>
      <c r="X27" s="32"/>
      <c r="Y27" s="32"/>
      <c r="Z27" s="32"/>
      <c r="AA27" s="32">
        <v>61</v>
      </c>
      <c r="AB27" s="32">
        <v>64</v>
      </c>
      <c r="AC27" s="172">
        <v>125</v>
      </c>
    </row>
    <row r="28" spans="1:29" x14ac:dyDescent="0.2">
      <c r="A28" s="173" t="s">
        <v>60</v>
      </c>
      <c r="B28" s="34"/>
      <c r="C28" s="35"/>
      <c r="D28" s="36">
        <f t="shared" si="0"/>
        <v>899</v>
      </c>
      <c r="E28" s="36">
        <f t="shared" si="1"/>
        <v>1074</v>
      </c>
      <c r="F28" s="36">
        <f t="shared" si="2"/>
        <v>1973</v>
      </c>
      <c r="G28" s="36">
        <v>12</v>
      </c>
      <c r="H28" s="36">
        <v>13</v>
      </c>
      <c r="I28" s="36">
        <v>25</v>
      </c>
      <c r="J28" s="36"/>
      <c r="K28" s="36">
        <v>1</v>
      </c>
      <c r="L28" s="36">
        <v>1</v>
      </c>
      <c r="M28" s="36">
        <v>43</v>
      </c>
      <c r="N28" s="36">
        <v>50</v>
      </c>
      <c r="O28" s="36">
        <v>93</v>
      </c>
      <c r="P28" s="36">
        <v>783</v>
      </c>
      <c r="Q28" s="36">
        <v>945</v>
      </c>
      <c r="R28" s="36">
        <v>1728</v>
      </c>
      <c r="S28" s="36"/>
      <c r="T28" s="36"/>
      <c r="U28" s="36"/>
      <c r="V28" s="36">
        <v>1</v>
      </c>
      <c r="W28" s="36">
        <v>1</v>
      </c>
      <c r="X28" s="36"/>
      <c r="Y28" s="36"/>
      <c r="Z28" s="36"/>
      <c r="AA28" s="36">
        <v>61</v>
      </c>
      <c r="AB28" s="36">
        <v>64</v>
      </c>
      <c r="AC28" s="174">
        <v>125</v>
      </c>
    </row>
    <row r="29" spans="1:29" x14ac:dyDescent="0.2">
      <c r="A29" s="175">
        <v>52.010100000000001</v>
      </c>
      <c r="B29" s="38" t="s">
        <v>61</v>
      </c>
      <c r="C29" s="39" t="s">
        <v>351</v>
      </c>
      <c r="D29" s="40">
        <f t="shared" si="0"/>
        <v>82</v>
      </c>
      <c r="E29" s="40">
        <f t="shared" si="1"/>
        <v>79</v>
      </c>
      <c r="F29" s="40">
        <f t="shared" si="2"/>
        <v>161</v>
      </c>
      <c r="G29" s="36"/>
      <c r="H29" s="36"/>
      <c r="I29" s="36"/>
      <c r="J29" s="36"/>
      <c r="K29" s="36"/>
      <c r="L29" s="36"/>
      <c r="M29" s="36">
        <v>3</v>
      </c>
      <c r="N29" s="36">
        <v>7</v>
      </c>
      <c r="O29" s="36">
        <v>10</v>
      </c>
      <c r="P29" s="36">
        <v>76</v>
      </c>
      <c r="Q29" s="36">
        <v>69</v>
      </c>
      <c r="R29" s="36">
        <v>145</v>
      </c>
      <c r="S29" s="36"/>
      <c r="T29" s="36"/>
      <c r="U29" s="36"/>
      <c r="V29" s="36"/>
      <c r="W29" s="36"/>
      <c r="X29" s="36"/>
      <c r="Y29" s="36"/>
      <c r="Z29" s="36"/>
      <c r="AA29" s="36">
        <v>3</v>
      </c>
      <c r="AB29" s="36">
        <v>3</v>
      </c>
      <c r="AC29" s="174">
        <v>6</v>
      </c>
    </row>
    <row r="30" spans="1:29" x14ac:dyDescent="0.2">
      <c r="A30" s="175">
        <v>52.020400000000002</v>
      </c>
      <c r="B30" s="38" t="s">
        <v>324</v>
      </c>
      <c r="C30" s="39" t="s">
        <v>325</v>
      </c>
      <c r="D30" s="40">
        <f t="shared" si="0"/>
        <v>41</v>
      </c>
      <c r="E30" s="40">
        <f t="shared" si="1"/>
        <v>16</v>
      </c>
      <c r="F30" s="40">
        <f t="shared" si="2"/>
        <v>57</v>
      </c>
      <c r="G30" s="36"/>
      <c r="H30" s="36">
        <v>1</v>
      </c>
      <c r="I30" s="36">
        <v>1</v>
      </c>
      <c r="J30" s="36"/>
      <c r="K30" s="36"/>
      <c r="L30" s="36"/>
      <c r="M30" s="36">
        <v>3</v>
      </c>
      <c r="N30" s="36"/>
      <c r="O30" s="36">
        <v>3</v>
      </c>
      <c r="P30" s="36">
        <v>37</v>
      </c>
      <c r="Q30" s="36">
        <v>15</v>
      </c>
      <c r="R30" s="36">
        <v>52</v>
      </c>
      <c r="S30" s="36"/>
      <c r="T30" s="36"/>
      <c r="U30" s="36"/>
      <c r="V30" s="36"/>
      <c r="W30" s="36"/>
      <c r="X30" s="36"/>
      <c r="Y30" s="36"/>
      <c r="Z30" s="36"/>
      <c r="AA30" s="36">
        <v>1</v>
      </c>
      <c r="AB30" s="36"/>
      <c r="AC30" s="174">
        <v>1</v>
      </c>
    </row>
    <row r="31" spans="1:29" x14ac:dyDescent="0.2">
      <c r="A31" s="175">
        <v>52.020499999999998</v>
      </c>
      <c r="B31" s="38" t="s">
        <v>63</v>
      </c>
      <c r="C31" s="39" t="s">
        <v>64</v>
      </c>
      <c r="D31" s="40">
        <f t="shared" si="0"/>
        <v>41</v>
      </c>
      <c r="E31" s="40">
        <f t="shared" si="1"/>
        <v>61</v>
      </c>
      <c r="F31" s="40">
        <f t="shared" si="2"/>
        <v>102</v>
      </c>
      <c r="G31" s="36"/>
      <c r="H31" s="36">
        <v>1</v>
      </c>
      <c r="I31" s="36">
        <v>1</v>
      </c>
      <c r="J31" s="36"/>
      <c r="K31" s="36"/>
      <c r="L31" s="36"/>
      <c r="M31" s="36">
        <v>3</v>
      </c>
      <c r="N31" s="36">
        <v>4</v>
      </c>
      <c r="O31" s="36">
        <v>7</v>
      </c>
      <c r="P31" s="36">
        <v>33</v>
      </c>
      <c r="Q31" s="36">
        <v>54</v>
      </c>
      <c r="R31" s="36">
        <v>87</v>
      </c>
      <c r="S31" s="36"/>
      <c r="T31" s="36"/>
      <c r="U31" s="36"/>
      <c r="V31" s="36"/>
      <c r="W31" s="36"/>
      <c r="X31" s="36"/>
      <c r="Y31" s="36"/>
      <c r="Z31" s="36"/>
      <c r="AA31" s="36">
        <v>5</v>
      </c>
      <c r="AB31" s="36">
        <v>2</v>
      </c>
      <c r="AC31" s="174">
        <v>7</v>
      </c>
    </row>
    <row r="32" spans="1:29" x14ac:dyDescent="0.2">
      <c r="A32" s="175">
        <v>52.030099999999997</v>
      </c>
      <c r="B32" s="38" t="s">
        <v>67</v>
      </c>
      <c r="C32" s="39" t="s">
        <v>68</v>
      </c>
      <c r="D32" s="40">
        <f t="shared" si="0"/>
        <v>269</v>
      </c>
      <c r="E32" s="40">
        <f t="shared" si="1"/>
        <v>380</v>
      </c>
      <c r="F32" s="40">
        <f t="shared" si="2"/>
        <v>649</v>
      </c>
      <c r="G32" s="36">
        <v>5</v>
      </c>
      <c r="H32" s="36">
        <v>2</v>
      </c>
      <c r="I32" s="36">
        <v>7</v>
      </c>
      <c r="J32" s="36"/>
      <c r="K32" s="36"/>
      <c r="L32" s="36"/>
      <c r="M32" s="36">
        <v>12</v>
      </c>
      <c r="N32" s="36">
        <v>8</v>
      </c>
      <c r="O32" s="36">
        <v>20</v>
      </c>
      <c r="P32" s="36">
        <v>235</v>
      </c>
      <c r="Q32" s="36">
        <v>349</v>
      </c>
      <c r="R32" s="36">
        <v>584</v>
      </c>
      <c r="S32" s="36"/>
      <c r="T32" s="36"/>
      <c r="U32" s="36"/>
      <c r="V32" s="36">
        <v>1</v>
      </c>
      <c r="W32" s="36">
        <v>1</v>
      </c>
      <c r="X32" s="36"/>
      <c r="Y32" s="36"/>
      <c r="Z32" s="36"/>
      <c r="AA32" s="36">
        <v>17</v>
      </c>
      <c r="AB32" s="36">
        <v>20</v>
      </c>
      <c r="AC32" s="174">
        <v>37</v>
      </c>
    </row>
    <row r="33" spans="1:29" x14ac:dyDescent="0.2">
      <c r="A33" s="175">
        <v>52.040199999999999</v>
      </c>
      <c r="B33" s="38" t="s">
        <v>69</v>
      </c>
      <c r="C33" s="39" t="s">
        <v>70</v>
      </c>
      <c r="D33" s="40">
        <f t="shared" si="0"/>
        <v>1</v>
      </c>
      <c r="E33" s="40">
        <f t="shared" si="1"/>
        <v>0</v>
      </c>
      <c r="F33" s="40">
        <f t="shared" si="2"/>
        <v>1</v>
      </c>
      <c r="G33" s="36"/>
      <c r="H33" s="36"/>
      <c r="I33" s="36"/>
      <c r="J33" s="36"/>
      <c r="K33" s="36"/>
      <c r="L33" s="36"/>
      <c r="M33" s="36"/>
      <c r="N33" s="36"/>
      <c r="O33" s="36"/>
      <c r="P33" s="36">
        <v>1</v>
      </c>
      <c r="Q33" s="36"/>
      <c r="R33" s="36">
        <v>1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174"/>
    </row>
    <row r="34" spans="1:29" x14ac:dyDescent="0.2">
      <c r="A34" s="175">
        <v>52.060099999999998</v>
      </c>
      <c r="B34" s="38" t="s">
        <v>71</v>
      </c>
      <c r="C34" s="39" t="s">
        <v>352</v>
      </c>
      <c r="D34" s="40">
        <f t="shared" si="0"/>
        <v>15</v>
      </c>
      <c r="E34" s="40">
        <f t="shared" si="1"/>
        <v>37</v>
      </c>
      <c r="F34" s="40">
        <f t="shared" si="2"/>
        <v>52</v>
      </c>
      <c r="G34" s="36"/>
      <c r="H34" s="36">
        <v>1</v>
      </c>
      <c r="I34" s="36">
        <v>1</v>
      </c>
      <c r="J34" s="36"/>
      <c r="K34" s="36"/>
      <c r="L34" s="36"/>
      <c r="M34" s="36"/>
      <c r="N34" s="36">
        <v>3</v>
      </c>
      <c r="O34" s="36">
        <v>3</v>
      </c>
      <c r="P34" s="36">
        <v>15</v>
      </c>
      <c r="Q34" s="36">
        <v>30</v>
      </c>
      <c r="R34" s="36">
        <v>45</v>
      </c>
      <c r="S34" s="36"/>
      <c r="T34" s="36"/>
      <c r="U34" s="36"/>
      <c r="V34" s="36"/>
      <c r="W34" s="36"/>
      <c r="X34" s="36"/>
      <c r="Y34" s="36"/>
      <c r="Z34" s="36"/>
      <c r="AA34" s="36"/>
      <c r="AB34" s="36">
        <v>3</v>
      </c>
      <c r="AC34" s="174">
        <v>3</v>
      </c>
    </row>
    <row r="35" spans="1:29" x14ac:dyDescent="0.2">
      <c r="A35" s="175">
        <v>52.080100000000002</v>
      </c>
      <c r="B35" s="38" t="s">
        <v>73</v>
      </c>
      <c r="C35" s="39" t="s">
        <v>74</v>
      </c>
      <c r="D35" s="40">
        <f t="shared" si="0"/>
        <v>76</v>
      </c>
      <c r="E35" s="40">
        <f t="shared" si="1"/>
        <v>193</v>
      </c>
      <c r="F35" s="40">
        <f t="shared" si="2"/>
        <v>269</v>
      </c>
      <c r="G35" s="36">
        <v>1</v>
      </c>
      <c r="H35" s="36">
        <v>4</v>
      </c>
      <c r="I35" s="36">
        <v>5</v>
      </c>
      <c r="J35" s="36"/>
      <c r="K35" s="36"/>
      <c r="L35" s="36"/>
      <c r="M35" s="36">
        <v>3</v>
      </c>
      <c r="N35" s="36">
        <v>16</v>
      </c>
      <c r="O35" s="36">
        <v>19</v>
      </c>
      <c r="P35" s="36">
        <v>68</v>
      </c>
      <c r="Q35" s="36">
        <v>155</v>
      </c>
      <c r="R35" s="36">
        <v>223</v>
      </c>
      <c r="S35" s="36"/>
      <c r="T35" s="36"/>
      <c r="U35" s="36"/>
      <c r="V35" s="36"/>
      <c r="W35" s="36"/>
      <c r="X35" s="36"/>
      <c r="Y35" s="36"/>
      <c r="Z35" s="36"/>
      <c r="AA35" s="36">
        <v>4</v>
      </c>
      <c r="AB35" s="36">
        <v>18</v>
      </c>
      <c r="AC35" s="174">
        <v>22</v>
      </c>
    </row>
    <row r="36" spans="1:29" x14ac:dyDescent="0.2">
      <c r="A36" s="175">
        <v>52.100099999999998</v>
      </c>
      <c r="B36" s="38" t="s">
        <v>77</v>
      </c>
      <c r="C36" s="39" t="s">
        <v>78</v>
      </c>
      <c r="D36" s="40">
        <f t="shared" si="0"/>
        <v>105</v>
      </c>
      <c r="E36" s="40">
        <f t="shared" si="1"/>
        <v>45</v>
      </c>
      <c r="F36" s="40">
        <f t="shared" si="2"/>
        <v>150</v>
      </c>
      <c r="G36" s="36">
        <v>1</v>
      </c>
      <c r="H36" s="36"/>
      <c r="I36" s="36">
        <v>1</v>
      </c>
      <c r="J36" s="36"/>
      <c r="K36" s="36"/>
      <c r="L36" s="36"/>
      <c r="M36" s="36">
        <v>2</v>
      </c>
      <c r="N36" s="36">
        <v>1</v>
      </c>
      <c r="O36" s="36">
        <v>3</v>
      </c>
      <c r="P36" s="36">
        <v>99</v>
      </c>
      <c r="Q36" s="36">
        <v>39</v>
      </c>
      <c r="R36" s="36">
        <v>138</v>
      </c>
      <c r="S36" s="36"/>
      <c r="T36" s="36"/>
      <c r="U36" s="36"/>
      <c r="V36" s="36"/>
      <c r="W36" s="36"/>
      <c r="X36" s="36"/>
      <c r="Y36" s="36"/>
      <c r="Z36" s="36"/>
      <c r="AA36" s="36">
        <v>3</v>
      </c>
      <c r="AB36" s="36">
        <v>5</v>
      </c>
      <c r="AC36" s="174">
        <v>8</v>
      </c>
    </row>
    <row r="37" spans="1:29" x14ac:dyDescent="0.2">
      <c r="A37" s="175">
        <v>52.120100000000001</v>
      </c>
      <c r="B37" s="38" t="s">
        <v>79</v>
      </c>
      <c r="C37" s="39" t="s">
        <v>353</v>
      </c>
      <c r="D37" s="40">
        <f t="shared" si="0"/>
        <v>30</v>
      </c>
      <c r="E37" s="40">
        <f t="shared" si="1"/>
        <v>99</v>
      </c>
      <c r="F37" s="40">
        <f t="shared" si="2"/>
        <v>129</v>
      </c>
      <c r="G37" s="36"/>
      <c r="H37" s="36">
        <v>2</v>
      </c>
      <c r="I37" s="36">
        <v>2</v>
      </c>
      <c r="J37" s="36"/>
      <c r="K37" s="36"/>
      <c r="L37" s="36"/>
      <c r="M37" s="36"/>
      <c r="N37" s="36">
        <v>4</v>
      </c>
      <c r="O37" s="36">
        <v>4</v>
      </c>
      <c r="P37" s="36">
        <v>26</v>
      </c>
      <c r="Q37" s="36">
        <v>88</v>
      </c>
      <c r="R37" s="36">
        <v>114</v>
      </c>
      <c r="S37" s="36"/>
      <c r="T37" s="36"/>
      <c r="U37" s="36"/>
      <c r="V37" s="36"/>
      <c r="W37" s="36"/>
      <c r="X37" s="36"/>
      <c r="Y37" s="36"/>
      <c r="Z37" s="36"/>
      <c r="AA37" s="36">
        <v>4</v>
      </c>
      <c r="AB37" s="36">
        <v>5</v>
      </c>
      <c r="AC37" s="174">
        <v>9</v>
      </c>
    </row>
    <row r="38" spans="1:29" x14ac:dyDescent="0.2">
      <c r="A38" s="176">
        <v>52.130200000000002</v>
      </c>
      <c r="B38" s="38" t="s">
        <v>81</v>
      </c>
      <c r="C38" s="39" t="s">
        <v>354</v>
      </c>
      <c r="D38" s="40">
        <f t="shared" si="0"/>
        <v>1</v>
      </c>
      <c r="E38" s="40">
        <f t="shared" si="1"/>
        <v>1</v>
      </c>
      <c r="F38" s="40">
        <f t="shared" si="2"/>
        <v>2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>
        <v>1</v>
      </c>
      <c r="R38" s="36">
        <v>1</v>
      </c>
      <c r="S38" s="36"/>
      <c r="T38" s="36"/>
      <c r="U38" s="36"/>
      <c r="V38" s="36"/>
      <c r="W38" s="36"/>
      <c r="X38" s="36"/>
      <c r="Y38" s="36"/>
      <c r="Z38" s="36"/>
      <c r="AA38" s="36">
        <v>1</v>
      </c>
      <c r="AB38" s="36"/>
      <c r="AC38" s="174">
        <v>1</v>
      </c>
    </row>
    <row r="39" spans="1:29" x14ac:dyDescent="0.2">
      <c r="A39" s="177"/>
      <c r="B39" s="38" t="s">
        <v>326</v>
      </c>
      <c r="C39" s="39" t="s">
        <v>355</v>
      </c>
      <c r="D39" s="40">
        <f t="shared" si="0"/>
        <v>10</v>
      </c>
      <c r="E39" s="40">
        <f t="shared" si="1"/>
        <v>15</v>
      </c>
      <c r="F39" s="40">
        <f t="shared" si="2"/>
        <v>25</v>
      </c>
      <c r="G39" s="36"/>
      <c r="H39" s="36"/>
      <c r="I39" s="36"/>
      <c r="J39" s="36"/>
      <c r="K39" s="36"/>
      <c r="L39" s="36"/>
      <c r="M39" s="36">
        <v>2</v>
      </c>
      <c r="N39" s="36">
        <v>2</v>
      </c>
      <c r="O39" s="36">
        <v>4</v>
      </c>
      <c r="P39" s="36">
        <v>8</v>
      </c>
      <c r="Q39" s="36">
        <v>13</v>
      </c>
      <c r="R39" s="36">
        <v>21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174"/>
    </row>
    <row r="40" spans="1:29" x14ac:dyDescent="0.2">
      <c r="A40" s="176">
        <v>52.140099999999997</v>
      </c>
      <c r="B40" s="38" t="s">
        <v>83</v>
      </c>
      <c r="C40" s="39" t="s">
        <v>84</v>
      </c>
      <c r="D40" s="40">
        <f t="shared" si="0"/>
        <v>214</v>
      </c>
      <c r="E40" s="40">
        <f t="shared" si="1"/>
        <v>136</v>
      </c>
      <c r="F40" s="40">
        <f t="shared" si="2"/>
        <v>350</v>
      </c>
      <c r="G40" s="36">
        <v>5</v>
      </c>
      <c r="H40" s="36">
        <v>2</v>
      </c>
      <c r="I40" s="36">
        <v>7</v>
      </c>
      <c r="J40" s="36"/>
      <c r="K40" s="36">
        <v>1</v>
      </c>
      <c r="L40" s="36">
        <v>1</v>
      </c>
      <c r="M40" s="36">
        <v>14</v>
      </c>
      <c r="N40" s="36">
        <v>5</v>
      </c>
      <c r="O40" s="36">
        <v>19</v>
      </c>
      <c r="P40" s="36">
        <v>173</v>
      </c>
      <c r="Q40" s="36">
        <v>120</v>
      </c>
      <c r="R40" s="36">
        <v>293</v>
      </c>
      <c r="S40" s="36"/>
      <c r="T40" s="36"/>
      <c r="U40" s="36"/>
      <c r="V40" s="36"/>
      <c r="W40" s="36"/>
      <c r="X40" s="36"/>
      <c r="Y40" s="36"/>
      <c r="Z40" s="36"/>
      <c r="AA40" s="36">
        <v>22</v>
      </c>
      <c r="AB40" s="36">
        <v>8</v>
      </c>
      <c r="AC40" s="174">
        <v>30</v>
      </c>
    </row>
    <row r="41" spans="1:29" x14ac:dyDescent="0.2">
      <c r="A41" s="177"/>
      <c r="B41" s="38" t="s">
        <v>85</v>
      </c>
      <c r="C41" s="39" t="s">
        <v>86</v>
      </c>
      <c r="D41" s="40">
        <f t="shared" si="0"/>
        <v>2</v>
      </c>
      <c r="E41" s="40">
        <f t="shared" si="1"/>
        <v>1</v>
      </c>
      <c r="F41" s="40">
        <f t="shared" si="2"/>
        <v>3</v>
      </c>
      <c r="G41" s="36"/>
      <c r="H41" s="36"/>
      <c r="I41" s="36"/>
      <c r="J41" s="36"/>
      <c r="K41" s="36"/>
      <c r="L41" s="36"/>
      <c r="M41" s="36"/>
      <c r="N41" s="36"/>
      <c r="O41" s="36"/>
      <c r="P41" s="36">
        <v>1</v>
      </c>
      <c r="Q41" s="36">
        <v>1</v>
      </c>
      <c r="R41" s="36">
        <v>2</v>
      </c>
      <c r="S41" s="36"/>
      <c r="T41" s="36"/>
      <c r="U41" s="36"/>
      <c r="V41" s="36"/>
      <c r="W41" s="36"/>
      <c r="X41" s="36"/>
      <c r="Y41" s="36"/>
      <c r="Z41" s="36"/>
      <c r="AA41" s="36">
        <v>1</v>
      </c>
      <c r="AB41" s="36"/>
      <c r="AC41" s="174">
        <v>1</v>
      </c>
    </row>
    <row r="42" spans="1:29" x14ac:dyDescent="0.2">
      <c r="A42" s="175">
        <v>52.070300000000003</v>
      </c>
      <c r="B42" s="38" t="s">
        <v>472</v>
      </c>
      <c r="C42" s="39" t="s">
        <v>473</v>
      </c>
      <c r="D42" s="40">
        <f t="shared" si="0"/>
        <v>12</v>
      </c>
      <c r="E42" s="40">
        <f t="shared" si="1"/>
        <v>11</v>
      </c>
      <c r="F42" s="40">
        <f t="shared" si="2"/>
        <v>23</v>
      </c>
      <c r="G42" s="36"/>
      <c r="H42" s="36"/>
      <c r="I42" s="36"/>
      <c r="J42" s="36"/>
      <c r="K42" s="36"/>
      <c r="L42" s="36"/>
      <c r="M42" s="36">
        <v>1</v>
      </c>
      <c r="N42" s="36"/>
      <c r="O42" s="36">
        <v>1</v>
      </c>
      <c r="P42" s="36">
        <v>11</v>
      </c>
      <c r="Q42" s="36">
        <v>11</v>
      </c>
      <c r="R42" s="36">
        <v>22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174"/>
    </row>
    <row r="43" spans="1:29" x14ac:dyDescent="0.2">
      <c r="A43" s="178" t="s">
        <v>356</v>
      </c>
      <c r="B43" s="26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179"/>
    </row>
    <row r="44" spans="1:29" x14ac:dyDescent="0.2">
      <c r="A44" s="171" t="s">
        <v>59</v>
      </c>
      <c r="B44" s="30"/>
      <c r="C44" s="31"/>
      <c r="D44" s="32">
        <f t="shared" si="0"/>
        <v>209</v>
      </c>
      <c r="E44" s="32">
        <f t="shared" si="1"/>
        <v>124</v>
      </c>
      <c r="F44" s="32">
        <f t="shared" si="2"/>
        <v>333</v>
      </c>
      <c r="G44" s="32">
        <v>3</v>
      </c>
      <c r="H44" s="32"/>
      <c r="I44" s="32">
        <v>3</v>
      </c>
      <c r="J44" s="32"/>
      <c r="K44" s="32"/>
      <c r="L44" s="32"/>
      <c r="M44" s="32">
        <v>13</v>
      </c>
      <c r="N44" s="32">
        <v>4</v>
      </c>
      <c r="O44" s="32">
        <v>17</v>
      </c>
      <c r="P44" s="32">
        <v>177</v>
      </c>
      <c r="Q44" s="32">
        <v>111</v>
      </c>
      <c r="R44" s="32">
        <v>288</v>
      </c>
      <c r="S44" s="32"/>
      <c r="T44" s="32"/>
      <c r="U44" s="32"/>
      <c r="V44" s="32"/>
      <c r="W44" s="32"/>
      <c r="X44" s="32"/>
      <c r="Y44" s="32"/>
      <c r="Z44" s="32"/>
      <c r="AA44" s="32">
        <v>16</v>
      </c>
      <c r="AB44" s="32">
        <v>9</v>
      </c>
      <c r="AC44" s="172">
        <v>25</v>
      </c>
    </row>
    <row r="45" spans="1:29" x14ac:dyDescent="0.2">
      <c r="A45" s="173" t="s">
        <v>60</v>
      </c>
      <c r="B45" s="34"/>
      <c r="C45" s="35"/>
      <c r="D45" s="36">
        <f t="shared" si="0"/>
        <v>209</v>
      </c>
      <c r="E45" s="36">
        <f t="shared" si="1"/>
        <v>124</v>
      </c>
      <c r="F45" s="36">
        <f t="shared" si="2"/>
        <v>333</v>
      </c>
      <c r="G45" s="36">
        <v>3</v>
      </c>
      <c r="H45" s="36"/>
      <c r="I45" s="36">
        <v>3</v>
      </c>
      <c r="J45" s="36"/>
      <c r="K45" s="36"/>
      <c r="L45" s="36"/>
      <c r="M45" s="36">
        <v>13</v>
      </c>
      <c r="N45" s="36">
        <v>4</v>
      </c>
      <c r="O45" s="36">
        <v>17</v>
      </c>
      <c r="P45" s="36">
        <v>177</v>
      </c>
      <c r="Q45" s="36">
        <v>111</v>
      </c>
      <c r="R45" s="36">
        <v>288</v>
      </c>
      <c r="S45" s="36"/>
      <c r="T45" s="36"/>
      <c r="U45" s="36"/>
      <c r="V45" s="36"/>
      <c r="W45" s="36"/>
      <c r="X45" s="36"/>
      <c r="Y45" s="36"/>
      <c r="Z45" s="36"/>
      <c r="AA45" s="36">
        <v>16</v>
      </c>
      <c r="AB45" s="36">
        <v>9</v>
      </c>
      <c r="AC45" s="174">
        <v>25</v>
      </c>
    </row>
    <row r="46" spans="1:29" x14ac:dyDescent="0.2">
      <c r="A46" s="175">
        <v>4.0400999999999998</v>
      </c>
      <c r="B46" s="38" t="s">
        <v>88</v>
      </c>
      <c r="C46" s="39" t="s">
        <v>357</v>
      </c>
      <c r="D46" s="40">
        <f t="shared" si="0"/>
        <v>209</v>
      </c>
      <c r="E46" s="40">
        <f t="shared" si="1"/>
        <v>124</v>
      </c>
      <c r="F46" s="40">
        <f t="shared" si="2"/>
        <v>333</v>
      </c>
      <c r="G46" s="36">
        <v>3</v>
      </c>
      <c r="H46" s="36"/>
      <c r="I46" s="36">
        <v>3</v>
      </c>
      <c r="J46" s="36"/>
      <c r="K46" s="36"/>
      <c r="L46" s="36"/>
      <c r="M46" s="36">
        <v>13</v>
      </c>
      <c r="N46" s="36">
        <v>4</v>
      </c>
      <c r="O46" s="36">
        <v>17</v>
      </c>
      <c r="P46" s="36">
        <v>177</v>
      </c>
      <c r="Q46" s="36">
        <v>111</v>
      </c>
      <c r="R46" s="36">
        <v>288</v>
      </c>
      <c r="S46" s="36"/>
      <c r="T46" s="36"/>
      <c r="U46" s="36"/>
      <c r="V46" s="36"/>
      <c r="W46" s="36"/>
      <c r="X46" s="36"/>
      <c r="Y46" s="36"/>
      <c r="Z46" s="36"/>
      <c r="AA46" s="36">
        <v>16</v>
      </c>
      <c r="AB46" s="36">
        <v>9</v>
      </c>
      <c r="AC46" s="174">
        <v>25</v>
      </c>
    </row>
    <row r="47" spans="1:29" x14ac:dyDescent="0.2">
      <c r="A47" s="178" t="s">
        <v>358</v>
      </c>
      <c r="B47" s="26"/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179"/>
    </row>
    <row r="48" spans="1:29" x14ac:dyDescent="0.2">
      <c r="A48" s="171" t="s">
        <v>59</v>
      </c>
      <c r="B48" s="30"/>
      <c r="C48" s="31"/>
      <c r="D48" s="32">
        <f t="shared" si="0"/>
        <v>1431</v>
      </c>
      <c r="E48" s="32">
        <f t="shared" si="1"/>
        <v>831</v>
      </c>
      <c r="F48" s="32">
        <f t="shared" si="2"/>
        <v>2262</v>
      </c>
      <c r="G48" s="32">
        <v>12</v>
      </c>
      <c r="H48" s="32">
        <v>6</v>
      </c>
      <c r="I48" s="32">
        <v>18</v>
      </c>
      <c r="J48" s="32"/>
      <c r="K48" s="32"/>
      <c r="L48" s="32"/>
      <c r="M48" s="32">
        <v>94</v>
      </c>
      <c r="N48" s="32">
        <v>60</v>
      </c>
      <c r="O48" s="32">
        <v>154</v>
      </c>
      <c r="P48" s="32">
        <v>1254</v>
      </c>
      <c r="Q48" s="32">
        <v>733</v>
      </c>
      <c r="R48" s="32">
        <v>1987</v>
      </c>
      <c r="S48" s="32"/>
      <c r="T48" s="32"/>
      <c r="U48" s="32">
        <v>1</v>
      </c>
      <c r="V48" s="32"/>
      <c r="W48" s="32">
        <v>1</v>
      </c>
      <c r="X48" s="32"/>
      <c r="Y48" s="32">
        <v>2</v>
      </c>
      <c r="Z48" s="32">
        <v>2</v>
      </c>
      <c r="AA48" s="32">
        <v>70</v>
      </c>
      <c r="AB48" s="32">
        <v>30</v>
      </c>
      <c r="AC48" s="172">
        <v>100</v>
      </c>
    </row>
    <row r="49" spans="1:29" x14ac:dyDescent="0.2">
      <c r="A49" s="173" t="s">
        <v>60</v>
      </c>
      <c r="B49" s="34"/>
      <c r="C49" s="35"/>
      <c r="D49" s="36">
        <f t="shared" si="0"/>
        <v>743</v>
      </c>
      <c r="E49" s="36">
        <f t="shared" si="1"/>
        <v>426</v>
      </c>
      <c r="F49" s="36">
        <f t="shared" si="2"/>
        <v>1169</v>
      </c>
      <c r="G49" s="36">
        <v>8</v>
      </c>
      <c r="H49" s="36">
        <v>4</v>
      </c>
      <c r="I49" s="36">
        <v>12</v>
      </c>
      <c r="J49" s="36"/>
      <c r="K49" s="36"/>
      <c r="L49" s="36"/>
      <c r="M49" s="36">
        <v>43</v>
      </c>
      <c r="N49" s="36">
        <v>24</v>
      </c>
      <c r="O49" s="36">
        <v>67</v>
      </c>
      <c r="P49" s="36">
        <v>645</v>
      </c>
      <c r="Q49" s="36">
        <v>379</v>
      </c>
      <c r="R49" s="36">
        <v>1024</v>
      </c>
      <c r="S49" s="36"/>
      <c r="T49" s="36"/>
      <c r="U49" s="36">
        <v>1</v>
      </c>
      <c r="V49" s="36"/>
      <c r="W49" s="36">
        <v>1</v>
      </c>
      <c r="X49" s="36"/>
      <c r="Y49" s="36">
        <v>1</v>
      </c>
      <c r="Z49" s="36">
        <v>1</v>
      </c>
      <c r="AA49" s="36">
        <v>46</v>
      </c>
      <c r="AB49" s="36">
        <v>18</v>
      </c>
      <c r="AC49" s="174">
        <v>64</v>
      </c>
    </row>
    <row r="50" spans="1:29" x14ac:dyDescent="0.2">
      <c r="A50" s="175">
        <v>3.0104000000000002</v>
      </c>
      <c r="B50" s="38" t="s">
        <v>91</v>
      </c>
      <c r="C50" s="39" t="s">
        <v>92</v>
      </c>
      <c r="D50" s="40">
        <f t="shared" si="0"/>
        <v>151</v>
      </c>
      <c r="E50" s="40">
        <f t="shared" si="1"/>
        <v>58</v>
      </c>
      <c r="F50" s="40">
        <f t="shared" si="2"/>
        <v>209</v>
      </c>
      <c r="G50" s="36">
        <v>1</v>
      </c>
      <c r="H50" s="36"/>
      <c r="I50" s="36">
        <v>1</v>
      </c>
      <c r="J50" s="36"/>
      <c r="K50" s="36"/>
      <c r="L50" s="36"/>
      <c r="M50" s="36">
        <v>9</v>
      </c>
      <c r="N50" s="36">
        <v>3</v>
      </c>
      <c r="O50" s="36">
        <v>12</v>
      </c>
      <c r="P50" s="36">
        <v>132</v>
      </c>
      <c r="Q50" s="36">
        <v>52</v>
      </c>
      <c r="R50" s="36">
        <v>184</v>
      </c>
      <c r="S50" s="36"/>
      <c r="T50" s="36"/>
      <c r="U50" s="36">
        <v>1</v>
      </c>
      <c r="V50" s="36"/>
      <c r="W50" s="36">
        <v>1</v>
      </c>
      <c r="X50" s="36"/>
      <c r="Y50" s="36">
        <v>1</v>
      </c>
      <c r="Z50" s="36">
        <v>1</v>
      </c>
      <c r="AA50" s="36">
        <v>8</v>
      </c>
      <c r="AB50" s="36">
        <v>2</v>
      </c>
      <c r="AC50" s="174">
        <v>10</v>
      </c>
    </row>
    <row r="51" spans="1:29" x14ac:dyDescent="0.2">
      <c r="A51" s="175">
        <v>11.0701</v>
      </c>
      <c r="B51" s="38" t="s">
        <v>93</v>
      </c>
      <c r="C51" s="39" t="s">
        <v>359</v>
      </c>
      <c r="D51" s="40">
        <f t="shared" si="0"/>
        <v>26</v>
      </c>
      <c r="E51" s="40">
        <f t="shared" si="1"/>
        <v>107</v>
      </c>
      <c r="F51" s="40">
        <f t="shared" si="2"/>
        <v>133</v>
      </c>
      <c r="G51" s="36"/>
      <c r="H51" s="36">
        <v>3</v>
      </c>
      <c r="I51" s="36">
        <v>3</v>
      </c>
      <c r="J51" s="36"/>
      <c r="K51" s="36"/>
      <c r="L51" s="36"/>
      <c r="M51" s="36">
        <v>4</v>
      </c>
      <c r="N51" s="36">
        <v>5</v>
      </c>
      <c r="O51" s="36">
        <v>9</v>
      </c>
      <c r="P51" s="36">
        <v>21</v>
      </c>
      <c r="Q51" s="36">
        <v>97</v>
      </c>
      <c r="R51" s="36">
        <v>118</v>
      </c>
      <c r="S51" s="36"/>
      <c r="T51" s="36"/>
      <c r="U51" s="36"/>
      <c r="V51" s="36"/>
      <c r="W51" s="36"/>
      <c r="X51" s="36"/>
      <c r="Y51" s="36"/>
      <c r="Z51" s="36"/>
      <c r="AA51" s="36">
        <v>1</v>
      </c>
      <c r="AB51" s="36">
        <v>2</v>
      </c>
      <c r="AC51" s="174">
        <v>3</v>
      </c>
    </row>
    <row r="52" spans="1:29" x14ac:dyDescent="0.2">
      <c r="A52" s="175">
        <v>30.180099999999999</v>
      </c>
      <c r="B52" s="38" t="s">
        <v>105</v>
      </c>
      <c r="C52" s="39" t="s">
        <v>106</v>
      </c>
      <c r="D52" s="40">
        <f t="shared" si="0"/>
        <v>182</v>
      </c>
      <c r="E52" s="40">
        <f t="shared" si="1"/>
        <v>73</v>
      </c>
      <c r="F52" s="40">
        <f t="shared" si="2"/>
        <v>255</v>
      </c>
      <c r="G52" s="36">
        <v>3</v>
      </c>
      <c r="H52" s="36"/>
      <c r="I52" s="36">
        <v>3</v>
      </c>
      <c r="J52" s="36"/>
      <c r="K52" s="36"/>
      <c r="L52" s="36"/>
      <c r="M52" s="36">
        <v>8</v>
      </c>
      <c r="N52" s="36">
        <v>5</v>
      </c>
      <c r="O52" s="36">
        <v>13</v>
      </c>
      <c r="P52" s="36">
        <v>167</v>
      </c>
      <c r="Q52" s="36">
        <v>65</v>
      </c>
      <c r="R52" s="36">
        <v>232</v>
      </c>
      <c r="S52" s="36"/>
      <c r="T52" s="36"/>
      <c r="U52" s="36"/>
      <c r="V52" s="36"/>
      <c r="W52" s="36"/>
      <c r="X52" s="36"/>
      <c r="Y52" s="36"/>
      <c r="Z52" s="36"/>
      <c r="AA52" s="36">
        <v>4</v>
      </c>
      <c r="AB52" s="36">
        <v>3</v>
      </c>
      <c r="AC52" s="174">
        <v>7</v>
      </c>
    </row>
    <row r="53" spans="1:29" x14ac:dyDescent="0.2">
      <c r="A53" s="175">
        <v>40.0501</v>
      </c>
      <c r="B53" s="38" t="s">
        <v>109</v>
      </c>
      <c r="C53" s="39" t="s">
        <v>360</v>
      </c>
      <c r="D53" s="40">
        <f t="shared" si="0"/>
        <v>154</v>
      </c>
      <c r="E53" s="40">
        <f t="shared" si="1"/>
        <v>94</v>
      </c>
      <c r="F53" s="40">
        <f t="shared" si="2"/>
        <v>248</v>
      </c>
      <c r="G53" s="36">
        <v>1</v>
      </c>
      <c r="H53" s="36">
        <v>1</v>
      </c>
      <c r="I53" s="36">
        <v>2</v>
      </c>
      <c r="J53" s="36"/>
      <c r="K53" s="36"/>
      <c r="L53" s="36"/>
      <c r="M53" s="36">
        <v>11</v>
      </c>
      <c r="N53" s="36">
        <v>3</v>
      </c>
      <c r="O53" s="36">
        <v>14</v>
      </c>
      <c r="P53" s="36">
        <v>128</v>
      </c>
      <c r="Q53" s="36">
        <v>81</v>
      </c>
      <c r="R53" s="36">
        <v>209</v>
      </c>
      <c r="S53" s="36"/>
      <c r="T53" s="36"/>
      <c r="U53" s="36"/>
      <c r="V53" s="36"/>
      <c r="W53" s="36"/>
      <c r="X53" s="36"/>
      <c r="Y53" s="36"/>
      <c r="Z53" s="36"/>
      <c r="AA53" s="36">
        <v>14</v>
      </c>
      <c r="AB53" s="36">
        <v>9</v>
      </c>
      <c r="AC53" s="174">
        <v>23</v>
      </c>
    </row>
    <row r="54" spans="1:29" x14ac:dyDescent="0.2">
      <c r="A54" s="175">
        <v>40.080100000000002</v>
      </c>
      <c r="B54" s="38" t="s">
        <v>111</v>
      </c>
      <c r="C54" s="39" t="s">
        <v>361</v>
      </c>
      <c r="D54" s="40">
        <f t="shared" ref="D54:D77" si="3">G54+J54+M54+P54+S54+U54+X54+AA54</f>
        <v>136</v>
      </c>
      <c r="E54" s="40">
        <f t="shared" ref="E54:E77" si="4">H54+K54+N54+Q54+V54+Y54+AB54</f>
        <v>80</v>
      </c>
      <c r="F54" s="40">
        <f t="shared" ref="F54:F77" si="5">SUM(D54:E54)</f>
        <v>216</v>
      </c>
      <c r="G54" s="36">
        <v>3</v>
      </c>
      <c r="H54" s="36"/>
      <c r="I54" s="36">
        <v>3</v>
      </c>
      <c r="J54" s="36"/>
      <c r="K54" s="36"/>
      <c r="L54" s="36"/>
      <c r="M54" s="36">
        <v>10</v>
      </c>
      <c r="N54" s="36">
        <v>8</v>
      </c>
      <c r="O54" s="36">
        <v>18</v>
      </c>
      <c r="P54" s="36">
        <v>122</v>
      </c>
      <c r="Q54" s="36">
        <v>70</v>
      </c>
      <c r="R54" s="36">
        <v>192</v>
      </c>
      <c r="S54" s="36"/>
      <c r="T54" s="36"/>
      <c r="U54" s="36"/>
      <c r="V54" s="36"/>
      <c r="W54" s="36"/>
      <c r="X54" s="36"/>
      <c r="Y54" s="36"/>
      <c r="Z54" s="36"/>
      <c r="AA54" s="36">
        <v>1</v>
      </c>
      <c r="AB54" s="36">
        <v>2</v>
      </c>
      <c r="AC54" s="174">
        <v>3</v>
      </c>
    </row>
    <row r="55" spans="1:29" x14ac:dyDescent="0.2">
      <c r="A55" s="175">
        <v>51.310099999999998</v>
      </c>
      <c r="B55" s="38" t="s">
        <v>113</v>
      </c>
      <c r="C55" s="39" t="s">
        <v>362</v>
      </c>
      <c r="D55" s="40">
        <f t="shared" si="3"/>
        <v>94</v>
      </c>
      <c r="E55" s="40">
        <f t="shared" si="4"/>
        <v>14</v>
      </c>
      <c r="F55" s="40">
        <f t="shared" si="5"/>
        <v>108</v>
      </c>
      <c r="G55" s="36"/>
      <c r="H55" s="36"/>
      <c r="I55" s="36"/>
      <c r="J55" s="36"/>
      <c r="K55" s="36"/>
      <c r="L55" s="36"/>
      <c r="M55" s="36">
        <v>1</v>
      </c>
      <c r="N55" s="36"/>
      <c r="O55" s="36">
        <v>1</v>
      </c>
      <c r="P55" s="36">
        <v>75</v>
      </c>
      <c r="Q55" s="36">
        <v>14</v>
      </c>
      <c r="R55" s="36">
        <v>89</v>
      </c>
      <c r="S55" s="36"/>
      <c r="T55" s="36"/>
      <c r="U55" s="36"/>
      <c r="V55" s="36"/>
      <c r="W55" s="36"/>
      <c r="X55" s="36"/>
      <c r="Y55" s="36"/>
      <c r="Z55" s="36"/>
      <c r="AA55" s="36">
        <v>18</v>
      </c>
      <c r="AB55" s="36"/>
      <c r="AC55" s="174">
        <v>18</v>
      </c>
    </row>
    <row r="56" spans="1:29" x14ac:dyDescent="0.2">
      <c r="A56" s="173" t="s">
        <v>339</v>
      </c>
      <c r="B56" s="34"/>
      <c r="C56" s="35"/>
      <c r="D56" s="36">
        <f t="shared" si="3"/>
        <v>617</v>
      </c>
      <c r="E56" s="36">
        <f t="shared" si="4"/>
        <v>351</v>
      </c>
      <c r="F56" s="36">
        <f t="shared" si="5"/>
        <v>968</v>
      </c>
      <c r="G56" s="36">
        <v>3</v>
      </c>
      <c r="H56" s="36">
        <v>2</v>
      </c>
      <c r="I56" s="36">
        <v>5</v>
      </c>
      <c r="J56" s="36"/>
      <c r="K56" s="36"/>
      <c r="L56" s="36"/>
      <c r="M56" s="36">
        <v>50</v>
      </c>
      <c r="N56" s="36">
        <v>33</v>
      </c>
      <c r="O56" s="36">
        <v>83</v>
      </c>
      <c r="P56" s="36">
        <v>541</v>
      </c>
      <c r="Q56" s="36">
        <v>304</v>
      </c>
      <c r="R56" s="36">
        <v>845</v>
      </c>
      <c r="S56" s="36"/>
      <c r="T56" s="36"/>
      <c r="U56" s="36"/>
      <c r="V56" s="36"/>
      <c r="W56" s="36"/>
      <c r="X56" s="36"/>
      <c r="Y56" s="36"/>
      <c r="Z56" s="36"/>
      <c r="AA56" s="36">
        <v>23</v>
      </c>
      <c r="AB56" s="36">
        <v>12</v>
      </c>
      <c r="AC56" s="174">
        <v>35</v>
      </c>
    </row>
    <row r="57" spans="1:29" x14ac:dyDescent="0.2">
      <c r="A57" s="176">
        <v>26.010100000000001</v>
      </c>
      <c r="B57" s="38" t="s">
        <v>99</v>
      </c>
      <c r="C57" s="39" t="s">
        <v>363</v>
      </c>
      <c r="D57" s="40">
        <f t="shared" si="3"/>
        <v>42</v>
      </c>
      <c r="E57" s="40">
        <f t="shared" si="4"/>
        <v>8</v>
      </c>
      <c r="F57" s="40">
        <f t="shared" si="5"/>
        <v>50</v>
      </c>
      <c r="G57" s="36">
        <v>2</v>
      </c>
      <c r="H57" s="36"/>
      <c r="I57" s="36">
        <v>2</v>
      </c>
      <c r="J57" s="36"/>
      <c r="K57" s="36"/>
      <c r="L57" s="36"/>
      <c r="M57" s="36">
        <v>1</v>
      </c>
      <c r="N57" s="36"/>
      <c r="O57" s="36">
        <v>1</v>
      </c>
      <c r="P57" s="36">
        <v>38</v>
      </c>
      <c r="Q57" s="36">
        <v>6</v>
      </c>
      <c r="R57" s="36">
        <v>44</v>
      </c>
      <c r="S57" s="36"/>
      <c r="T57" s="36"/>
      <c r="U57" s="36"/>
      <c r="V57" s="36"/>
      <c r="W57" s="36"/>
      <c r="X57" s="36"/>
      <c r="Y57" s="36"/>
      <c r="Z57" s="36"/>
      <c r="AA57" s="36">
        <v>1</v>
      </c>
      <c r="AB57" s="36">
        <v>2</v>
      </c>
      <c r="AC57" s="174">
        <v>3</v>
      </c>
    </row>
    <row r="58" spans="1:29" x14ac:dyDescent="0.2">
      <c r="A58" s="180"/>
      <c r="B58" s="38" t="s">
        <v>97</v>
      </c>
      <c r="C58" s="39" t="s">
        <v>364</v>
      </c>
      <c r="D58" s="40">
        <f t="shared" si="3"/>
        <v>147</v>
      </c>
      <c r="E58" s="40">
        <f t="shared" si="4"/>
        <v>69</v>
      </c>
      <c r="F58" s="40">
        <f t="shared" si="5"/>
        <v>216</v>
      </c>
      <c r="G58" s="36"/>
      <c r="H58" s="36"/>
      <c r="I58" s="36"/>
      <c r="J58" s="36"/>
      <c r="K58" s="36"/>
      <c r="L58" s="36"/>
      <c r="M58" s="36">
        <v>10</v>
      </c>
      <c r="N58" s="36">
        <v>7</v>
      </c>
      <c r="O58" s="36">
        <v>17</v>
      </c>
      <c r="P58" s="36">
        <v>125</v>
      </c>
      <c r="Q58" s="36">
        <v>58</v>
      </c>
      <c r="R58" s="36">
        <v>183</v>
      </c>
      <c r="S58" s="36"/>
      <c r="T58" s="36"/>
      <c r="U58" s="36"/>
      <c r="V58" s="36"/>
      <c r="W58" s="36"/>
      <c r="X58" s="36"/>
      <c r="Y58" s="36"/>
      <c r="Z58" s="36"/>
      <c r="AA58" s="36">
        <v>12</v>
      </c>
      <c r="AB58" s="36">
        <v>4</v>
      </c>
      <c r="AC58" s="174">
        <v>16</v>
      </c>
    </row>
    <row r="59" spans="1:29" x14ac:dyDescent="0.2">
      <c r="A59" s="177"/>
      <c r="B59" s="38" t="s">
        <v>95</v>
      </c>
      <c r="C59" s="39" t="s">
        <v>365</v>
      </c>
      <c r="D59" s="40">
        <f t="shared" si="3"/>
        <v>428</v>
      </c>
      <c r="E59" s="40">
        <f t="shared" si="4"/>
        <v>274</v>
      </c>
      <c r="F59" s="40">
        <f t="shared" si="5"/>
        <v>702</v>
      </c>
      <c r="G59" s="36">
        <v>1</v>
      </c>
      <c r="H59" s="36">
        <v>2</v>
      </c>
      <c r="I59" s="36">
        <v>3</v>
      </c>
      <c r="J59" s="36"/>
      <c r="K59" s="36"/>
      <c r="L59" s="36"/>
      <c r="M59" s="36">
        <v>39</v>
      </c>
      <c r="N59" s="36">
        <v>26</v>
      </c>
      <c r="O59" s="36">
        <v>65</v>
      </c>
      <c r="P59" s="36">
        <v>378</v>
      </c>
      <c r="Q59" s="36">
        <v>240</v>
      </c>
      <c r="R59" s="36">
        <v>618</v>
      </c>
      <c r="S59" s="36"/>
      <c r="T59" s="36"/>
      <c r="U59" s="36"/>
      <c r="V59" s="36"/>
      <c r="W59" s="36"/>
      <c r="X59" s="36"/>
      <c r="Y59" s="36"/>
      <c r="Z59" s="36"/>
      <c r="AA59" s="36">
        <v>10</v>
      </c>
      <c r="AB59" s="36">
        <v>6</v>
      </c>
      <c r="AC59" s="174">
        <v>16</v>
      </c>
    </row>
    <row r="60" spans="1:29" x14ac:dyDescent="0.2">
      <c r="A60" s="173" t="s">
        <v>345</v>
      </c>
      <c r="B60" s="34"/>
      <c r="C60" s="35"/>
      <c r="D60" s="36">
        <f t="shared" si="3"/>
        <v>71</v>
      </c>
      <c r="E60" s="36">
        <f t="shared" si="4"/>
        <v>54</v>
      </c>
      <c r="F60" s="36">
        <f t="shared" si="5"/>
        <v>125</v>
      </c>
      <c r="G60" s="36">
        <v>1</v>
      </c>
      <c r="H60" s="36"/>
      <c r="I60" s="36">
        <v>1</v>
      </c>
      <c r="J60" s="36"/>
      <c r="K60" s="36"/>
      <c r="L60" s="36"/>
      <c r="M60" s="36">
        <v>1</v>
      </c>
      <c r="N60" s="36">
        <v>3</v>
      </c>
      <c r="O60" s="36">
        <v>4</v>
      </c>
      <c r="P60" s="36">
        <v>68</v>
      </c>
      <c r="Q60" s="36">
        <v>50</v>
      </c>
      <c r="R60" s="36">
        <v>118</v>
      </c>
      <c r="S60" s="36"/>
      <c r="T60" s="36"/>
      <c r="U60" s="36"/>
      <c r="V60" s="36"/>
      <c r="W60" s="36"/>
      <c r="X60" s="36"/>
      <c r="Y60" s="36">
        <v>1</v>
      </c>
      <c r="Z60" s="36">
        <v>1</v>
      </c>
      <c r="AA60" s="36">
        <v>1</v>
      </c>
      <c r="AB60" s="36"/>
      <c r="AC60" s="174">
        <v>1</v>
      </c>
    </row>
    <row r="61" spans="1:29" x14ac:dyDescent="0.2">
      <c r="A61" s="175">
        <v>27.010100000000001</v>
      </c>
      <c r="B61" s="38" t="s">
        <v>101</v>
      </c>
      <c r="C61" s="39" t="s">
        <v>368</v>
      </c>
      <c r="D61" s="40">
        <f t="shared" si="3"/>
        <v>71</v>
      </c>
      <c r="E61" s="40">
        <f t="shared" si="4"/>
        <v>54</v>
      </c>
      <c r="F61" s="40">
        <f t="shared" si="5"/>
        <v>125</v>
      </c>
      <c r="G61" s="36">
        <v>1</v>
      </c>
      <c r="H61" s="36"/>
      <c r="I61" s="36">
        <v>1</v>
      </c>
      <c r="J61" s="36"/>
      <c r="K61" s="36"/>
      <c r="L61" s="36"/>
      <c r="M61" s="36">
        <v>1</v>
      </c>
      <c r="N61" s="36">
        <v>3</v>
      </c>
      <c r="O61" s="36">
        <v>4</v>
      </c>
      <c r="P61" s="36">
        <v>68</v>
      </c>
      <c r="Q61" s="36">
        <v>50</v>
      </c>
      <c r="R61" s="36">
        <v>118</v>
      </c>
      <c r="S61" s="36"/>
      <c r="T61" s="36"/>
      <c r="U61" s="36"/>
      <c r="V61" s="36"/>
      <c r="W61" s="36"/>
      <c r="X61" s="36"/>
      <c r="Y61" s="36">
        <v>1</v>
      </c>
      <c r="Z61" s="36">
        <v>1</v>
      </c>
      <c r="AA61" s="36">
        <v>1</v>
      </c>
      <c r="AB61" s="36"/>
      <c r="AC61" s="174">
        <v>1</v>
      </c>
    </row>
    <row r="62" spans="1:29" x14ac:dyDescent="0.2">
      <c r="A62" s="178" t="s">
        <v>123</v>
      </c>
      <c r="B62" s="26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179"/>
    </row>
    <row r="63" spans="1:29" x14ac:dyDescent="0.2">
      <c r="A63" s="171" t="s">
        <v>59</v>
      </c>
      <c r="B63" s="30"/>
      <c r="C63" s="31"/>
      <c r="D63" s="32">
        <f t="shared" si="3"/>
        <v>1230</v>
      </c>
      <c r="E63" s="32">
        <f t="shared" si="4"/>
        <v>489</v>
      </c>
      <c r="F63" s="32">
        <f t="shared" si="5"/>
        <v>1719</v>
      </c>
      <c r="G63" s="32">
        <v>14</v>
      </c>
      <c r="H63" s="32">
        <v>4</v>
      </c>
      <c r="I63" s="32">
        <v>18</v>
      </c>
      <c r="J63" s="32"/>
      <c r="K63" s="32">
        <v>1</v>
      </c>
      <c r="L63" s="32">
        <v>1</v>
      </c>
      <c r="M63" s="32">
        <v>68</v>
      </c>
      <c r="N63" s="32">
        <v>26</v>
      </c>
      <c r="O63" s="32">
        <v>94</v>
      </c>
      <c r="P63" s="32">
        <v>1019</v>
      </c>
      <c r="Q63" s="32">
        <v>380</v>
      </c>
      <c r="R63" s="32">
        <v>1399</v>
      </c>
      <c r="S63" s="32"/>
      <c r="T63" s="32"/>
      <c r="U63" s="32">
        <v>1</v>
      </c>
      <c r="V63" s="32"/>
      <c r="W63" s="32">
        <v>1</v>
      </c>
      <c r="X63" s="32">
        <v>2</v>
      </c>
      <c r="Y63" s="32">
        <v>5</v>
      </c>
      <c r="Z63" s="32">
        <v>7</v>
      </c>
      <c r="AA63" s="32">
        <v>126</v>
      </c>
      <c r="AB63" s="32">
        <v>73</v>
      </c>
      <c r="AC63" s="172">
        <v>199</v>
      </c>
    </row>
    <row r="64" spans="1:29" x14ac:dyDescent="0.2">
      <c r="A64" s="173" t="s">
        <v>60</v>
      </c>
      <c r="B64" s="34"/>
      <c r="C64" s="35"/>
      <c r="D64" s="36">
        <f t="shared" si="3"/>
        <v>1230</v>
      </c>
      <c r="E64" s="36">
        <f t="shared" si="4"/>
        <v>489</v>
      </c>
      <c r="F64" s="36">
        <f t="shared" si="5"/>
        <v>1719</v>
      </c>
      <c r="G64" s="36">
        <v>14</v>
      </c>
      <c r="H64" s="36">
        <v>4</v>
      </c>
      <c r="I64" s="36">
        <v>18</v>
      </c>
      <c r="J64" s="36"/>
      <c r="K64" s="36">
        <v>1</v>
      </c>
      <c r="L64" s="36">
        <v>1</v>
      </c>
      <c r="M64" s="36">
        <v>68</v>
      </c>
      <c r="N64" s="36">
        <v>26</v>
      </c>
      <c r="O64" s="36">
        <v>94</v>
      </c>
      <c r="P64" s="36">
        <v>1019</v>
      </c>
      <c r="Q64" s="36">
        <v>380</v>
      </c>
      <c r="R64" s="36">
        <v>1399</v>
      </c>
      <c r="S64" s="36"/>
      <c r="T64" s="36"/>
      <c r="U64" s="36">
        <v>1</v>
      </c>
      <c r="V64" s="36"/>
      <c r="W64" s="36">
        <v>1</v>
      </c>
      <c r="X64" s="36">
        <v>2</v>
      </c>
      <c r="Y64" s="36">
        <v>5</v>
      </c>
      <c r="Z64" s="36">
        <v>7</v>
      </c>
      <c r="AA64" s="36">
        <v>126</v>
      </c>
      <c r="AB64" s="36">
        <v>73</v>
      </c>
      <c r="AC64" s="174">
        <v>199</v>
      </c>
    </row>
    <row r="65" spans="1:29" x14ac:dyDescent="0.2">
      <c r="A65" s="175">
        <v>42.010100000000001</v>
      </c>
      <c r="B65" s="38" t="s">
        <v>116</v>
      </c>
      <c r="C65" s="39" t="s">
        <v>370</v>
      </c>
      <c r="D65" s="40">
        <f t="shared" si="3"/>
        <v>401</v>
      </c>
      <c r="E65" s="40">
        <f t="shared" si="4"/>
        <v>110</v>
      </c>
      <c r="F65" s="40">
        <f t="shared" si="5"/>
        <v>511</v>
      </c>
      <c r="G65" s="36">
        <v>4</v>
      </c>
      <c r="H65" s="36">
        <v>1</v>
      </c>
      <c r="I65" s="36">
        <v>5</v>
      </c>
      <c r="J65" s="36"/>
      <c r="K65" s="36">
        <v>1</v>
      </c>
      <c r="L65" s="36">
        <v>1</v>
      </c>
      <c r="M65" s="36">
        <v>19</v>
      </c>
      <c r="N65" s="36">
        <v>7</v>
      </c>
      <c r="O65" s="36">
        <v>26</v>
      </c>
      <c r="P65" s="36">
        <v>313</v>
      </c>
      <c r="Q65" s="36">
        <v>79</v>
      </c>
      <c r="R65" s="36">
        <v>392</v>
      </c>
      <c r="S65" s="36"/>
      <c r="T65" s="36"/>
      <c r="U65" s="36">
        <v>1</v>
      </c>
      <c r="V65" s="36"/>
      <c r="W65" s="36">
        <v>1</v>
      </c>
      <c r="X65" s="36"/>
      <c r="Y65" s="36"/>
      <c r="Z65" s="36"/>
      <c r="AA65" s="36">
        <v>64</v>
      </c>
      <c r="AB65" s="36">
        <v>22</v>
      </c>
      <c r="AC65" s="174">
        <v>86</v>
      </c>
    </row>
    <row r="66" spans="1:29" x14ac:dyDescent="0.2">
      <c r="A66" s="175">
        <v>44.070099999999996</v>
      </c>
      <c r="B66" s="38" t="s">
        <v>120</v>
      </c>
      <c r="C66" s="39" t="s">
        <v>121</v>
      </c>
      <c r="D66" s="40">
        <f t="shared" si="3"/>
        <v>233</v>
      </c>
      <c r="E66" s="40">
        <f t="shared" si="4"/>
        <v>42</v>
      </c>
      <c r="F66" s="40">
        <f t="shared" si="5"/>
        <v>275</v>
      </c>
      <c r="G66" s="36">
        <v>3</v>
      </c>
      <c r="H66" s="36">
        <v>2</v>
      </c>
      <c r="I66" s="36">
        <v>5</v>
      </c>
      <c r="J66" s="36"/>
      <c r="K66" s="36"/>
      <c r="L66" s="36"/>
      <c r="M66" s="36">
        <v>14</v>
      </c>
      <c r="N66" s="36"/>
      <c r="O66" s="36">
        <v>14</v>
      </c>
      <c r="P66" s="36">
        <v>204</v>
      </c>
      <c r="Q66" s="36">
        <v>39</v>
      </c>
      <c r="R66" s="36">
        <v>243</v>
      </c>
      <c r="S66" s="36"/>
      <c r="T66" s="36"/>
      <c r="U66" s="36"/>
      <c r="V66" s="36"/>
      <c r="W66" s="36"/>
      <c r="X66" s="36"/>
      <c r="Y66" s="36"/>
      <c r="Z66" s="36"/>
      <c r="AA66" s="36">
        <v>12</v>
      </c>
      <c r="AB66" s="36">
        <v>1</v>
      </c>
      <c r="AC66" s="174">
        <v>13</v>
      </c>
    </row>
    <row r="67" spans="1:29" x14ac:dyDescent="0.2">
      <c r="A67" s="176">
        <v>45.010100000000001</v>
      </c>
      <c r="B67" s="38" t="s">
        <v>124</v>
      </c>
      <c r="C67" s="39" t="s">
        <v>125</v>
      </c>
      <c r="D67" s="40">
        <f t="shared" si="3"/>
        <v>0</v>
      </c>
      <c r="E67" s="40">
        <f t="shared" si="4"/>
        <v>1</v>
      </c>
      <c r="F67" s="40">
        <f t="shared" si="5"/>
        <v>1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>
        <v>1</v>
      </c>
      <c r="R67" s="36">
        <v>1</v>
      </c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174"/>
    </row>
    <row r="68" spans="1:29" x14ac:dyDescent="0.2">
      <c r="A68" s="177"/>
      <c r="B68" s="38" t="s">
        <v>122</v>
      </c>
      <c r="C68" s="39" t="s">
        <v>123</v>
      </c>
      <c r="D68" s="40">
        <f t="shared" si="3"/>
        <v>111</v>
      </c>
      <c r="E68" s="40">
        <f t="shared" si="4"/>
        <v>43</v>
      </c>
      <c r="F68" s="40">
        <f t="shared" si="5"/>
        <v>154</v>
      </c>
      <c r="G68" s="36"/>
      <c r="H68" s="36"/>
      <c r="I68" s="36"/>
      <c r="J68" s="36"/>
      <c r="K68" s="36"/>
      <c r="L68" s="36"/>
      <c r="M68" s="36">
        <v>5</v>
      </c>
      <c r="N68" s="36">
        <v>2</v>
      </c>
      <c r="O68" s="36">
        <v>7</v>
      </c>
      <c r="P68" s="36">
        <v>97</v>
      </c>
      <c r="Q68" s="36">
        <v>35</v>
      </c>
      <c r="R68" s="36">
        <v>132</v>
      </c>
      <c r="S68" s="36"/>
      <c r="T68" s="36"/>
      <c r="U68" s="36"/>
      <c r="V68" s="36"/>
      <c r="W68" s="36"/>
      <c r="X68" s="36"/>
      <c r="Y68" s="36"/>
      <c r="Z68" s="36"/>
      <c r="AA68" s="36">
        <v>9</v>
      </c>
      <c r="AB68" s="36">
        <v>6</v>
      </c>
      <c r="AC68" s="174">
        <v>15</v>
      </c>
    </row>
    <row r="69" spans="1:29" x14ac:dyDescent="0.2">
      <c r="A69" s="175">
        <v>45.020099999999999</v>
      </c>
      <c r="B69" s="38" t="s">
        <v>126</v>
      </c>
      <c r="C69" s="39" t="s">
        <v>371</v>
      </c>
      <c r="D69" s="40">
        <f t="shared" si="3"/>
        <v>88</v>
      </c>
      <c r="E69" s="40">
        <f t="shared" si="4"/>
        <v>43</v>
      </c>
      <c r="F69" s="40">
        <f t="shared" si="5"/>
        <v>131</v>
      </c>
      <c r="G69" s="36"/>
      <c r="H69" s="36"/>
      <c r="I69" s="36"/>
      <c r="J69" s="36"/>
      <c r="K69" s="36"/>
      <c r="L69" s="36"/>
      <c r="M69" s="36">
        <v>8</v>
      </c>
      <c r="N69" s="36">
        <v>1</v>
      </c>
      <c r="O69" s="36">
        <v>9</v>
      </c>
      <c r="P69" s="36">
        <v>65</v>
      </c>
      <c r="Q69" s="36">
        <v>33</v>
      </c>
      <c r="R69" s="36">
        <v>98</v>
      </c>
      <c r="S69" s="36"/>
      <c r="T69" s="36"/>
      <c r="U69" s="36"/>
      <c r="V69" s="36"/>
      <c r="W69" s="36"/>
      <c r="X69" s="36"/>
      <c r="Y69" s="36">
        <v>1</v>
      </c>
      <c r="Z69" s="36">
        <v>1</v>
      </c>
      <c r="AA69" s="36">
        <v>15</v>
      </c>
      <c r="AB69" s="36">
        <v>8</v>
      </c>
      <c r="AC69" s="174">
        <v>23</v>
      </c>
    </row>
    <row r="70" spans="1:29" x14ac:dyDescent="0.2">
      <c r="A70" s="175">
        <v>45.060099999999998</v>
      </c>
      <c r="B70" s="38" t="s">
        <v>128</v>
      </c>
      <c r="C70" s="39" t="s">
        <v>372</v>
      </c>
      <c r="D70" s="40">
        <f t="shared" si="3"/>
        <v>28</v>
      </c>
      <c r="E70" s="40">
        <f t="shared" si="4"/>
        <v>45</v>
      </c>
      <c r="F70" s="40">
        <f t="shared" si="5"/>
        <v>73</v>
      </c>
      <c r="G70" s="36"/>
      <c r="H70" s="36"/>
      <c r="I70" s="36"/>
      <c r="J70" s="36"/>
      <c r="K70" s="36"/>
      <c r="L70" s="36"/>
      <c r="M70" s="36">
        <v>1</v>
      </c>
      <c r="N70" s="36">
        <v>5</v>
      </c>
      <c r="O70" s="36">
        <v>6</v>
      </c>
      <c r="P70" s="36">
        <v>24</v>
      </c>
      <c r="Q70" s="36">
        <v>29</v>
      </c>
      <c r="R70" s="36">
        <v>53</v>
      </c>
      <c r="S70" s="36"/>
      <c r="T70" s="36"/>
      <c r="U70" s="36"/>
      <c r="V70" s="36"/>
      <c r="W70" s="36"/>
      <c r="X70" s="36"/>
      <c r="Y70" s="36"/>
      <c r="Z70" s="36"/>
      <c r="AA70" s="36">
        <v>3</v>
      </c>
      <c r="AB70" s="36">
        <v>11</v>
      </c>
      <c r="AC70" s="174">
        <v>14</v>
      </c>
    </row>
    <row r="71" spans="1:29" x14ac:dyDescent="0.2">
      <c r="A71" s="175">
        <v>45.070099999999996</v>
      </c>
      <c r="B71" s="38" t="s">
        <v>130</v>
      </c>
      <c r="C71" s="39" t="s">
        <v>373</v>
      </c>
      <c r="D71" s="40">
        <f t="shared" si="3"/>
        <v>34</v>
      </c>
      <c r="E71" s="40">
        <f t="shared" si="4"/>
        <v>36</v>
      </c>
      <c r="F71" s="40">
        <f t="shared" si="5"/>
        <v>70</v>
      </c>
      <c r="G71" s="36">
        <v>2</v>
      </c>
      <c r="H71" s="36">
        <v>1</v>
      </c>
      <c r="I71" s="36">
        <v>3</v>
      </c>
      <c r="J71" s="36"/>
      <c r="K71" s="36"/>
      <c r="L71" s="36"/>
      <c r="M71" s="36">
        <v>2</v>
      </c>
      <c r="N71" s="36"/>
      <c r="O71" s="36">
        <v>2</v>
      </c>
      <c r="P71" s="36">
        <v>27</v>
      </c>
      <c r="Q71" s="36">
        <v>30</v>
      </c>
      <c r="R71" s="36">
        <v>57</v>
      </c>
      <c r="S71" s="36"/>
      <c r="T71" s="36"/>
      <c r="U71" s="36"/>
      <c r="V71" s="36"/>
      <c r="W71" s="36"/>
      <c r="X71" s="36">
        <v>1</v>
      </c>
      <c r="Y71" s="36"/>
      <c r="Z71" s="36">
        <v>1</v>
      </c>
      <c r="AA71" s="36">
        <v>2</v>
      </c>
      <c r="AB71" s="36">
        <v>5</v>
      </c>
      <c r="AC71" s="174">
        <v>7</v>
      </c>
    </row>
    <row r="72" spans="1:29" x14ac:dyDescent="0.2">
      <c r="A72" s="175">
        <v>45.100099999999998</v>
      </c>
      <c r="B72" s="38" t="s">
        <v>132</v>
      </c>
      <c r="C72" s="39" t="s">
        <v>374</v>
      </c>
      <c r="D72" s="40">
        <f t="shared" si="3"/>
        <v>142</v>
      </c>
      <c r="E72" s="40">
        <f t="shared" si="4"/>
        <v>110</v>
      </c>
      <c r="F72" s="40">
        <f t="shared" si="5"/>
        <v>252</v>
      </c>
      <c r="G72" s="36">
        <v>3</v>
      </c>
      <c r="H72" s="36"/>
      <c r="I72" s="36">
        <v>3</v>
      </c>
      <c r="J72" s="36"/>
      <c r="K72" s="36"/>
      <c r="L72" s="36"/>
      <c r="M72" s="36">
        <v>9</v>
      </c>
      <c r="N72" s="36">
        <v>7</v>
      </c>
      <c r="O72" s="36">
        <v>16</v>
      </c>
      <c r="P72" s="36">
        <v>118</v>
      </c>
      <c r="Q72" s="36">
        <v>82</v>
      </c>
      <c r="R72" s="36">
        <v>200</v>
      </c>
      <c r="S72" s="36"/>
      <c r="T72" s="36"/>
      <c r="U72" s="36"/>
      <c r="V72" s="36"/>
      <c r="W72" s="36"/>
      <c r="X72" s="36">
        <v>1</v>
      </c>
      <c r="Y72" s="36">
        <v>3</v>
      </c>
      <c r="Z72" s="36">
        <v>4</v>
      </c>
      <c r="AA72" s="36">
        <v>11</v>
      </c>
      <c r="AB72" s="36">
        <v>18</v>
      </c>
      <c r="AC72" s="174">
        <v>29</v>
      </c>
    </row>
    <row r="73" spans="1:29" x14ac:dyDescent="0.2">
      <c r="A73" s="175">
        <v>45.110100000000003</v>
      </c>
      <c r="B73" s="38" t="s">
        <v>134</v>
      </c>
      <c r="C73" s="39" t="s">
        <v>375</v>
      </c>
      <c r="D73" s="40">
        <f t="shared" si="3"/>
        <v>129</v>
      </c>
      <c r="E73" s="40">
        <f t="shared" si="4"/>
        <v>34</v>
      </c>
      <c r="F73" s="40">
        <f t="shared" si="5"/>
        <v>163</v>
      </c>
      <c r="G73" s="36">
        <v>2</v>
      </c>
      <c r="H73" s="36"/>
      <c r="I73" s="36">
        <v>2</v>
      </c>
      <c r="J73" s="36"/>
      <c r="K73" s="36"/>
      <c r="L73" s="36"/>
      <c r="M73" s="36">
        <v>7</v>
      </c>
      <c r="N73" s="36">
        <v>3</v>
      </c>
      <c r="O73" s="36">
        <v>10</v>
      </c>
      <c r="P73" s="36">
        <v>114</v>
      </c>
      <c r="Q73" s="36">
        <v>31</v>
      </c>
      <c r="R73" s="36">
        <v>145</v>
      </c>
      <c r="S73" s="36"/>
      <c r="T73" s="36"/>
      <c r="U73" s="36"/>
      <c r="V73" s="36"/>
      <c r="W73" s="36"/>
      <c r="X73" s="36"/>
      <c r="Y73" s="36"/>
      <c r="Z73" s="36"/>
      <c r="AA73" s="36">
        <v>6</v>
      </c>
      <c r="AB73" s="36"/>
      <c r="AC73" s="174">
        <v>6</v>
      </c>
    </row>
    <row r="74" spans="1:29" x14ac:dyDescent="0.2">
      <c r="A74" s="175">
        <v>52.100200000000001</v>
      </c>
      <c r="B74" s="38" t="s">
        <v>136</v>
      </c>
      <c r="C74" s="39" t="s">
        <v>137</v>
      </c>
      <c r="D74" s="40">
        <f t="shared" si="3"/>
        <v>64</v>
      </c>
      <c r="E74" s="40">
        <f t="shared" si="4"/>
        <v>25</v>
      </c>
      <c r="F74" s="40">
        <f t="shared" si="5"/>
        <v>89</v>
      </c>
      <c r="G74" s="36"/>
      <c r="H74" s="36"/>
      <c r="I74" s="36"/>
      <c r="J74" s="36"/>
      <c r="K74" s="36"/>
      <c r="L74" s="36"/>
      <c r="M74" s="36">
        <v>3</v>
      </c>
      <c r="N74" s="36">
        <v>1</v>
      </c>
      <c r="O74" s="36">
        <v>4</v>
      </c>
      <c r="P74" s="36">
        <v>57</v>
      </c>
      <c r="Q74" s="36">
        <v>21</v>
      </c>
      <c r="R74" s="36">
        <v>78</v>
      </c>
      <c r="S74" s="36"/>
      <c r="T74" s="36"/>
      <c r="U74" s="36"/>
      <c r="V74" s="36"/>
      <c r="W74" s="36"/>
      <c r="X74" s="36"/>
      <c r="Y74" s="36">
        <v>1</v>
      </c>
      <c r="Z74" s="36">
        <v>1</v>
      </c>
      <c r="AA74" s="36">
        <v>4</v>
      </c>
      <c r="AB74" s="36">
        <v>2</v>
      </c>
      <c r="AC74" s="174">
        <v>6</v>
      </c>
    </row>
    <row r="75" spans="1:29" x14ac:dyDescent="0.2">
      <c r="A75" s="155" t="s">
        <v>464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1:29" x14ac:dyDescent="0.2">
      <c r="A76" s="171" t="s">
        <v>59</v>
      </c>
      <c r="B76" s="30"/>
      <c r="C76" s="31"/>
      <c r="D76" s="32">
        <f t="shared" si="3"/>
        <v>385</v>
      </c>
      <c r="E76" s="32">
        <f t="shared" si="4"/>
        <v>154</v>
      </c>
      <c r="F76" s="32">
        <f t="shared" si="5"/>
        <v>539</v>
      </c>
      <c r="G76" s="32">
        <v>1</v>
      </c>
      <c r="H76" s="32">
        <v>2</v>
      </c>
      <c r="I76" s="32">
        <v>3</v>
      </c>
      <c r="J76" s="32"/>
      <c r="K76" s="32"/>
      <c r="L76" s="32"/>
      <c r="M76" s="32">
        <v>21</v>
      </c>
      <c r="N76" s="32">
        <v>14</v>
      </c>
      <c r="O76" s="32">
        <v>35</v>
      </c>
      <c r="P76" s="32">
        <v>332</v>
      </c>
      <c r="Q76" s="32">
        <v>121</v>
      </c>
      <c r="R76" s="32">
        <v>453</v>
      </c>
      <c r="S76" s="32"/>
      <c r="T76" s="32"/>
      <c r="U76" s="32"/>
      <c r="V76" s="32"/>
      <c r="W76" s="32"/>
      <c r="X76" s="32"/>
      <c r="Y76" s="32"/>
      <c r="Z76" s="32"/>
      <c r="AA76" s="32">
        <v>31</v>
      </c>
      <c r="AB76" s="32">
        <v>17</v>
      </c>
      <c r="AC76" s="172">
        <v>48</v>
      </c>
    </row>
    <row r="77" spans="1:29" x14ac:dyDescent="0.2">
      <c r="A77" s="173" t="s">
        <v>60</v>
      </c>
      <c r="B77" s="34"/>
      <c r="C77" s="35"/>
      <c r="D77" s="36">
        <f t="shared" si="3"/>
        <v>385</v>
      </c>
      <c r="E77" s="36">
        <f t="shared" si="4"/>
        <v>154</v>
      </c>
      <c r="F77" s="36">
        <f t="shared" si="5"/>
        <v>539</v>
      </c>
      <c r="G77" s="36">
        <v>1</v>
      </c>
      <c r="H77" s="36">
        <v>2</v>
      </c>
      <c r="I77" s="36">
        <v>3</v>
      </c>
      <c r="J77" s="36"/>
      <c r="K77" s="36"/>
      <c r="L77" s="36"/>
      <c r="M77" s="36">
        <v>21</v>
      </c>
      <c r="N77" s="36">
        <v>14</v>
      </c>
      <c r="O77" s="36">
        <v>35</v>
      </c>
      <c r="P77" s="36">
        <v>332</v>
      </c>
      <c r="Q77" s="36">
        <v>121</v>
      </c>
      <c r="R77" s="36">
        <v>453</v>
      </c>
      <c r="S77" s="36"/>
      <c r="T77" s="36"/>
      <c r="U77" s="36"/>
      <c r="V77" s="36"/>
      <c r="W77" s="36"/>
      <c r="X77" s="36"/>
      <c r="Y77" s="36"/>
      <c r="Z77" s="36"/>
      <c r="AA77" s="36">
        <v>31</v>
      </c>
      <c r="AB77" s="36">
        <v>17</v>
      </c>
      <c r="AC77" s="174">
        <v>48</v>
      </c>
    </row>
    <row r="78" spans="1:29" x14ac:dyDescent="0.2">
      <c r="A78" s="175">
        <v>9.0498999999999992</v>
      </c>
      <c r="B78" s="38" t="s">
        <v>141</v>
      </c>
      <c r="C78" s="39" t="s">
        <v>377</v>
      </c>
      <c r="D78" s="40">
        <f t="shared" ref="D78:D114" si="6">G78+J78+M78+P78+S78+U78+X78+AA78</f>
        <v>116</v>
      </c>
      <c r="E78" s="40">
        <f t="shared" ref="E78:E114" si="7">H78+K78+N78+Q78+V78+Y78+AB78</f>
        <v>44</v>
      </c>
      <c r="F78" s="40">
        <f t="shared" ref="F78:F114" si="8">SUM(D78:E78)</f>
        <v>160</v>
      </c>
      <c r="G78" s="36">
        <v>1</v>
      </c>
      <c r="H78" s="36"/>
      <c r="I78" s="36">
        <v>1</v>
      </c>
      <c r="J78" s="36"/>
      <c r="K78" s="36"/>
      <c r="L78" s="36"/>
      <c r="M78" s="36">
        <v>6</v>
      </c>
      <c r="N78" s="36">
        <v>2</v>
      </c>
      <c r="O78" s="36">
        <v>8</v>
      </c>
      <c r="P78" s="36">
        <v>101</v>
      </c>
      <c r="Q78" s="36">
        <v>39</v>
      </c>
      <c r="R78" s="36">
        <v>140</v>
      </c>
      <c r="S78" s="36"/>
      <c r="T78" s="36"/>
      <c r="U78" s="36"/>
      <c r="V78" s="36"/>
      <c r="W78" s="36"/>
      <c r="X78" s="36"/>
      <c r="Y78" s="36"/>
      <c r="Z78" s="36"/>
      <c r="AA78" s="36">
        <v>8</v>
      </c>
      <c r="AB78" s="36">
        <v>3</v>
      </c>
      <c r="AC78" s="174">
        <v>11</v>
      </c>
    </row>
    <row r="79" spans="1:29" x14ac:dyDescent="0.2">
      <c r="A79" s="175">
        <v>9.0799000000000003</v>
      </c>
      <c r="B79" s="38" t="s">
        <v>143</v>
      </c>
      <c r="C79" s="39" t="s">
        <v>378</v>
      </c>
      <c r="D79" s="40">
        <f t="shared" si="6"/>
        <v>110</v>
      </c>
      <c r="E79" s="40">
        <f t="shared" si="7"/>
        <v>77</v>
      </c>
      <c r="F79" s="40">
        <f t="shared" si="8"/>
        <v>187</v>
      </c>
      <c r="G79" s="36"/>
      <c r="H79" s="36">
        <v>1</v>
      </c>
      <c r="I79" s="36">
        <v>1</v>
      </c>
      <c r="J79" s="36"/>
      <c r="K79" s="36"/>
      <c r="L79" s="36"/>
      <c r="M79" s="36">
        <v>5</v>
      </c>
      <c r="N79" s="36">
        <v>9</v>
      </c>
      <c r="O79" s="36">
        <v>14</v>
      </c>
      <c r="P79" s="36">
        <v>97</v>
      </c>
      <c r="Q79" s="36">
        <v>58</v>
      </c>
      <c r="R79" s="36">
        <v>155</v>
      </c>
      <c r="S79" s="36"/>
      <c r="T79" s="36"/>
      <c r="U79" s="36"/>
      <c r="V79" s="36"/>
      <c r="W79" s="36"/>
      <c r="X79" s="36"/>
      <c r="Y79" s="36"/>
      <c r="Z79" s="36"/>
      <c r="AA79" s="36">
        <v>8</v>
      </c>
      <c r="AB79" s="36">
        <v>9</v>
      </c>
      <c r="AC79" s="174">
        <v>17</v>
      </c>
    </row>
    <row r="80" spans="1:29" x14ac:dyDescent="0.2">
      <c r="A80" s="175">
        <v>9.0901999999999994</v>
      </c>
      <c r="B80" s="38" t="s">
        <v>145</v>
      </c>
      <c r="C80" s="39" t="s">
        <v>146</v>
      </c>
      <c r="D80" s="40">
        <f t="shared" si="6"/>
        <v>159</v>
      </c>
      <c r="E80" s="40">
        <f t="shared" si="7"/>
        <v>33</v>
      </c>
      <c r="F80" s="40">
        <f t="shared" si="8"/>
        <v>192</v>
      </c>
      <c r="G80" s="36"/>
      <c r="H80" s="36">
        <v>1</v>
      </c>
      <c r="I80" s="36">
        <v>1</v>
      </c>
      <c r="J80" s="36"/>
      <c r="K80" s="36"/>
      <c r="L80" s="36"/>
      <c r="M80" s="36">
        <v>10</v>
      </c>
      <c r="N80" s="36">
        <v>3</v>
      </c>
      <c r="O80" s="36">
        <v>13</v>
      </c>
      <c r="P80" s="36">
        <v>134</v>
      </c>
      <c r="Q80" s="36">
        <v>24</v>
      </c>
      <c r="R80" s="36">
        <v>158</v>
      </c>
      <c r="S80" s="36"/>
      <c r="T80" s="36"/>
      <c r="U80" s="36"/>
      <c r="V80" s="36"/>
      <c r="W80" s="36"/>
      <c r="X80" s="36"/>
      <c r="Y80" s="36"/>
      <c r="Z80" s="36"/>
      <c r="AA80" s="36">
        <v>15</v>
      </c>
      <c r="AB80" s="36">
        <v>5</v>
      </c>
      <c r="AC80" s="174">
        <v>20</v>
      </c>
    </row>
    <row r="81" spans="1:29" x14ac:dyDescent="0.2">
      <c r="A81" s="178" t="s">
        <v>379</v>
      </c>
      <c r="B81" s="26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179"/>
    </row>
    <row r="82" spans="1:29" x14ac:dyDescent="0.2">
      <c r="A82" s="171" t="s">
        <v>59</v>
      </c>
      <c r="B82" s="30"/>
      <c r="C82" s="31"/>
      <c r="D82" s="32">
        <f t="shared" si="6"/>
        <v>630</v>
      </c>
      <c r="E82" s="32">
        <f t="shared" si="7"/>
        <v>228</v>
      </c>
      <c r="F82" s="32">
        <f t="shared" si="8"/>
        <v>858</v>
      </c>
      <c r="G82" s="32">
        <v>7</v>
      </c>
      <c r="H82" s="32"/>
      <c r="I82" s="32">
        <v>7</v>
      </c>
      <c r="J82" s="32"/>
      <c r="K82" s="32"/>
      <c r="L82" s="32"/>
      <c r="M82" s="32">
        <v>30</v>
      </c>
      <c r="N82" s="32">
        <v>14</v>
      </c>
      <c r="O82" s="32">
        <v>44</v>
      </c>
      <c r="P82" s="32">
        <v>538</v>
      </c>
      <c r="Q82" s="32">
        <v>195</v>
      </c>
      <c r="R82" s="32">
        <v>733</v>
      </c>
      <c r="S82" s="32"/>
      <c r="T82" s="32"/>
      <c r="U82" s="32">
        <v>2</v>
      </c>
      <c r="V82" s="32"/>
      <c r="W82" s="32">
        <v>2</v>
      </c>
      <c r="X82" s="32"/>
      <c r="Y82" s="32"/>
      <c r="Z82" s="32"/>
      <c r="AA82" s="32">
        <v>53</v>
      </c>
      <c r="AB82" s="32">
        <v>19</v>
      </c>
      <c r="AC82" s="172">
        <v>72</v>
      </c>
    </row>
    <row r="83" spans="1:29" x14ac:dyDescent="0.2">
      <c r="A83" s="173" t="s">
        <v>60</v>
      </c>
      <c r="B83" s="34"/>
      <c r="C83" s="35"/>
      <c r="D83" s="36">
        <f t="shared" si="6"/>
        <v>103</v>
      </c>
      <c r="E83" s="36">
        <f t="shared" si="7"/>
        <v>53</v>
      </c>
      <c r="F83" s="36">
        <f t="shared" si="8"/>
        <v>156</v>
      </c>
      <c r="G83" s="36">
        <v>1</v>
      </c>
      <c r="H83" s="36"/>
      <c r="I83" s="36">
        <v>1</v>
      </c>
      <c r="J83" s="36"/>
      <c r="K83" s="36"/>
      <c r="L83" s="36"/>
      <c r="M83" s="36">
        <v>5</v>
      </c>
      <c r="N83" s="36">
        <v>3</v>
      </c>
      <c r="O83" s="36">
        <v>8</v>
      </c>
      <c r="P83" s="36">
        <v>89</v>
      </c>
      <c r="Q83" s="36">
        <v>45</v>
      </c>
      <c r="R83" s="36">
        <v>134</v>
      </c>
      <c r="S83" s="36"/>
      <c r="T83" s="36"/>
      <c r="U83" s="36"/>
      <c r="V83" s="36"/>
      <c r="W83" s="36"/>
      <c r="X83" s="36"/>
      <c r="Y83" s="36"/>
      <c r="Z83" s="36"/>
      <c r="AA83" s="36">
        <v>8</v>
      </c>
      <c r="AB83" s="36">
        <v>5</v>
      </c>
      <c r="AC83" s="174">
        <v>13</v>
      </c>
    </row>
    <row r="84" spans="1:29" x14ac:dyDescent="0.2">
      <c r="A84" s="175">
        <v>13.1302</v>
      </c>
      <c r="B84" s="38" t="s">
        <v>148</v>
      </c>
      <c r="C84" s="39" t="s">
        <v>380</v>
      </c>
      <c r="D84" s="40">
        <f t="shared" si="6"/>
        <v>32</v>
      </c>
      <c r="E84" s="40">
        <f t="shared" si="7"/>
        <v>1</v>
      </c>
      <c r="F84" s="40">
        <f t="shared" si="8"/>
        <v>33</v>
      </c>
      <c r="G84" s="36"/>
      <c r="H84" s="36"/>
      <c r="I84" s="36"/>
      <c r="J84" s="36"/>
      <c r="K84" s="36"/>
      <c r="L84" s="36"/>
      <c r="M84" s="36"/>
      <c r="N84" s="36"/>
      <c r="O84" s="36"/>
      <c r="P84" s="36">
        <v>28</v>
      </c>
      <c r="Q84" s="36">
        <v>1</v>
      </c>
      <c r="R84" s="36">
        <v>29</v>
      </c>
      <c r="S84" s="36"/>
      <c r="T84" s="36"/>
      <c r="U84" s="36"/>
      <c r="V84" s="36"/>
      <c r="W84" s="36"/>
      <c r="X84" s="36"/>
      <c r="Y84" s="36"/>
      <c r="Z84" s="36"/>
      <c r="AA84" s="36">
        <v>4</v>
      </c>
      <c r="AB84" s="36"/>
      <c r="AC84" s="174">
        <v>4</v>
      </c>
    </row>
    <row r="85" spans="1:29" x14ac:dyDescent="0.2">
      <c r="A85" s="175">
        <v>13.1312</v>
      </c>
      <c r="B85" s="38" t="s">
        <v>150</v>
      </c>
      <c r="C85" s="39" t="s">
        <v>381</v>
      </c>
      <c r="D85" s="40">
        <f t="shared" si="6"/>
        <v>14</v>
      </c>
      <c r="E85" s="40">
        <f t="shared" si="7"/>
        <v>13</v>
      </c>
      <c r="F85" s="40">
        <f t="shared" si="8"/>
        <v>27</v>
      </c>
      <c r="G85" s="36"/>
      <c r="H85" s="36"/>
      <c r="I85" s="36"/>
      <c r="J85" s="36"/>
      <c r="K85" s="36"/>
      <c r="L85" s="36"/>
      <c r="M85" s="36">
        <v>1</v>
      </c>
      <c r="N85" s="36">
        <v>3</v>
      </c>
      <c r="O85" s="36">
        <v>4</v>
      </c>
      <c r="P85" s="36">
        <v>12</v>
      </c>
      <c r="Q85" s="36">
        <v>9</v>
      </c>
      <c r="R85" s="36">
        <v>21</v>
      </c>
      <c r="S85" s="36"/>
      <c r="T85" s="36"/>
      <c r="U85" s="36"/>
      <c r="V85" s="36"/>
      <c r="W85" s="36"/>
      <c r="X85" s="36"/>
      <c r="Y85" s="36"/>
      <c r="Z85" s="36"/>
      <c r="AA85" s="36">
        <v>1</v>
      </c>
      <c r="AB85" s="36">
        <v>1</v>
      </c>
      <c r="AC85" s="174">
        <v>2</v>
      </c>
    </row>
    <row r="86" spans="1:29" x14ac:dyDescent="0.2">
      <c r="A86" s="175">
        <v>13.132400000000001</v>
      </c>
      <c r="B86" s="38" t="s">
        <v>152</v>
      </c>
      <c r="C86" s="39" t="s">
        <v>382</v>
      </c>
      <c r="D86" s="40">
        <f t="shared" si="6"/>
        <v>31</v>
      </c>
      <c r="E86" s="40">
        <f t="shared" si="7"/>
        <v>18</v>
      </c>
      <c r="F86" s="40">
        <f t="shared" si="8"/>
        <v>49</v>
      </c>
      <c r="G86" s="36">
        <v>1</v>
      </c>
      <c r="H86" s="36"/>
      <c r="I86" s="36">
        <v>1</v>
      </c>
      <c r="J86" s="36"/>
      <c r="K86" s="36"/>
      <c r="L86" s="36"/>
      <c r="M86" s="36">
        <v>3</v>
      </c>
      <c r="N86" s="36"/>
      <c r="O86" s="36">
        <v>3</v>
      </c>
      <c r="P86" s="36">
        <v>26</v>
      </c>
      <c r="Q86" s="36">
        <v>16</v>
      </c>
      <c r="R86" s="36">
        <v>42</v>
      </c>
      <c r="S86" s="36"/>
      <c r="T86" s="36"/>
      <c r="U86" s="36"/>
      <c r="V86" s="36"/>
      <c r="W86" s="36"/>
      <c r="X86" s="36"/>
      <c r="Y86" s="36"/>
      <c r="Z86" s="36"/>
      <c r="AA86" s="36">
        <v>1</v>
      </c>
      <c r="AB86" s="36">
        <v>2</v>
      </c>
      <c r="AC86" s="174">
        <v>3</v>
      </c>
    </row>
    <row r="87" spans="1:29" x14ac:dyDescent="0.2">
      <c r="A87" s="175">
        <v>13.9999</v>
      </c>
      <c r="B87" s="38" t="s">
        <v>154</v>
      </c>
      <c r="C87" s="39" t="s">
        <v>383</v>
      </c>
      <c r="D87" s="40">
        <f t="shared" si="6"/>
        <v>26</v>
      </c>
      <c r="E87" s="40">
        <f t="shared" si="7"/>
        <v>21</v>
      </c>
      <c r="F87" s="40">
        <f t="shared" si="8"/>
        <v>47</v>
      </c>
      <c r="G87" s="36"/>
      <c r="H87" s="36"/>
      <c r="I87" s="36"/>
      <c r="J87" s="36"/>
      <c r="K87" s="36"/>
      <c r="L87" s="36"/>
      <c r="M87" s="36">
        <v>1</v>
      </c>
      <c r="N87" s="36"/>
      <c r="O87" s="36">
        <v>1</v>
      </c>
      <c r="P87" s="36">
        <v>23</v>
      </c>
      <c r="Q87" s="36">
        <v>19</v>
      </c>
      <c r="R87" s="36">
        <v>42</v>
      </c>
      <c r="S87" s="36"/>
      <c r="T87" s="36"/>
      <c r="U87" s="36"/>
      <c r="V87" s="36"/>
      <c r="W87" s="36"/>
      <c r="X87" s="36"/>
      <c r="Y87" s="36"/>
      <c r="Z87" s="36"/>
      <c r="AA87" s="36">
        <v>2</v>
      </c>
      <c r="AB87" s="36">
        <v>2</v>
      </c>
      <c r="AC87" s="174">
        <v>4</v>
      </c>
    </row>
    <row r="88" spans="1:29" x14ac:dyDescent="0.2">
      <c r="A88" s="173" t="s">
        <v>340</v>
      </c>
      <c r="B88" s="34"/>
      <c r="C88" s="35"/>
      <c r="D88" s="36">
        <f t="shared" si="6"/>
        <v>57</v>
      </c>
      <c r="E88" s="36">
        <f t="shared" si="7"/>
        <v>1</v>
      </c>
      <c r="F88" s="36">
        <f t="shared" si="8"/>
        <v>58</v>
      </c>
      <c r="G88" s="36"/>
      <c r="H88" s="36"/>
      <c r="I88" s="36"/>
      <c r="J88" s="36"/>
      <c r="K88" s="36"/>
      <c r="L88" s="36"/>
      <c r="M88" s="36">
        <v>2</v>
      </c>
      <c r="N88" s="36"/>
      <c r="O88" s="36">
        <v>2</v>
      </c>
      <c r="P88" s="36">
        <v>51</v>
      </c>
      <c r="Q88" s="36">
        <v>1</v>
      </c>
      <c r="R88" s="36">
        <v>52</v>
      </c>
      <c r="S88" s="36"/>
      <c r="T88" s="36"/>
      <c r="U88" s="36"/>
      <c r="V88" s="36"/>
      <c r="W88" s="36"/>
      <c r="X88" s="36"/>
      <c r="Y88" s="36"/>
      <c r="Z88" s="36"/>
      <c r="AA88" s="36">
        <v>4</v>
      </c>
      <c r="AB88" s="36"/>
      <c r="AC88" s="174">
        <v>4</v>
      </c>
    </row>
    <row r="89" spans="1:29" x14ac:dyDescent="0.2">
      <c r="A89" s="175">
        <v>13.121</v>
      </c>
      <c r="B89" s="38" t="s">
        <v>157</v>
      </c>
      <c r="C89" s="39" t="s">
        <v>384</v>
      </c>
      <c r="D89" s="40">
        <f t="shared" si="6"/>
        <v>57</v>
      </c>
      <c r="E89" s="40">
        <f t="shared" si="7"/>
        <v>1</v>
      </c>
      <c r="F89" s="40">
        <f t="shared" si="8"/>
        <v>58</v>
      </c>
      <c r="G89" s="36"/>
      <c r="H89" s="36"/>
      <c r="I89" s="36"/>
      <c r="J89" s="36"/>
      <c r="K89" s="36"/>
      <c r="L89" s="36"/>
      <c r="M89" s="36">
        <v>2</v>
      </c>
      <c r="N89" s="36"/>
      <c r="O89" s="36">
        <v>2</v>
      </c>
      <c r="P89" s="36">
        <v>51</v>
      </c>
      <c r="Q89" s="36">
        <v>1</v>
      </c>
      <c r="R89" s="36">
        <v>52</v>
      </c>
      <c r="S89" s="36"/>
      <c r="T89" s="36"/>
      <c r="U89" s="36"/>
      <c r="V89" s="36"/>
      <c r="W89" s="36"/>
      <c r="X89" s="36"/>
      <c r="Y89" s="36"/>
      <c r="Z89" s="36"/>
      <c r="AA89" s="36">
        <v>4</v>
      </c>
      <c r="AB89" s="36"/>
      <c r="AC89" s="174">
        <v>4</v>
      </c>
    </row>
    <row r="90" spans="1:29" x14ac:dyDescent="0.2">
      <c r="A90" s="173" t="s">
        <v>341</v>
      </c>
      <c r="B90" s="34"/>
      <c r="C90" s="35"/>
      <c r="D90" s="36">
        <f t="shared" si="6"/>
        <v>205</v>
      </c>
      <c r="E90" s="36">
        <f t="shared" si="7"/>
        <v>19</v>
      </c>
      <c r="F90" s="36">
        <f t="shared" si="8"/>
        <v>224</v>
      </c>
      <c r="G90" s="36">
        <v>3</v>
      </c>
      <c r="H90" s="36"/>
      <c r="I90" s="36">
        <v>3</v>
      </c>
      <c r="J90" s="36"/>
      <c r="K90" s="36"/>
      <c r="L90" s="36"/>
      <c r="M90" s="36">
        <v>11</v>
      </c>
      <c r="N90" s="36"/>
      <c r="O90" s="36">
        <v>11</v>
      </c>
      <c r="P90" s="36">
        <v>165</v>
      </c>
      <c r="Q90" s="36">
        <v>16</v>
      </c>
      <c r="R90" s="36">
        <v>181</v>
      </c>
      <c r="S90" s="36"/>
      <c r="T90" s="36"/>
      <c r="U90" s="36">
        <v>1</v>
      </c>
      <c r="V90" s="36"/>
      <c r="W90" s="36">
        <v>1</v>
      </c>
      <c r="X90" s="36"/>
      <c r="Y90" s="36"/>
      <c r="Z90" s="36"/>
      <c r="AA90" s="36">
        <v>25</v>
      </c>
      <c r="AB90" s="36">
        <v>3</v>
      </c>
      <c r="AC90" s="174">
        <v>28</v>
      </c>
    </row>
    <row r="91" spans="1:29" x14ac:dyDescent="0.2">
      <c r="A91" s="176">
        <v>13.120200000000001</v>
      </c>
      <c r="B91" s="38" t="s">
        <v>167</v>
      </c>
      <c r="C91" s="39" t="s">
        <v>387</v>
      </c>
      <c r="D91" s="40">
        <f t="shared" si="6"/>
        <v>7</v>
      </c>
      <c r="E91" s="40">
        <f t="shared" si="7"/>
        <v>0</v>
      </c>
      <c r="F91" s="40">
        <f t="shared" si="8"/>
        <v>7</v>
      </c>
      <c r="G91" s="36"/>
      <c r="H91" s="36"/>
      <c r="I91" s="36"/>
      <c r="J91" s="36"/>
      <c r="K91" s="36"/>
      <c r="L91" s="36"/>
      <c r="M91" s="36"/>
      <c r="N91" s="36"/>
      <c r="O91" s="36"/>
      <c r="P91" s="36">
        <v>6</v>
      </c>
      <c r="Q91" s="36"/>
      <c r="R91" s="36">
        <v>6</v>
      </c>
      <c r="S91" s="36"/>
      <c r="T91" s="36"/>
      <c r="U91" s="36"/>
      <c r="V91" s="36"/>
      <c r="W91" s="36"/>
      <c r="X91" s="36"/>
      <c r="Y91" s="36"/>
      <c r="Z91" s="36"/>
      <c r="AA91" s="36">
        <v>1</v>
      </c>
      <c r="AB91" s="36"/>
      <c r="AC91" s="174">
        <v>1</v>
      </c>
    </row>
    <row r="92" spans="1:29" x14ac:dyDescent="0.2">
      <c r="A92" s="180"/>
      <c r="B92" s="38" t="s">
        <v>169</v>
      </c>
      <c r="C92" s="39" t="s">
        <v>388</v>
      </c>
      <c r="D92" s="40">
        <f t="shared" si="6"/>
        <v>95</v>
      </c>
      <c r="E92" s="40">
        <f t="shared" si="7"/>
        <v>7</v>
      </c>
      <c r="F92" s="40">
        <f t="shared" si="8"/>
        <v>102</v>
      </c>
      <c r="G92" s="36">
        <v>1</v>
      </c>
      <c r="H92" s="36"/>
      <c r="I92" s="36">
        <v>1</v>
      </c>
      <c r="J92" s="36"/>
      <c r="K92" s="36"/>
      <c r="L92" s="36"/>
      <c r="M92" s="36">
        <v>4</v>
      </c>
      <c r="N92" s="36"/>
      <c r="O92" s="36">
        <v>4</v>
      </c>
      <c r="P92" s="36">
        <v>73</v>
      </c>
      <c r="Q92" s="36">
        <v>7</v>
      </c>
      <c r="R92" s="36">
        <v>80</v>
      </c>
      <c r="S92" s="36"/>
      <c r="T92" s="36"/>
      <c r="U92" s="36">
        <v>1</v>
      </c>
      <c r="V92" s="36"/>
      <c r="W92" s="36">
        <v>1</v>
      </c>
      <c r="X92" s="36"/>
      <c r="Y92" s="36"/>
      <c r="Z92" s="36"/>
      <c r="AA92" s="36">
        <v>16</v>
      </c>
      <c r="AB92" s="36"/>
      <c r="AC92" s="174">
        <v>16</v>
      </c>
    </row>
    <row r="93" spans="1:29" x14ac:dyDescent="0.2">
      <c r="A93" s="180"/>
      <c r="B93" s="38" t="s">
        <v>171</v>
      </c>
      <c r="C93" s="39" t="s">
        <v>389</v>
      </c>
      <c r="D93" s="40">
        <f t="shared" si="6"/>
        <v>41</v>
      </c>
      <c r="E93" s="40">
        <f t="shared" si="7"/>
        <v>2</v>
      </c>
      <c r="F93" s="40">
        <f t="shared" si="8"/>
        <v>43</v>
      </c>
      <c r="G93" s="36"/>
      <c r="H93" s="36"/>
      <c r="I93" s="36"/>
      <c r="J93" s="36"/>
      <c r="K93" s="36"/>
      <c r="L93" s="36"/>
      <c r="M93" s="36">
        <v>4</v>
      </c>
      <c r="N93" s="36"/>
      <c r="O93" s="36">
        <v>4</v>
      </c>
      <c r="P93" s="36">
        <v>33</v>
      </c>
      <c r="Q93" s="36">
        <v>1</v>
      </c>
      <c r="R93" s="36">
        <v>34</v>
      </c>
      <c r="S93" s="36"/>
      <c r="T93" s="36"/>
      <c r="U93" s="36"/>
      <c r="V93" s="36"/>
      <c r="W93" s="36"/>
      <c r="X93" s="36"/>
      <c r="Y93" s="36"/>
      <c r="Z93" s="36"/>
      <c r="AA93" s="36">
        <v>4</v>
      </c>
      <c r="AB93" s="36">
        <v>1</v>
      </c>
      <c r="AC93" s="174">
        <v>5</v>
      </c>
    </row>
    <row r="94" spans="1:29" x14ac:dyDescent="0.2">
      <c r="A94" s="177"/>
      <c r="B94" s="38" t="s">
        <v>465</v>
      </c>
      <c r="C94" s="39" t="s">
        <v>466</v>
      </c>
      <c r="D94" s="40">
        <f t="shared" si="6"/>
        <v>41</v>
      </c>
      <c r="E94" s="40">
        <f t="shared" si="7"/>
        <v>5</v>
      </c>
      <c r="F94" s="40">
        <f t="shared" si="8"/>
        <v>46</v>
      </c>
      <c r="G94" s="36">
        <v>2</v>
      </c>
      <c r="H94" s="36"/>
      <c r="I94" s="36">
        <v>2</v>
      </c>
      <c r="J94" s="36"/>
      <c r="K94" s="36"/>
      <c r="L94" s="36"/>
      <c r="M94" s="36">
        <v>3</v>
      </c>
      <c r="N94" s="36"/>
      <c r="O94" s="36">
        <v>3</v>
      </c>
      <c r="P94" s="36">
        <v>34</v>
      </c>
      <c r="Q94" s="36">
        <v>4</v>
      </c>
      <c r="R94" s="36">
        <v>38</v>
      </c>
      <c r="S94" s="36"/>
      <c r="T94" s="36"/>
      <c r="U94" s="36"/>
      <c r="V94" s="36"/>
      <c r="W94" s="36"/>
      <c r="X94" s="36"/>
      <c r="Y94" s="36"/>
      <c r="Z94" s="36"/>
      <c r="AA94" s="36">
        <v>2</v>
      </c>
      <c r="AB94" s="36">
        <v>1</v>
      </c>
      <c r="AC94" s="174">
        <v>3</v>
      </c>
    </row>
    <row r="95" spans="1:29" x14ac:dyDescent="0.2">
      <c r="A95" s="175">
        <v>13.1401</v>
      </c>
      <c r="B95" s="38" t="s">
        <v>177</v>
      </c>
      <c r="C95" s="39" t="s">
        <v>390</v>
      </c>
      <c r="D95" s="40">
        <f t="shared" si="6"/>
        <v>21</v>
      </c>
      <c r="E95" s="40">
        <f t="shared" si="7"/>
        <v>5</v>
      </c>
      <c r="F95" s="40">
        <f t="shared" si="8"/>
        <v>26</v>
      </c>
      <c r="G95" s="36"/>
      <c r="H95" s="36"/>
      <c r="I95" s="36"/>
      <c r="J95" s="36"/>
      <c r="K95" s="36"/>
      <c r="L95" s="36"/>
      <c r="M95" s="36"/>
      <c r="N95" s="36"/>
      <c r="O95" s="36"/>
      <c r="P95" s="36">
        <v>19</v>
      </c>
      <c r="Q95" s="36">
        <v>4</v>
      </c>
      <c r="R95" s="36">
        <v>23</v>
      </c>
      <c r="S95" s="36"/>
      <c r="T95" s="36"/>
      <c r="U95" s="36"/>
      <c r="V95" s="36"/>
      <c r="W95" s="36"/>
      <c r="X95" s="36"/>
      <c r="Y95" s="36"/>
      <c r="Z95" s="36"/>
      <c r="AA95" s="36">
        <v>2</v>
      </c>
      <c r="AB95" s="36">
        <v>1</v>
      </c>
      <c r="AC95" s="174">
        <v>3</v>
      </c>
    </row>
    <row r="96" spans="1:29" x14ac:dyDescent="0.2">
      <c r="A96" s="173" t="s">
        <v>342</v>
      </c>
      <c r="B96" s="34"/>
      <c r="C96" s="35"/>
      <c r="D96" s="36">
        <f t="shared" si="6"/>
        <v>265</v>
      </c>
      <c r="E96" s="36">
        <f t="shared" si="7"/>
        <v>155</v>
      </c>
      <c r="F96" s="36">
        <f t="shared" si="8"/>
        <v>420</v>
      </c>
      <c r="G96" s="36">
        <v>3</v>
      </c>
      <c r="H96" s="36"/>
      <c r="I96" s="36">
        <v>3</v>
      </c>
      <c r="J96" s="36"/>
      <c r="K96" s="36"/>
      <c r="L96" s="36"/>
      <c r="M96" s="36">
        <v>12</v>
      </c>
      <c r="N96" s="36">
        <v>11</v>
      </c>
      <c r="O96" s="36">
        <v>23</v>
      </c>
      <c r="P96" s="36">
        <v>233</v>
      </c>
      <c r="Q96" s="36">
        <v>133</v>
      </c>
      <c r="R96" s="36">
        <v>366</v>
      </c>
      <c r="S96" s="36"/>
      <c r="T96" s="36"/>
      <c r="U96" s="36">
        <v>1</v>
      </c>
      <c r="V96" s="36"/>
      <c r="W96" s="36">
        <v>1</v>
      </c>
      <c r="X96" s="36"/>
      <c r="Y96" s="36"/>
      <c r="Z96" s="36"/>
      <c r="AA96" s="36">
        <v>16</v>
      </c>
      <c r="AB96" s="36">
        <v>11</v>
      </c>
      <c r="AC96" s="174">
        <v>27</v>
      </c>
    </row>
    <row r="97" spans="1:29" x14ac:dyDescent="0.2">
      <c r="A97" s="175">
        <v>13.1205</v>
      </c>
      <c r="B97" s="38" t="s">
        <v>180</v>
      </c>
      <c r="C97" s="39" t="s">
        <v>391</v>
      </c>
      <c r="D97" s="40">
        <f t="shared" si="6"/>
        <v>51</v>
      </c>
      <c r="E97" s="40">
        <f t="shared" si="7"/>
        <v>24</v>
      </c>
      <c r="F97" s="40">
        <f t="shared" si="8"/>
        <v>75</v>
      </c>
      <c r="G97" s="36">
        <v>1</v>
      </c>
      <c r="H97" s="36"/>
      <c r="I97" s="36">
        <v>1</v>
      </c>
      <c r="J97" s="36"/>
      <c r="K97" s="36"/>
      <c r="L97" s="36"/>
      <c r="M97" s="36">
        <v>4</v>
      </c>
      <c r="N97" s="36">
        <v>2</v>
      </c>
      <c r="O97" s="36">
        <v>6</v>
      </c>
      <c r="P97" s="36">
        <v>41</v>
      </c>
      <c r="Q97" s="36">
        <v>22</v>
      </c>
      <c r="R97" s="36">
        <v>63</v>
      </c>
      <c r="S97" s="36"/>
      <c r="T97" s="36"/>
      <c r="U97" s="36">
        <v>1</v>
      </c>
      <c r="V97" s="36"/>
      <c r="W97" s="36">
        <v>1</v>
      </c>
      <c r="X97" s="36"/>
      <c r="Y97" s="36"/>
      <c r="Z97" s="36"/>
      <c r="AA97" s="36">
        <v>4</v>
      </c>
      <c r="AB97" s="36"/>
      <c r="AC97" s="174">
        <v>4</v>
      </c>
    </row>
    <row r="98" spans="1:29" x14ac:dyDescent="0.2">
      <c r="A98" s="175">
        <v>13.1311</v>
      </c>
      <c r="B98" s="38" t="s">
        <v>186</v>
      </c>
      <c r="C98" s="39" t="s">
        <v>393</v>
      </c>
      <c r="D98" s="40">
        <f t="shared" si="6"/>
        <v>13</v>
      </c>
      <c r="E98" s="40">
        <f t="shared" si="7"/>
        <v>10</v>
      </c>
      <c r="F98" s="40">
        <f t="shared" si="8"/>
        <v>23</v>
      </c>
      <c r="G98" s="36"/>
      <c r="H98" s="36"/>
      <c r="I98" s="36"/>
      <c r="J98" s="36"/>
      <c r="K98" s="36"/>
      <c r="L98" s="36"/>
      <c r="M98" s="36">
        <v>2</v>
      </c>
      <c r="N98" s="36"/>
      <c r="O98" s="36">
        <v>2</v>
      </c>
      <c r="P98" s="36">
        <v>10</v>
      </c>
      <c r="Q98" s="36">
        <v>8</v>
      </c>
      <c r="R98" s="36">
        <v>18</v>
      </c>
      <c r="S98" s="36"/>
      <c r="T98" s="36"/>
      <c r="U98" s="36"/>
      <c r="V98" s="36"/>
      <c r="W98" s="36"/>
      <c r="X98" s="36"/>
      <c r="Y98" s="36"/>
      <c r="Z98" s="36"/>
      <c r="AA98" s="36">
        <v>1</v>
      </c>
      <c r="AB98" s="36">
        <v>2</v>
      </c>
      <c r="AC98" s="174">
        <v>3</v>
      </c>
    </row>
    <row r="99" spans="1:29" x14ac:dyDescent="0.2">
      <c r="A99" s="175">
        <v>13.131399999999999</v>
      </c>
      <c r="B99" s="38" t="s">
        <v>188</v>
      </c>
      <c r="C99" s="39" t="s">
        <v>394</v>
      </c>
      <c r="D99" s="40">
        <f t="shared" si="6"/>
        <v>24</v>
      </c>
      <c r="E99" s="40">
        <f t="shared" si="7"/>
        <v>42</v>
      </c>
      <c r="F99" s="40">
        <f t="shared" si="8"/>
        <v>66</v>
      </c>
      <c r="G99" s="36"/>
      <c r="H99" s="36"/>
      <c r="I99" s="36"/>
      <c r="J99" s="36"/>
      <c r="K99" s="36"/>
      <c r="L99" s="36"/>
      <c r="M99" s="36"/>
      <c r="N99" s="36">
        <v>2</v>
      </c>
      <c r="O99" s="36">
        <v>2</v>
      </c>
      <c r="P99" s="36">
        <v>22</v>
      </c>
      <c r="Q99" s="36">
        <v>37</v>
      </c>
      <c r="R99" s="36">
        <v>59</v>
      </c>
      <c r="S99" s="36"/>
      <c r="T99" s="36"/>
      <c r="U99" s="36"/>
      <c r="V99" s="36"/>
      <c r="W99" s="36"/>
      <c r="X99" s="36"/>
      <c r="Y99" s="36"/>
      <c r="Z99" s="36"/>
      <c r="AA99" s="36">
        <v>2</v>
      </c>
      <c r="AB99" s="36">
        <v>3</v>
      </c>
      <c r="AC99" s="174">
        <v>5</v>
      </c>
    </row>
    <row r="100" spans="1:29" x14ac:dyDescent="0.2">
      <c r="A100" s="175">
        <v>13.131600000000001</v>
      </c>
      <c r="B100" s="38" t="s">
        <v>190</v>
      </c>
      <c r="C100" s="39" t="s">
        <v>395</v>
      </c>
      <c r="D100" s="40">
        <f t="shared" si="6"/>
        <v>38</v>
      </c>
      <c r="E100" s="40">
        <f t="shared" si="7"/>
        <v>11</v>
      </c>
      <c r="F100" s="40">
        <f t="shared" si="8"/>
        <v>49</v>
      </c>
      <c r="G100" s="36"/>
      <c r="H100" s="36"/>
      <c r="I100" s="36"/>
      <c r="J100" s="36"/>
      <c r="K100" s="36"/>
      <c r="L100" s="36"/>
      <c r="M100" s="36">
        <v>1</v>
      </c>
      <c r="N100" s="36">
        <v>1</v>
      </c>
      <c r="O100" s="36">
        <v>2</v>
      </c>
      <c r="P100" s="36">
        <v>37</v>
      </c>
      <c r="Q100" s="36">
        <v>10</v>
      </c>
      <c r="R100" s="36">
        <v>47</v>
      </c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174"/>
    </row>
    <row r="101" spans="1:29" x14ac:dyDescent="0.2">
      <c r="A101" s="175">
        <v>13.1318</v>
      </c>
      <c r="B101" s="38" t="s">
        <v>192</v>
      </c>
      <c r="C101" s="39" t="s">
        <v>396</v>
      </c>
      <c r="D101" s="40">
        <f t="shared" si="6"/>
        <v>4</v>
      </c>
      <c r="E101" s="40">
        <f t="shared" si="7"/>
        <v>2</v>
      </c>
      <c r="F101" s="40">
        <f t="shared" si="8"/>
        <v>6</v>
      </c>
      <c r="G101" s="36"/>
      <c r="H101" s="36"/>
      <c r="I101" s="36"/>
      <c r="J101" s="36"/>
      <c r="K101" s="36"/>
      <c r="L101" s="36"/>
      <c r="M101" s="36"/>
      <c r="N101" s="36"/>
      <c r="O101" s="36"/>
      <c r="P101" s="36">
        <v>4</v>
      </c>
      <c r="Q101" s="36">
        <v>2</v>
      </c>
      <c r="R101" s="36">
        <v>6</v>
      </c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174"/>
    </row>
    <row r="102" spans="1:29" x14ac:dyDescent="0.2">
      <c r="A102" s="175">
        <v>13.132199999999999</v>
      </c>
      <c r="B102" s="38" t="s">
        <v>173</v>
      </c>
      <c r="C102" s="39" t="s">
        <v>397</v>
      </c>
      <c r="D102" s="40">
        <f t="shared" si="6"/>
        <v>39</v>
      </c>
      <c r="E102" s="40">
        <f t="shared" si="7"/>
        <v>15</v>
      </c>
      <c r="F102" s="40">
        <f t="shared" si="8"/>
        <v>54</v>
      </c>
      <c r="G102" s="36"/>
      <c r="H102" s="36"/>
      <c r="I102" s="36"/>
      <c r="J102" s="36"/>
      <c r="K102" s="36"/>
      <c r="L102" s="36"/>
      <c r="M102" s="36">
        <v>1</v>
      </c>
      <c r="N102" s="36">
        <v>1</v>
      </c>
      <c r="O102" s="36">
        <v>2</v>
      </c>
      <c r="P102" s="36">
        <v>36</v>
      </c>
      <c r="Q102" s="36">
        <v>13</v>
      </c>
      <c r="R102" s="36">
        <v>49</v>
      </c>
      <c r="S102" s="36"/>
      <c r="T102" s="36"/>
      <c r="U102" s="36"/>
      <c r="V102" s="36"/>
      <c r="W102" s="36"/>
      <c r="X102" s="36"/>
      <c r="Y102" s="36"/>
      <c r="Z102" s="36"/>
      <c r="AA102" s="36">
        <v>2</v>
      </c>
      <c r="AB102" s="36">
        <v>1</v>
      </c>
      <c r="AC102" s="174">
        <v>3</v>
      </c>
    </row>
    <row r="103" spans="1:29" x14ac:dyDescent="0.2">
      <c r="A103" s="175">
        <v>13.132300000000001</v>
      </c>
      <c r="B103" s="38" t="s">
        <v>175</v>
      </c>
      <c r="C103" s="39" t="s">
        <v>398</v>
      </c>
      <c r="D103" s="40">
        <f t="shared" si="6"/>
        <v>41</v>
      </c>
      <c r="E103" s="40">
        <f t="shared" si="7"/>
        <v>18</v>
      </c>
      <c r="F103" s="40">
        <f t="shared" si="8"/>
        <v>59</v>
      </c>
      <c r="G103" s="36">
        <v>1</v>
      </c>
      <c r="H103" s="36"/>
      <c r="I103" s="36">
        <v>1</v>
      </c>
      <c r="J103" s="36"/>
      <c r="K103" s="36"/>
      <c r="L103" s="36"/>
      <c r="M103" s="36">
        <v>2</v>
      </c>
      <c r="N103" s="36">
        <v>2</v>
      </c>
      <c r="O103" s="36">
        <v>4</v>
      </c>
      <c r="P103" s="36">
        <v>38</v>
      </c>
      <c r="Q103" s="36">
        <v>15</v>
      </c>
      <c r="R103" s="36">
        <v>53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>
        <v>1</v>
      </c>
      <c r="AC103" s="174">
        <v>1</v>
      </c>
    </row>
    <row r="104" spans="1:29" x14ac:dyDescent="0.2">
      <c r="A104" s="175">
        <v>13.1328</v>
      </c>
      <c r="B104" s="38" t="s">
        <v>194</v>
      </c>
      <c r="C104" s="39" t="s">
        <v>399</v>
      </c>
      <c r="D104" s="40">
        <f t="shared" si="6"/>
        <v>15</v>
      </c>
      <c r="E104" s="40">
        <f t="shared" si="7"/>
        <v>15</v>
      </c>
      <c r="F104" s="40">
        <f t="shared" si="8"/>
        <v>30</v>
      </c>
      <c r="G104" s="36"/>
      <c r="H104" s="36"/>
      <c r="I104" s="36"/>
      <c r="J104" s="36"/>
      <c r="K104" s="36"/>
      <c r="L104" s="36"/>
      <c r="M104" s="36">
        <v>1</v>
      </c>
      <c r="N104" s="36">
        <v>3</v>
      </c>
      <c r="O104" s="36">
        <v>4</v>
      </c>
      <c r="P104" s="36">
        <v>13</v>
      </c>
      <c r="Q104" s="36">
        <v>9</v>
      </c>
      <c r="R104" s="36">
        <v>22</v>
      </c>
      <c r="S104" s="36"/>
      <c r="T104" s="36"/>
      <c r="U104" s="36"/>
      <c r="V104" s="36"/>
      <c r="W104" s="36"/>
      <c r="X104" s="36"/>
      <c r="Y104" s="36"/>
      <c r="Z104" s="36"/>
      <c r="AA104" s="36">
        <v>1</v>
      </c>
      <c r="AB104" s="36">
        <v>3</v>
      </c>
      <c r="AC104" s="174">
        <v>4</v>
      </c>
    </row>
    <row r="105" spans="1:29" x14ac:dyDescent="0.2">
      <c r="A105" s="175">
        <v>13.132899999999999</v>
      </c>
      <c r="B105" s="38" t="s">
        <v>196</v>
      </c>
      <c r="C105" s="39" t="s">
        <v>400</v>
      </c>
      <c r="D105" s="40">
        <f t="shared" si="6"/>
        <v>6</v>
      </c>
      <c r="E105" s="40">
        <f t="shared" si="7"/>
        <v>4</v>
      </c>
      <c r="F105" s="40">
        <f t="shared" si="8"/>
        <v>10</v>
      </c>
      <c r="G105" s="36"/>
      <c r="H105" s="36"/>
      <c r="I105" s="36"/>
      <c r="J105" s="36"/>
      <c r="K105" s="36"/>
      <c r="L105" s="36"/>
      <c r="M105" s="36"/>
      <c r="N105" s="36"/>
      <c r="O105" s="36"/>
      <c r="P105" s="36">
        <v>6</v>
      </c>
      <c r="Q105" s="36">
        <v>4</v>
      </c>
      <c r="R105" s="36">
        <v>10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174"/>
    </row>
    <row r="106" spans="1:29" x14ac:dyDescent="0.2">
      <c r="A106" s="175">
        <v>13.132999999999999</v>
      </c>
      <c r="B106" s="38" t="s">
        <v>198</v>
      </c>
      <c r="C106" s="39" t="s">
        <v>401</v>
      </c>
      <c r="D106" s="40">
        <f t="shared" si="6"/>
        <v>26</v>
      </c>
      <c r="E106" s="40">
        <f t="shared" si="7"/>
        <v>9</v>
      </c>
      <c r="F106" s="40">
        <f t="shared" si="8"/>
        <v>35</v>
      </c>
      <c r="G106" s="36">
        <v>1</v>
      </c>
      <c r="H106" s="36"/>
      <c r="I106" s="36">
        <v>1</v>
      </c>
      <c r="J106" s="36"/>
      <c r="K106" s="36"/>
      <c r="L106" s="36"/>
      <c r="M106" s="36">
        <v>1</v>
      </c>
      <c r="N106" s="36"/>
      <c r="O106" s="36">
        <v>1</v>
      </c>
      <c r="P106" s="36">
        <v>19</v>
      </c>
      <c r="Q106" s="36">
        <v>8</v>
      </c>
      <c r="R106" s="36">
        <v>27</v>
      </c>
      <c r="S106" s="36"/>
      <c r="T106" s="36"/>
      <c r="U106" s="36"/>
      <c r="V106" s="36"/>
      <c r="W106" s="36"/>
      <c r="X106" s="36"/>
      <c r="Y106" s="36"/>
      <c r="Z106" s="36"/>
      <c r="AA106" s="36">
        <v>5</v>
      </c>
      <c r="AB106" s="36">
        <v>1</v>
      </c>
      <c r="AC106" s="174">
        <v>6</v>
      </c>
    </row>
    <row r="107" spans="1:29" x14ac:dyDescent="0.2">
      <c r="A107" s="175" t="s">
        <v>37</v>
      </c>
      <c r="B107" s="38" t="s">
        <v>474</v>
      </c>
      <c r="C107" s="39" t="s">
        <v>475</v>
      </c>
      <c r="D107" s="40">
        <f t="shared" si="6"/>
        <v>8</v>
      </c>
      <c r="E107" s="40">
        <f t="shared" si="7"/>
        <v>5</v>
      </c>
      <c r="F107" s="40">
        <f t="shared" si="8"/>
        <v>13</v>
      </c>
      <c r="G107" s="36"/>
      <c r="H107" s="36"/>
      <c r="I107" s="36"/>
      <c r="J107" s="36"/>
      <c r="K107" s="36"/>
      <c r="L107" s="36"/>
      <c r="M107" s="36"/>
      <c r="N107" s="36"/>
      <c r="O107" s="36"/>
      <c r="P107" s="36">
        <v>7</v>
      </c>
      <c r="Q107" s="36">
        <v>5</v>
      </c>
      <c r="R107" s="36">
        <v>12</v>
      </c>
      <c r="S107" s="36"/>
      <c r="T107" s="36"/>
      <c r="U107" s="36"/>
      <c r="V107" s="36"/>
      <c r="W107" s="36"/>
      <c r="X107" s="36"/>
      <c r="Y107" s="36"/>
      <c r="Z107" s="36"/>
      <c r="AA107" s="36">
        <v>1</v>
      </c>
      <c r="AB107" s="36"/>
      <c r="AC107" s="174">
        <v>1</v>
      </c>
    </row>
    <row r="108" spans="1:29" x14ac:dyDescent="0.2">
      <c r="A108" s="178" t="s">
        <v>402</v>
      </c>
      <c r="B108" s="26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179"/>
    </row>
    <row r="109" spans="1:29" x14ac:dyDescent="0.2">
      <c r="A109" s="171" t="s">
        <v>59</v>
      </c>
      <c r="B109" s="30"/>
      <c r="C109" s="31"/>
      <c r="D109" s="32">
        <f t="shared" si="6"/>
        <v>6</v>
      </c>
      <c r="E109" s="32">
        <f t="shared" si="7"/>
        <v>9</v>
      </c>
      <c r="F109" s="32">
        <f t="shared" si="8"/>
        <v>15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>
        <v>4</v>
      </c>
      <c r="Q109" s="32">
        <v>6</v>
      </c>
      <c r="R109" s="32">
        <v>10</v>
      </c>
      <c r="S109" s="32"/>
      <c r="T109" s="32"/>
      <c r="U109" s="32"/>
      <c r="V109" s="32"/>
      <c r="W109" s="32"/>
      <c r="X109" s="32"/>
      <c r="Y109" s="32"/>
      <c r="Z109" s="32"/>
      <c r="AA109" s="32">
        <v>2</v>
      </c>
      <c r="AB109" s="32">
        <v>3</v>
      </c>
      <c r="AC109" s="172">
        <v>5</v>
      </c>
    </row>
    <row r="110" spans="1:29" x14ac:dyDescent="0.2">
      <c r="A110" s="173" t="s">
        <v>346</v>
      </c>
      <c r="B110" s="34"/>
      <c r="C110" s="35"/>
      <c r="D110" s="36">
        <f t="shared" si="6"/>
        <v>1</v>
      </c>
      <c r="E110" s="36">
        <f t="shared" si="7"/>
        <v>5</v>
      </c>
      <c r="F110" s="36">
        <f t="shared" si="8"/>
        <v>6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>
        <v>1</v>
      </c>
      <c r="Q110" s="36">
        <v>5</v>
      </c>
      <c r="R110" s="36">
        <v>6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174"/>
    </row>
    <row r="111" spans="1:29" x14ac:dyDescent="0.2">
      <c r="A111" s="175" t="s">
        <v>220</v>
      </c>
      <c r="B111" s="38" t="s">
        <v>221</v>
      </c>
      <c r="C111" s="39" t="s">
        <v>406</v>
      </c>
      <c r="D111" s="40">
        <f t="shared" si="6"/>
        <v>0</v>
      </c>
      <c r="E111" s="40">
        <f t="shared" si="7"/>
        <v>1</v>
      </c>
      <c r="F111" s="40">
        <f t="shared" si="8"/>
        <v>1</v>
      </c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>
        <v>1</v>
      </c>
      <c r="R111" s="36">
        <v>1</v>
      </c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174"/>
    </row>
    <row r="112" spans="1:29" x14ac:dyDescent="0.2">
      <c r="A112" s="175" t="s">
        <v>223</v>
      </c>
      <c r="B112" s="38" t="s">
        <v>224</v>
      </c>
      <c r="C112" s="39" t="s">
        <v>407</v>
      </c>
      <c r="D112" s="40">
        <f t="shared" si="6"/>
        <v>0</v>
      </c>
      <c r="E112" s="40">
        <f t="shared" si="7"/>
        <v>1</v>
      </c>
      <c r="F112" s="40">
        <f t="shared" si="8"/>
        <v>1</v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>
        <v>1</v>
      </c>
      <c r="R112" s="36">
        <v>1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174"/>
    </row>
    <row r="113" spans="1:29" x14ac:dyDescent="0.2">
      <c r="A113" s="175" t="s">
        <v>226</v>
      </c>
      <c r="B113" s="38" t="s">
        <v>227</v>
      </c>
      <c r="C113" s="39" t="s">
        <v>408</v>
      </c>
      <c r="D113" s="40">
        <f t="shared" si="6"/>
        <v>0</v>
      </c>
      <c r="E113" s="40">
        <f t="shared" si="7"/>
        <v>1</v>
      </c>
      <c r="F113" s="40">
        <f t="shared" si="8"/>
        <v>1</v>
      </c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>
        <v>1</v>
      </c>
      <c r="R113" s="36">
        <v>1</v>
      </c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174"/>
    </row>
    <row r="114" spans="1:29" x14ac:dyDescent="0.2">
      <c r="A114" s="175" t="s">
        <v>232</v>
      </c>
      <c r="B114" s="38" t="s">
        <v>233</v>
      </c>
      <c r="C114" s="39" t="s">
        <v>410</v>
      </c>
      <c r="D114" s="40">
        <f t="shared" si="6"/>
        <v>1</v>
      </c>
      <c r="E114" s="40">
        <f t="shared" si="7"/>
        <v>2</v>
      </c>
      <c r="F114" s="40">
        <f t="shared" si="8"/>
        <v>3</v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>
        <v>1</v>
      </c>
      <c r="Q114" s="36">
        <v>2</v>
      </c>
      <c r="R114" s="36">
        <v>3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174"/>
    </row>
    <row r="115" spans="1:29" x14ac:dyDescent="0.2">
      <c r="A115" s="173" t="s">
        <v>349</v>
      </c>
      <c r="B115" s="34"/>
      <c r="C115" s="35"/>
      <c r="D115" s="36">
        <f t="shared" ref="D115:D164" si="9">G115+J115+M115+P115+S115+U115+X115+AA115</f>
        <v>5</v>
      </c>
      <c r="E115" s="36">
        <f t="shared" ref="E115:E164" si="10">H115+K115+N115+Q115+V115+Y115+AB115</f>
        <v>4</v>
      </c>
      <c r="F115" s="36">
        <f t="shared" ref="F115:F164" si="11">SUM(D115:E115)</f>
        <v>9</v>
      </c>
      <c r="G115" s="36"/>
      <c r="H115" s="36"/>
      <c r="I115" s="36"/>
      <c r="J115" s="36"/>
      <c r="K115" s="36"/>
      <c r="L115" s="36"/>
      <c r="M115" s="36"/>
      <c r="N115" s="36"/>
      <c r="O115" s="36"/>
      <c r="P115" s="36">
        <v>3</v>
      </c>
      <c r="Q115" s="36">
        <v>1</v>
      </c>
      <c r="R115" s="36">
        <v>4</v>
      </c>
      <c r="S115" s="36"/>
      <c r="T115" s="36"/>
      <c r="U115" s="36"/>
      <c r="V115" s="36"/>
      <c r="W115" s="36"/>
      <c r="X115" s="36"/>
      <c r="Y115" s="36"/>
      <c r="Z115" s="36"/>
      <c r="AA115" s="36">
        <v>2</v>
      </c>
      <c r="AB115" s="36">
        <v>3</v>
      </c>
      <c r="AC115" s="174">
        <v>5</v>
      </c>
    </row>
    <row r="116" spans="1:29" x14ac:dyDescent="0.2">
      <c r="A116" s="175" t="s">
        <v>217</v>
      </c>
      <c r="B116" s="38" t="s">
        <v>217</v>
      </c>
      <c r="C116" s="39" t="s">
        <v>218</v>
      </c>
      <c r="D116" s="40">
        <f t="shared" si="9"/>
        <v>5</v>
      </c>
      <c r="E116" s="40">
        <f t="shared" si="10"/>
        <v>4</v>
      </c>
      <c r="F116" s="40">
        <f t="shared" si="11"/>
        <v>9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>
        <v>3</v>
      </c>
      <c r="Q116" s="36">
        <v>1</v>
      </c>
      <c r="R116" s="36">
        <v>4</v>
      </c>
      <c r="S116" s="36"/>
      <c r="T116" s="36"/>
      <c r="U116" s="36"/>
      <c r="V116" s="36"/>
      <c r="W116" s="36"/>
      <c r="X116" s="36"/>
      <c r="Y116" s="36"/>
      <c r="Z116" s="36"/>
      <c r="AA116" s="36">
        <v>2</v>
      </c>
      <c r="AB116" s="36">
        <v>3</v>
      </c>
      <c r="AC116" s="174">
        <v>5</v>
      </c>
    </row>
    <row r="117" spans="1:29" x14ac:dyDescent="0.2">
      <c r="A117" s="171" t="s">
        <v>476</v>
      </c>
      <c r="B117" s="30"/>
      <c r="C117" s="31"/>
      <c r="D117" s="32">
        <f t="shared" si="9"/>
        <v>16</v>
      </c>
      <c r="E117" s="32">
        <f t="shared" si="10"/>
        <v>11</v>
      </c>
      <c r="F117" s="32">
        <f t="shared" si="11"/>
        <v>27</v>
      </c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>
        <v>16</v>
      </c>
      <c r="AB117" s="32">
        <v>11</v>
      </c>
      <c r="AC117" s="172">
        <v>27</v>
      </c>
    </row>
    <row r="118" spans="1:29" x14ac:dyDescent="0.2">
      <c r="A118" s="173" t="s">
        <v>349</v>
      </c>
      <c r="B118" s="34"/>
      <c r="C118" s="35"/>
      <c r="D118" s="36">
        <f t="shared" si="9"/>
        <v>16</v>
      </c>
      <c r="E118" s="36">
        <f t="shared" si="10"/>
        <v>11</v>
      </c>
      <c r="F118" s="36">
        <f t="shared" si="11"/>
        <v>27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>
        <v>16</v>
      </c>
      <c r="AB118" s="36">
        <v>11</v>
      </c>
      <c r="AC118" s="174">
        <v>27</v>
      </c>
    </row>
    <row r="119" spans="1:29" x14ac:dyDescent="0.2">
      <c r="A119" s="176" t="s">
        <v>217</v>
      </c>
      <c r="B119" s="38" t="s">
        <v>217</v>
      </c>
      <c r="C119" s="39" t="s">
        <v>218</v>
      </c>
      <c r="D119" s="40">
        <f t="shared" si="9"/>
        <v>16</v>
      </c>
      <c r="E119" s="40">
        <f t="shared" si="10"/>
        <v>11</v>
      </c>
      <c r="F119" s="40">
        <f t="shared" si="11"/>
        <v>27</v>
      </c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>
        <v>16</v>
      </c>
      <c r="AB119" s="36">
        <v>11</v>
      </c>
      <c r="AC119" s="174">
        <v>27</v>
      </c>
    </row>
    <row r="120" spans="1:29" x14ac:dyDescent="0.2">
      <c r="A120" s="178" t="s">
        <v>411</v>
      </c>
      <c r="B120" s="26"/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179"/>
    </row>
    <row r="121" spans="1:29" x14ac:dyDescent="0.2">
      <c r="A121" s="171" t="s">
        <v>59</v>
      </c>
      <c r="B121" s="30"/>
      <c r="C121" s="31"/>
      <c r="D121" s="32">
        <f t="shared" si="9"/>
        <v>115</v>
      </c>
      <c r="E121" s="32">
        <f t="shared" si="10"/>
        <v>91</v>
      </c>
      <c r="F121" s="32">
        <f t="shared" si="11"/>
        <v>206</v>
      </c>
      <c r="G121" s="32">
        <v>3</v>
      </c>
      <c r="H121" s="32">
        <v>2</v>
      </c>
      <c r="I121" s="32">
        <v>5</v>
      </c>
      <c r="J121" s="32"/>
      <c r="K121" s="32"/>
      <c r="L121" s="32"/>
      <c r="M121" s="32">
        <v>3</v>
      </c>
      <c r="N121" s="32">
        <v>4</v>
      </c>
      <c r="O121" s="32">
        <v>7</v>
      </c>
      <c r="P121" s="32">
        <v>101</v>
      </c>
      <c r="Q121" s="32">
        <v>81</v>
      </c>
      <c r="R121" s="32">
        <v>182</v>
      </c>
      <c r="S121" s="32"/>
      <c r="T121" s="32"/>
      <c r="U121" s="32"/>
      <c r="V121" s="32"/>
      <c r="W121" s="32"/>
      <c r="X121" s="32"/>
      <c r="Y121" s="32"/>
      <c r="Z121" s="32"/>
      <c r="AA121" s="32">
        <v>8</v>
      </c>
      <c r="AB121" s="32">
        <v>4</v>
      </c>
      <c r="AC121" s="172">
        <v>12</v>
      </c>
    </row>
    <row r="122" spans="1:29" x14ac:dyDescent="0.2">
      <c r="A122" s="173" t="s">
        <v>60</v>
      </c>
      <c r="B122" s="34"/>
      <c r="C122" s="35"/>
      <c r="D122" s="36">
        <f t="shared" si="9"/>
        <v>115</v>
      </c>
      <c r="E122" s="36">
        <f t="shared" si="10"/>
        <v>82</v>
      </c>
      <c r="F122" s="36">
        <f t="shared" si="11"/>
        <v>197</v>
      </c>
      <c r="G122" s="36">
        <v>3</v>
      </c>
      <c r="H122" s="36"/>
      <c r="I122" s="36">
        <v>3</v>
      </c>
      <c r="J122" s="36"/>
      <c r="K122" s="36"/>
      <c r="L122" s="36"/>
      <c r="M122" s="36">
        <v>3</v>
      </c>
      <c r="N122" s="36">
        <v>3</v>
      </c>
      <c r="O122" s="36">
        <v>6</v>
      </c>
      <c r="P122" s="36">
        <v>101</v>
      </c>
      <c r="Q122" s="36">
        <v>75</v>
      </c>
      <c r="R122" s="36">
        <v>176</v>
      </c>
      <c r="S122" s="36"/>
      <c r="T122" s="36"/>
      <c r="U122" s="36"/>
      <c r="V122" s="36"/>
      <c r="W122" s="36"/>
      <c r="X122" s="36"/>
      <c r="Y122" s="36"/>
      <c r="Z122" s="36"/>
      <c r="AA122" s="36">
        <v>8</v>
      </c>
      <c r="AB122" s="36">
        <v>4</v>
      </c>
      <c r="AC122" s="174">
        <v>12</v>
      </c>
    </row>
    <row r="123" spans="1:29" x14ac:dyDescent="0.2">
      <c r="A123" s="175">
        <v>24.010200000000001</v>
      </c>
      <c r="B123" s="38" t="s">
        <v>201</v>
      </c>
      <c r="C123" s="39" t="s">
        <v>412</v>
      </c>
      <c r="D123" s="40">
        <f t="shared" si="9"/>
        <v>115</v>
      </c>
      <c r="E123" s="40">
        <f t="shared" si="10"/>
        <v>82</v>
      </c>
      <c r="F123" s="40">
        <f t="shared" si="11"/>
        <v>197</v>
      </c>
      <c r="G123" s="36">
        <v>3</v>
      </c>
      <c r="H123" s="36"/>
      <c r="I123" s="36">
        <v>3</v>
      </c>
      <c r="J123" s="36"/>
      <c r="K123" s="36"/>
      <c r="L123" s="36"/>
      <c r="M123" s="36">
        <v>3</v>
      </c>
      <c r="N123" s="36">
        <v>3</v>
      </c>
      <c r="O123" s="36">
        <v>6</v>
      </c>
      <c r="P123" s="36">
        <v>101</v>
      </c>
      <c r="Q123" s="36">
        <v>75</v>
      </c>
      <c r="R123" s="36">
        <v>176</v>
      </c>
      <c r="S123" s="36"/>
      <c r="T123" s="36"/>
      <c r="U123" s="36"/>
      <c r="V123" s="36"/>
      <c r="W123" s="36"/>
      <c r="X123" s="36"/>
      <c r="Y123" s="36"/>
      <c r="Z123" s="36"/>
      <c r="AA123" s="36">
        <v>8</v>
      </c>
      <c r="AB123" s="36">
        <v>4</v>
      </c>
      <c r="AC123" s="174">
        <v>12</v>
      </c>
    </row>
    <row r="124" spans="1:29" x14ac:dyDescent="0.2">
      <c r="A124" s="173" t="s">
        <v>347</v>
      </c>
      <c r="B124" s="34"/>
      <c r="C124" s="35"/>
      <c r="D124" s="36">
        <f t="shared" si="9"/>
        <v>0</v>
      </c>
      <c r="E124" s="36">
        <f t="shared" si="10"/>
        <v>3</v>
      </c>
      <c r="F124" s="36">
        <f t="shared" si="11"/>
        <v>3</v>
      </c>
      <c r="G124" s="36"/>
      <c r="H124" s="36">
        <v>1</v>
      </c>
      <c r="I124" s="36">
        <v>1</v>
      </c>
      <c r="J124" s="36"/>
      <c r="K124" s="36"/>
      <c r="L124" s="36"/>
      <c r="M124" s="36"/>
      <c r="N124" s="36">
        <v>1</v>
      </c>
      <c r="O124" s="36">
        <v>1</v>
      </c>
      <c r="P124" s="36"/>
      <c r="Q124" s="36">
        <v>1</v>
      </c>
      <c r="R124" s="36">
        <v>1</v>
      </c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174"/>
    </row>
    <row r="125" spans="1:29" x14ac:dyDescent="0.2">
      <c r="A125" s="175">
        <v>13</v>
      </c>
      <c r="B125" s="38" t="s">
        <v>238</v>
      </c>
      <c r="C125" s="39" t="s">
        <v>413</v>
      </c>
      <c r="D125" s="40">
        <f t="shared" si="9"/>
        <v>0</v>
      </c>
      <c r="E125" s="40">
        <f t="shared" si="10"/>
        <v>1</v>
      </c>
      <c r="F125" s="40">
        <f t="shared" si="11"/>
        <v>1</v>
      </c>
      <c r="G125" s="36"/>
      <c r="H125" s="36">
        <v>1</v>
      </c>
      <c r="I125" s="36">
        <v>1</v>
      </c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174"/>
    </row>
    <row r="126" spans="1:29" x14ac:dyDescent="0.2">
      <c r="A126" s="175">
        <v>16</v>
      </c>
      <c r="B126" s="38" t="s">
        <v>240</v>
      </c>
      <c r="C126" s="39" t="s">
        <v>414</v>
      </c>
      <c r="D126" s="40">
        <f t="shared" si="9"/>
        <v>0</v>
      </c>
      <c r="E126" s="40">
        <f t="shared" si="10"/>
        <v>1</v>
      </c>
      <c r="F126" s="40">
        <f t="shared" si="11"/>
        <v>1</v>
      </c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>
        <v>1</v>
      </c>
      <c r="R126" s="36">
        <v>1</v>
      </c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174"/>
    </row>
    <row r="127" spans="1:29" x14ac:dyDescent="0.2">
      <c r="A127" s="175">
        <v>52</v>
      </c>
      <c r="B127" s="38" t="s">
        <v>244</v>
      </c>
      <c r="C127" s="39" t="s">
        <v>417</v>
      </c>
      <c r="D127" s="40">
        <f t="shared" si="9"/>
        <v>0</v>
      </c>
      <c r="E127" s="40">
        <f t="shared" si="10"/>
        <v>1</v>
      </c>
      <c r="F127" s="40">
        <f t="shared" si="11"/>
        <v>1</v>
      </c>
      <c r="G127" s="36"/>
      <c r="H127" s="36"/>
      <c r="I127" s="36"/>
      <c r="J127" s="36"/>
      <c r="K127" s="36"/>
      <c r="L127" s="36"/>
      <c r="M127" s="36"/>
      <c r="N127" s="36">
        <v>1</v>
      </c>
      <c r="O127" s="36">
        <v>1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174"/>
    </row>
    <row r="128" spans="1:29" x14ac:dyDescent="0.2">
      <c r="A128" s="173" t="s">
        <v>348</v>
      </c>
      <c r="B128" s="34"/>
      <c r="C128" s="35"/>
      <c r="D128" s="36">
        <f t="shared" si="9"/>
        <v>0</v>
      </c>
      <c r="E128" s="36">
        <f t="shared" si="10"/>
        <v>6</v>
      </c>
      <c r="F128" s="36">
        <f t="shared" si="11"/>
        <v>6</v>
      </c>
      <c r="G128" s="36"/>
      <c r="H128" s="36">
        <v>1</v>
      </c>
      <c r="I128" s="36">
        <v>1</v>
      </c>
      <c r="J128" s="36"/>
      <c r="K128" s="36"/>
      <c r="L128" s="36"/>
      <c r="M128" s="36"/>
      <c r="N128" s="36"/>
      <c r="O128" s="36"/>
      <c r="P128" s="36"/>
      <c r="Q128" s="36">
        <v>5</v>
      </c>
      <c r="R128" s="36">
        <v>5</v>
      </c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174"/>
    </row>
    <row r="129" spans="1:29" x14ac:dyDescent="0.2">
      <c r="A129" s="175">
        <v>14.0901</v>
      </c>
      <c r="B129" s="38" t="s">
        <v>207</v>
      </c>
      <c r="C129" s="39" t="s">
        <v>418</v>
      </c>
      <c r="D129" s="40">
        <f t="shared" si="9"/>
        <v>0</v>
      </c>
      <c r="E129" s="40">
        <f t="shared" si="10"/>
        <v>3</v>
      </c>
      <c r="F129" s="40">
        <f t="shared" si="11"/>
        <v>3</v>
      </c>
      <c r="G129" s="36"/>
      <c r="H129" s="36">
        <v>1</v>
      </c>
      <c r="I129" s="36">
        <v>1</v>
      </c>
      <c r="J129" s="36"/>
      <c r="K129" s="36"/>
      <c r="L129" s="36"/>
      <c r="M129" s="36"/>
      <c r="N129" s="36"/>
      <c r="O129" s="36"/>
      <c r="P129" s="36"/>
      <c r="Q129" s="36">
        <v>2</v>
      </c>
      <c r="R129" s="36">
        <v>2</v>
      </c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174"/>
    </row>
    <row r="130" spans="1:29" x14ac:dyDescent="0.2">
      <c r="A130" s="175">
        <v>14.100099999999999</v>
      </c>
      <c r="B130" s="38" t="s">
        <v>209</v>
      </c>
      <c r="C130" s="39" t="s">
        <v>419</v>
      </c>
      <c r="D130" s="40">
        <f t="shared" si="9"/>
        <v>0</v>
      </c>
      <c r="E130" s="40">
        <f t="shared" si="10"/>
        <v>1</v>
      </c>
      <c r="F130" s="40">
        <f t="shared" si="11"/>
        <v>1</v>
      </c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>
        <v>1</v>
      </c>
      <c r="R130" s="36">
        <v>1</v>
      </c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174"/>
    </row>
    <row r="131" spans="1:29" x14ac:dyDescent="0.2">
      <c r="A131" s="176">
        <v>14.190099999999999</v>
      </c>
      <c r="B131" s="38" t="s">
        <v>211</v>
      </c>
      <c r="C131" s="39" t="s">
        <v>420</v>
      </c>
      <c r="D131" s="40">
        <f t="shared" si="9"/>
        <v>0</v>
      </c>
      <c r="E131" s="40">
        <f t="shared" si="10"/>
        <v>2</v>
      </c>
      <c r="F131" s="40">
        <f t="shared" si="11"/>
        <v>2</v>
      </c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>
        <v>2</v>
      </c>
      <c r="R131" s="36">
        <v>2</v>
      </c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174"/>
    </row>
    <row r="132" spans="1:29" x14ac:dyDescent="0.2">
      <c r="A132" s="178" t="s">
        <v>421</v>
      </c>
      <c r="B132" s="26"/>
      <c r="C132" s="2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179"/>
    </row>
    <row r="133" spans="1:29" x14ac:dyDescent="0.2">
      <c r="A133" s="171" t="s">
        <v>59</v>
      </c>
      <c r="B133" s="30"/>
      <c r="C133" s="31"/>
      <c r="D133" s="32">
        <f t="shared" si="9"/>
        <v>905</v>
      </c>
      <c r="E133" s="32">
        <f t="shared" si="10"/>
        <v>311</v>
      </c>
      <c r="F133" s="32">
        <f t="shared" si="11"/>
        <v>1216</v>
      </c>
      <c r="G133" s="32">
        <v>12</v>
      </c>
      <c r="H133" s="32">
        <v>3</v>
      </c>
      <c r="I133" s="32">
        <v>15</v>
      </c>
      <c r="J133" s="32"/>
      <c r="K133" s="32"/>
      <c r="L133" s="32"/>
      <c r="M133" s="32">
        <v>49</v>
      </c>
      <c r="N133" s="32">
        <v>11</v>
      </c>
      <c r="O133" s="32">
        <v>60</v>
      </c>
      <c r="P133" s="32">
        <v>709</v>
      </c>
      <c r="Q133" s="32">
        <v>230</v>
      </c>
      <c r="R133" s="32">
        <v>939</v>
      </c>
      <c r="S133" s="32"/>
      <c r="T133" s="32"/>
      <c r="U133" s="32">
        <v>1</v>
      </c>
      <c r="V133" s="32"/>
      <c r="W133" s="32">
        <v>1</v>
      </c>
      <c r="X133" s="32">
        <v>1</v>
      </c>
      <c r="Y133" s="32">
        <v>1</v>
      </c>
      <c r="Z133" s="32">
        <v>2</v>
      </c>
      <c r="AA133" s="32">
        <v>133</v>
      </c>
      <c r="AB133" s="32">
        <v>66</v>
      </c>
      <c r="AC133" s="172">
        <v>199</v>
      </c>
    </row>
    <row r="134" spans="1:29" x14ac:dyDescent="0.2">
      <c r="A134" s="173" t="s">
        <v>60</v>
      </c>
      <c r="B134" s="34"/>
      <c r="C134" s="35"/>
      <c r="D134" s="36">
        <f t="shared" si="9"/>
        <v>727</v>
      </c>
      <c r="E134" s="36">
        <f t="shared" si="10"/>
        <v>238</v>
      </c>
      <c r="F134" s="36">
        <f t="shared" si="11"/>
        <v>965</v>
      </c>
      <c r="G134" s="36">
        <v>12</v>
      </c>
      <c r="H134" s="36">
        <v>1</v>
      </c>
      <c r="I134" s="36">
        <v>13</v>
      </c>
      <c r="J134" s="36"/>
      <c r="K134" s="36"/>
      <c r="L134" s="36"/>
      <c r="M134" s="36">
        <v>37</v>
      </c>
      <c r="N134" s="36">
        <v>9</v>
      </c>
      <c r="O134" s="36">
        <v>46</v>
      </c>
      <c r="P134" s="36">
        <v>568</v>
      </c>
      <c r="Q134" s="36">
        <v>172</v>
      </c>
      <c r="R134" s="36">
        <v>740</v>
      </c>
      <c r="S134" s="36"/>
      <c r="T134" s="36"/>
      <c r="U134" s="36">
        <v>1</v>
      </c>
      <c r="V134" s="36"/>
      <c r="W134" s="36">
        <v>1</v>
      </c>
      <c r="X134" s="36"/>
      <c r="Y134" s="36">
        <v>1</v>
      </c>
      <c r="Z134" s="36">
        <v>1</v>
      </c>
      <c r="AA134" s="36">
        <v>109</v>
      </c>
      <c r="AB134" s="36">
        <v>55</v>
      </c>
      <c r="AC134" s="174">
        <v>164</v>
      </c>
    </row>
    <row r="135" spans="1:29" x14ac:dyDescent="0.2">
      <c r="A135" s="175">
        <v>16.010100000000001</v>
      </c>
      <c r="B135" s="38" t="s">
        <v>251</v>
      </c>
      <c r="C135" s="39" t="s">
        <v>252</v>
      </c>
      <c r="D135" s="40">
        <f t="shared" si="9"/>
        <v>308</v>
      </c>
      <c r="E135" s="40">
        <f t="shared" si="10"/>
        <v>49</v>
      </c>
      <c r="F135" s="40">
        <f t="shared" si="11"/>
        <v>357</v>
      </c>
      <c r="G135" s="36">
        <v>3</v>
      </c>
      <c r="H135" s="36"/>
      <c r="I135" s="36">
        <v>3</v>
      </c>
      <c r="J135" s="36"/>
      <c r="K135" s="36"/>
      <c r="L135" s="36"/>
      <c r="M135" s="36">
        <v>15</v>
      </c>
      <c r="N135" s="36">
        <v>1</v>
      </c>
      <c r="O135" s="36">
        <v>16</v>
      </c>
      <c r="P135" s="36">
        <v>249</v>
      </c>
      <c r="Q135" s="36">
        <v>31</v>
      </c>
      <c r="R135" s="36">
        <v>280</v>
      </c>
      <c r="S135" s="36"/>
      <c r="T135" s="36"/>
      <c r="U135" s="36"/>
      <c r="V135" s="36"/>
      <c r="W135" s="36"/>
      <c r="X135" s="36"/>
      <c r="Y135" s="36">
        <v>1</v>
      </c>
      <c r="Z135" s="36">
        <v>1</v>
      </c>
      <c r="AA135" s="36">
        <v>41</v>
      </c>
      <c r="AB135" s="36">
        <v>16</v>
      </c>
      <c r="AC135" s="174">
        <v>57</v>
      </c>
    </row>
    <row r="136" spans="1:29" x14ac:dyDescent="0.2">
      <c r="A136" s="176">
        <v>16.010400000000001</v>
      </c>
      <c r="B136" s="38" t="s">
        <v>253</v>
      </c>
      <c r="C136" s="39" t="s">
        <v>254</v>
      </c>
      <c r="D136" s="40">
        <f t="shared" si="9"/>
        <v>53</v>
      </c>
      <c r="E136" s="40">
        <f t="shared" si="10"/>
        <v>12</v>
      </c>
      <c r="F136" s="40">
        <f t="shared" si="11"/>
        <v>65</v>
      </c>
      <c r="G136" s="36"/>
      <c r="H136" s="36"/>
      <c r="I136" s="36"/>
      <c r="J136" s="36"/>
      <c r="K136" s="36"/>
      <c r="L136" s="36"/>
      <c r="M136" s="36">
        <v>3</v>
      </c>
      <c r="N136" s="36">
        <v>1</v>
      </c>
      <c r="O136" s="36">
        <v>4</v>
      </c>
      <c r="P136" s="36">
        <v>39</v>
      </c>
      <c r="Q136" s="36">
        <v>8</v>
      </c>
      <c r="R136" s="36">
        <v>47</v>
      </c>
      <c r="S136" s="36"/>
      <c r="T136" s="36"/>
      <c r="U136" s="36"/>
      <c r="V136" s="36"/>
      <c r="W136" s="36"/>
      <c r="X136" s="36"/>
      <c r="Y136" s="36"/>
      <c r="Z136" s="36"/>
      <c r="AA136" s="36">
        <v>11</v>
      </c>
      <c r="AB136" s="36">
        <v>3</v>
      </c>
      <c r="AC136" s="174">
        <v>14</v>
      </c>
    </row>
    <row r="137" spans="1:29" x14ac:dyDescent="0.2">
      <c r="A137" s="177"/>
      <c r="B137" s="38" t="s">
        <v>255</v>
      </c>
      <c r="C137" s="39" t="s">
        <v>256</v>
      </c>
      <c r="D137" s="40">
        <f t="shared" si="9"/>
        <v>26</v>
      </c>
      <c r="E137" s="40">
        <f t="shared" si="10"/>
        <v>8</v>
      </c>
      <c r="F137" s="40">
        <f t="shared" si="11"/>
        <v>34</v>
      </c>
      <c r="G137" s="36">
        <v>1</v>
      </c>
      <c r="H137" s="36"/>
      <c r="I137" s="36">
        <v>1</v>
      </c>
      <c r="J137" s="36"/>
      <c r="K137" s="36"/>
      <c r="L137" s="36"/>
      <c r="M137" s="36">
        <v>3</v>
      </c>
      <c r="N137" s="36"/>
      <c r="O137" s="36">
        <v>3</v>
      </c>
      <c r="P137" s="36">
        <v>18</v>
      </c>
      <c r="Q137" s="36">
        <v>7</v>
      </c>
      <c r="R137" s="36">
        <v>25</v>
      </c>
      <c r="S137" s="36"/>
      <c r="T137" s="36"/>
      <c r="U137" s="36"/>
      <c r="V137" s="36"/>
      <c r="W137" s="36"/>
      <c r="X137" s="36"/>
      <c r="Y137" s="36"/>
      <c r="Z137" s="36"/>
      <c r="AA137" s="36">
        <v>4</v>
      </c>
      <c r="AB137" s="36">
        <v>1</v>
      </c>
      <c r="AC137" s="174">
        <v>5</v>
      </c>
    </row>
    <row r="138" spans="1:29" x14ac:dyDescent="0.2">
      <c r="A138" s="175">
        <v>16.090499999999999</v>
      </c>
      <c r="B138" s="38" t="s">
        <v>259</v>
      </c>
      <c r="C138" s="39" t="s">
        <v>422</v>
      </c>
      <c r="D138" s="40">
        <f t="shared" si="9"/>
        <v>19</v>
      </c>
      <c r="E138" s="40">
        <f t="shared" si="10"/>
        <v>7</v>
      </c>
      <c r="F138" s="40">
        <f t="shared" si="11"/>
        <v>26</v>
      </c>
      <c r="G138" s="36">
        <v>1</v>
      </c>
      <c r="H138" s="36"/>
      <c r="I138" s="36">
        <v>1</v>
      </c>
      <c r="J138" s="36"/>
      <c r="K138" s="36"/>
      <c r="L138" s="36"/>
      <c r="M138" s="36">
        <v>1</v>
      </c>
      <c r="N138" s="36"/>
      <c r="O138" s="36">
        <v>1</v>
      </c>
      <c r="P138" s="36">
        <v>9</v>
      </c>
      <c r="Q138" s="36">
        <v>5</v>
      </c>
      <c r="R138" s="36">
        <v>14</v>
      </c>
      <c r="S138" s="36"/>
      <c r="T138" s="36"/>
      <c r="U138" s="36"/>
      <c r="V138" s="36"/>
      <c r="W138" s="36"/>
      <c r="X138" s="36"/>
      <c r="Y138" s="36"/>
      <c r="Z138" s="36"/>
      <c r="AA138" s="36">
        <v>8</v>
      </c>
      <c r="AB138" s="36">
        <v>2</v>
      </c>
      <c r="AC138" s="174">
        <v>10</v>
      </c>
    </row>
    <row r="139" spans="1:29" x14ac:dyDescent="0.2">
      <c r="A139" s="175">
        <v>23.010100000000001</v>
      </c>
      <c r="B139" s="38" t="s">
        <v>261</v>
      </c>
      <c r="C139" s="39" t="s">
        <v>262</v>
      </c>
      <c r="D139" s="40">
        <f t="shared" si="9"/>
        <v>49</v>
      </c>
      <c r="E139" s="40">
        <f t="shared" si="10"/>
        <v>13</v>
      </c>
      <c r="F139" s="40">
        <f t="shared" si="11"/>
        <v>62</v>
      </c>
      <c r="G139" s="36"/>
      <c r="H139" s="36"/>
      <c r="I139" s="36"/>
      <c r="J139" s="36"/>
      <c r="K139" s="36"/>
      <c r="L139" s="36"/>
      <c r="M139" s="36">
        <v>2</v>
      </c>
      <c r="N139" s="36">
        <v>2</v>
      </c>
      <c r="O139" s="36">
        <v>4</v>
      </c>
      <c r="P139" s="36">
        <v>40</v>
      </c>
      <c r="Q139" s="36">
        <v>6</v>
      </c>
      <c r="R139" s="36">
        <v>46</v>
      </c>
      <c r="S139" s="36"/>
      <c r="T139" s="36"/>
      <c r="U139" s="36"/>
      <c r="V139" s="36"/>
      <c r="W139" s="36"/>
      <c r="X139" s="36"/>
      <c r="Y139" s="36"/>
      <c r="Z139" s="36"/>
      <c r="AA139" s="36">
        <v>7</v>
      </c>
      <c r="AB139" s="36">
        <v>5</v>
      </c>
      <c r="AC139" s="174">
        <v>12</v>
      </c>
    </row>
    <row r="140" spans="1:29" x14ac:dyDescent="0.2">
      <c r="A140" s="175">
        <v>23.9999</v>
      </c>
      <c r="B140" s="38" t="s">
        <v>263</v>
      </c>
      <c r="C140" s="39" t="s">
        <v>423</v>
      </c>
      <c r="D140" s="40">
        <f t="shared" si="9"/>
        <v>17</v>
      </c>
      <c r="E140" s="40">
        <f t="shared" si="10"/>
        <v>5</v>
      </c>
      <c r="F140" s="40">
        <f t="shared" si="11"/>
        <v>22</v>
      </c>
      <c r="G140" s="36">
        <v>2</v>
      </c>
      <c r="H140" s="36"/>
      <c r="I140" s="36">
        <v>2</v>
      </c>
      <c r="J140" s="36"/>
      <c r="K140" s="36"/>
      <c r="L140" s="36"/>
      <c r="M140" s="36">
        <v>1</v>
      </c>
      <c r="N140" s="36"/>
      <c r="O140" s="36">
        <v>1</v>
      </c>
      <c r="P140" s="36">
        <v>11</v>
      </c>
      <c r="Q140" s="36">
        <v>2</v>
      </c>
      <c r="R140" s="36">
        <v>13</v>
      </c>
      <c r="S140" s="36"/>
      <c r="T140" s="36"/>
      <c r="U140" s="36"/>
      <c r="V140" s="36"/>
      <c r="W140" s="36"/>
      <c r="X140" s="36"/>
      <c r="Y140" s="36"/>
      <c r="Z140" s="36"/>
      <c r="AA140" s="36">
        <v>3</v>
      </c>
      <c r="AB140" s="36">
        <v>3</v>
      </c>
      <c r="AC140" s="174">
        <v>6</v>
      </c>
    </row>
    <row r="141" spans="1:29" x14ac:dyDescent="0.2">
      <c r="A141" s="175">
        <v>38.010100000000001</v>
      </c>
      <c r="B141" s="38" t="s">
        <v>265</v>
      </c>
      <c r="C141" s="39" t="s">
        <v>424</v>
      </c>
      <c r="D141" s="40">
        <f t="shared" si="9"/>
        <v>9</v>
      </c>
      <c r="E141" s="40">
        <f t="shared" si="10"/>
        <v>19</v>
      </c>
      <c r="F141" s="40">
        <f t="shared" si="11"/>
        <v>28</v>
      </c>
      <c r="G141" s="36">
        <v>1</v>
      </c>
      <c r="H141" s="36"/>
      <c r="I141" s="36">
        <v>1</v>
      </c>
      <c r="J141" s="36"/>
      <c r="K141" s="36"/>
      <c r="L141" s="36"/>
      <c r="M141" s="36">
        <v>1</v>
      </c>
      <c r="N141" s="36">
        <v>1</v>
      </c>
      <c r="O141" s="36">
        <v>2</v>
      </c>
      <c r="P141" s="36">
        <v>4</v>
      </c>
      <c r="Q141" s="36">
        <v>16</v>
      </c>
      <c r="R141" s="36">
        <v>20</v>
      </c>
      <c r="S141" s="36"/>
      <c r="T141" s="36"/>
      <c r="U141" s="36"/>
      <c r="V141" s="36"/>
      <c r="W141" s="36"/>
      <c r="X141" s="36"/>
      <c r="Y141" s="36"/>
      <c r="Z141" s="36"/>
      <c r="AA141" s="36">
        <v>3</v>
      </c>
      <c r="AB141" s="36">
        <v>2</v>
      </c>
      <c r="AC141" s="174">
        <v>5</v>
      </c>
    </row>
    <row r="142" spans="1:29" x14ac:dyDescent="0.2">
      <c r="A142" s="175">
        <v>50.0501</v>
      </c>
      <c r="B142" s="38" t="s">
        <v>267</v>
      </c>
      <c r="C142" s="39" t="s">
        <v>268</v>
      </c>
      <c r="D142" s="40">
        <f t="shared" si="9"/>
        <v>163</v>
      </c>
      <c r="E142" s="40">
        <f t="shared" si="10"/>
        <v>69</v>
      </c>
      <c r="F142" s="40">
        <f t="shared" si="11"/>
        <v>232</v>
      </c>
      <c r="G142" s="36">
        <v>4</v>
      </c>
      <c r="H142" s="36">
        <v>1</v>
      </c>
      <c r="I142" s="36">
        <v>5</v>
      </c>
      <c r="J142" s="36"/>
      <c r="K142" s="36"/>
      <c r="L142" s="36"/>
      <c r="M142" s="36">
        <v>6</v>
      </c>
      <c r="N142" s="36">
        <v>3</v>
      </c>
      <c r="O142" s="36">
        <v>9</v>
      </c>
      <c r="P142" s="36">
        <v>130</v>
      </c>
      <c r="Q142" s="36">
        <v>56</v>
      </c>
      <c r="R142" s="36">
        <v>186</v>
      </c>
      <c r="S142" s="36"/>
      <c r="T142" s="36"/>
      <c r="U142" s="36">
        <v>1</v>
      </c>
      <c r="V142" s="36"/>
      <c r="W142" s="36">
        <v>1</v>
      </c>
      <c r="X142" s="36"/>
      <c r="Y142" s="36"/>
      <c r="Z142" s="36"/>
      <c r="AA142" s="36">
        <v>22</v>
      </c>
      <c r="AB142" s="36">
        <v>9</v>
      </c>
      <c r="AC142" s="174">
        <v>31</v>
      </c>
    </row>
    <row r="143" spans="1:29" x14ac:dyDescent="0.2">
      <c r="A143" s="175">
        <v>50.070300000000003</v>
      </c>
      <c r="B143" s="38" t="s">
        <v>269</v>
      </c>
      <c r="C143" s="39" t="s">
        <v>270</v>
      </c>
      <c r="D143" s="40">
        <f t="shared" si="9"/>
        <v>44</v>
      </c>
      <c r="E143" s="40">
        <f t="shared" si="10"/>
        <v>14</v>
      </c>
      <c r="F143" s="40">
        <f t="shared" si="11"/>
        <v>58</v>
      </c>
      <c r="G143" s="36"/>
      <c r="H143" s="36"/>
      <c r="I143" s="36"/>
      <c r="J143" s="36"/>
      <c r="K143" s="36"/>
      <c r="L143" s="36"/>
      <c r="M143" s="36">
        <v>3</v>
      </c>
      <c r="N143" s="36"/>
      <c r="O143" s="36">
        <v>3</v>
      </c>
      <c r="P143" s="36">
        <v>35</v>
      </c>
      <c r="Q143" s="36">
        <v>13</v>
      </c>
      <c r="R143" s="36">
        <v>48</v>
      </c>
      <c r="S143" s="36"/>
      <c r="T143" s="36"/>
      <c r="U143" s="36"/>
      <c r="V143" s="36"/>
      <c r="W143" s="36"/>
      <c r="X143" s="36"/>
      <c r="Y143" s="36"/>
      <c r="Z143" s="36"/>
      <c r="AA143" s="36">
        <v>6</v>
      </c>
      <c r="AB143" s="36">
        <v>1</v>
      </c>
      <c r="AC143" s="174">
        <v>7</v>
      </c>
    </row>
    <row r="144" spans="1:29" x14ac:dyDescent="0.2">
      <c r="A144" s="175">
        <v>50.0901</v>
      </c>
      <c r="B144" s="38" t="s">
        <v>271</v>
      </c>
      <c r="C144" s="39" t="s">
        <v>425</v>
      </c>
      <c r="D144" s="40">
        <f t="shared" si="9"/>
        <v>28</v>
      </c>
      <c r="E144" s="40">
        <f t="shared" si="10"/>
        <v>28</v>
      </c>
      <c r="F144" s="40">
        <f t="shared" si="11"/>
        <v>56</v>
      </c>
      <c r="G144" s="36"/>
      <c r="H144" s="36"/>
      <c r="I144" s="36"/>
      <c r="J144" s="36"/>
      <c r="K144" s="36"/>
      <c r="L144" s="36"/>
      <c r="M144" s="36">
        <v>1</v>
      </c>
      <c r="N144" s="36">
        <v>1</v>
      </c>
      <c r="O144" s="36">
        <v>2</v>
      </c>
      <c r="P144" s="36">
        <v>24</v>
      </c>
      <c r="Q144" s="36">
        <v>21</v>
      </c>
      <c r="R144" s="36">
        <v>45</v>
      </c>
      <c r="S144" s="36"/>
      <c r="T144" s="36"/>
      <c r="U144" s="36"/>
      <c r="V144" s="36"/>
      <c r="W144" s="36"/>
      <c r="X144" s="36"/>
      <c r="Y144" s="36"/>
      <c r="Z144" s="36"/>
      <c r="AA144" s="36">
        <v>3</v>
      </c>
      <c r="AB144" s="36">
        <v>6</v>
      </c>
      <c r="AC144" s="174">
        <v>9</v>
      </c>
    </row>
    <row r="145" spans="1:29" x14ac:dyDescent="0.2">
      <c r="A145" s="175">
        <v>54.010100000000001</v>
      </c>
      <c r="B145" s="38" t="s">
        <v>467</v>
      </c>
      <c r="C145" s="39" t="s">
        <v>468</v>
      </c>
      <c r="D145" s="40">
        <f t="shared" si="9"/>
        <v>11</v>
      </c>
      <c r="E145" s="40">
        <f t="shared" si="10"/>
        <v>14</v>
      </c>
      <c r="F145" s="40">
        <f t="shared" si="11"/>
        <v>25</v>
      </c>
      <c r="G145" s="36"/>
      <c r="H145" s="36"/>
      <c r="I145" s="36"/>
      <c r="J145" s="36"/>
      <c r="K145" s="36"/>
      <c r="L145" s="36"/>
      <c r="M145" s="36">
        <v>1</v>
      </c>
      <c r="N145" s="36"/>
      <c r="O145" s="36">
        <v>1</v>
      </c>
      <c r="P145" s="36">
        <v>9</v>
      </c>
      <c r="Q145" s="36">
        <v>7</v>
      </c>
      <c r="R145" s="36">
        <v>16</v>
      </c>
      <c r="S145" s="36"/>
      <c r="T145" s="36"/>
      <c r="U145" s="36"/>
      <c r="V145" s="36"/>
      <c r="W145" s="36"/>
      <c r="X145" s="36"/>
      <c r="Y145" s="36"/>
      <c r="Z145" s="36"/>
      <c r="AA145" s="36">
        <v>1</v>
      </c>
      <c r="AB145" s="36">
        <v>7</v>
      </c>
      <c r="AC145" s="174">
        <v>8</v>
      </c>
    </row>
    <row r="146" spans="1:29" x14ac:dyDescent="0.2">
      <c r="A146" s="173" t="s">
        <v>338</v>
      </c>
      <c r="B146" s="34"/>
      <c r="C146" s="35"/>
      <c r="D146" s="36">
        <f t="shared" si="9"/>
        <v>90</v>
      </c>
      <c r="E146" s="36">
        <f t="shared" si="10"/>
        <v>24</v>
      </c>
      <c r="F146" s="36">
        <f t="shared" si="11"/>
        <v>114</v>
      </c>
      <c r="G146" s="36"/>
      <c r="H146" s="36"/>
      <c r="I146" s="36"/>
      <c r="J146" s="36"/>
      <c r="K146" s="36"/>
      <c r="L146" s="36"/>
      <c r="M146" s="36">
        <v>8</v>
      </c>
      <c r="N146" s="36"/>
      <c r="O146" s="36">
        <v>8</v>
      </c>
      <c r="P146" s="36">
        <v>69</v>
      </c>
      <c r="Q146" s="36">
        <v>19</v>
      </c>
      <c r="R146" s="36">
        <v>88</v>
      </c>
      <c r="S146" s="36"/>
      <c r="T146" s="36"/>
      <c r="U146" s="36"/>
      <c r="V146" s="36"/>
      <c r="W146" s="36"/>
      <c r="X146" s="36"/>
      <c r="Y146" s="36"/>
      <c r="Z146" s="36"/>
      <c r="AA146" s="36">
        <v>13</v>
      </c>
      <c r="AB146" s="36">
        <v>5</v>
      </c>
      <c r="AC146" s="174">
        <v>18</v>
      </c>
    </row>
    <row r="147" spans="1:29" x14ac:dyDescent="0.2">
      <c r="A147" s="175">
        <v>50.060499999999998</v>
      </c>
      <c r="B147" s="38" t="s">
        <v>278</v>
      </c>
      <c r="C147" s="39" t="s">
        <v>426</v>
      </c>
      <c r="D147" s="40">
        <f t="shared" si="9"/>
        <v>4</v>
      </c>
      <c r="E147" s="40">
        <f t="shared" si="10"/>
        <v>3</v>
      </c>
      <c r="F147" s="40">
        <f t="shared" si="11"/>
        <v>7</v>
      </c>
      <c r="G147" s="36"/>
      <c r="H147" s="36"/>
      <c r="I147" s="36"/>
      <c r="J147" s="36"/>
      <c r="K147" s="36"/>
      <c r="L147" s="36"/>
      <c r="M147" s="36"/>
      <c r="N147" s="36"/>
      <c r="O147" s="36"/>
      <c r="P147" s="36">
        <v>3</v>
      </c>
      <c r="Q147" s="36">
        <v>3</v>
      </c>
      <c r="R147" s="36">
        <v>6</v>
      </c>
      <c r="S147" s="36"/>
      <c r="T147" s="36"/>
      <c r="U147" s="36"/>
      <c r="V147" s="36"/>
      <c r="W147" s="36"/>
      <c r="X147" s="36"/>
      <c r="Y147" s="36"/>
      <c r="Z147" s="36"/>
      <c r="AA147" s="36">
        <v>1</v>
      </c>
      <c r="AB147" s="36"/>
      <c r="AC147" s="174">
        <v>1</v>
      </c>
    </row>
    <row r="148" spans="1:29" x14ac:dyDescent="0.2">
      <c r="A148" s="175">
        <v>50.070099999999996</v>
      </c>
      <c r="B148" s="38" t="s">
        <v>280</v>
      </c>
      <c r="C148" s="39" t="s">
        <v>427</v>
      </c>
      <c r="D148" s="40">
        <f t="shared" si="9"/>
        <v>1</v>
      </c>
      <c r="E148" s="40">
        <f t="shared" si="10"/>
        <v>1</v>
      </c>
      <c r="F148" s="40">
        <f t="shared" si="11"/>
        <v>2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>
        <v>1</v>
      </c>
      <c r="R148" s="36">
        <v>1</v>
      </c>
      <c r="S148" s="36"/>
      <c r="T148" s="36"/>
      <c r="U148" s="36"/>
      <c r="V148" s="36"/>
      <c r="W148" s="36"/>
      <c r="X148" s="36"/>
      <c r="Y148" s="36"/>
      <c r="Z148" s="36"/>
      <c r="AA148" s="36">
        <v>1</v>
      </c>
      <c r="AB148" s="36"/>
      <c r="AC148" s="174">
        <v>1</v>
      </c>
    </row>
    <row r="149" spans="1:29" x14ac:dyDescent="0.2">
      <c r="A149" s="176">
        <v>50.0702</v>
      </c>
      <c r="B149" s="38" t="s">
        <v>454</v>
      </c>
      <c r="C149" s="39" t="s">
        <v>455</v>
      </c>
      <c r="D149" s="40">
        <f t="shared" si="9"/>
        <v>35</v>
      </c>
      <c r="E149" s="40">
        <f t="shared" si="10"/>
        <v>8</v>
      </c>
      <c r="F149" s="40">
        <f t="shared" si="11"/>
        <v>43</v>
      </c>
      <c r="G149" s="36"/>
      <c r="H149" s="36"/>
      <c r="I149" s="36"/>
      <c r="J149" s="36"/>
      <c r="K149" s="36"/>
      <c r="L149" s="36"/>
      <c r="M149" s="36">
        <v>5</v>
      </c>
      <c r="N149" s="36"/>
      <c r="O149" s="36">
        <v>5</v>
      </c>
      <c r="P149" s="36">
        <v>30</v>
      </c>
      <c r="Q149" s="36">
        <v>8</v>
      </c>
      <c r="R149" s="36">
        <v>38</v>
      </c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174"/>
    </row>
    <row r="150" spans="1:29" x14ac:dyDescent="0.2">
      <c r="A150" s="177"/>
      <c r="B150" s="38" t="s">
        <v>333</v>
      </c>
      <c r="C150" s="39" t="s">
        <v>428</v>
      </c>
      <c r="D150" s="40">
        <f t="shared" si="9"/>
        <v>30</v>
      </c>
      <c r="E150" s="40">
        <f t="shared" si="10"/>
        <v>7</v>
      </c>
      <c r="F150" s="40">
        <f t="shared" si="11"/>
        <v>37</v>
      </c>
      <c r="G150" s="36"/>
      <c r="H150" s="36"/>
      <c r="I150" s="36"/>
      <c r="J150" s="36"/>
      <c r="K150" s="36"/>
      <c r="L150" s="36"/>
      <c r="M150" s="36">
        <v>2</v>
      </c>
      <c r="N150" s="36"/>
      <c r="O150" s="36">
        <v>2</v>
      </c>
      <c r="P150" s="36">
        <v>22</v>
      </c>
      <c r="Q150" s="36">
        <v>4</v>
      </c>
      <c r="R150" s="36">
        <v>26</v>
      </c>
      <c r="S150" s="36"/>
      <c r="T150" s="36"/>
      <c r="U150" s="36"/>
      <c r="V150" s="36"/>
      <c r="W150" s="36"/>
      <c r="X150" s="36"/>
      <c r="Y150" s="36"/>
      <c r="Z150" s="36"/>
      <c r="AA150" s="36">
        <v>6</v>
      </c>
      <c r="AB150" s="36">
        <v>3</v>
      </c>
      <c r="AC150" s="174">
        <v>9</v>
      </c>
    </row>
    <row r="151" spans="1:29" x14ac:dyDescent="0.2">
      <c r="A151" s="175">
        <v>50.070399999999999</v>
      </c>
      <c r="B151" s="38" t="s">
        <v>282</v>
      </c>
      <c r="C151" s="39" t="s">
        <v>429</v>
      </c>
      <c r="D151" s="40">
        <f t="shared" si="9"/>
        <v>4</v>
      </c>
      <c r="E151" s="40">
        <f t="shared" si="10"/>
        <v>2</v>
      </c>
      <c r="F151" s="40">
        <f t="shared" si="11"/>
        <v>6</v>
      </c>
      <c r="G151" s="36"/>
      <c r="H151" s="36"/>
      <c r="I151" s="36"/>
      <c r="J151" s="36"/>
      <c r="K151" s="36"/>
      <c r="L151" s="36"/>
      <c r="M151" s="36"/>
      <c r="N151" s="36"/>
      <c r="O151" s="36"/>
      <c r="P151" s="36">
        <v>4</v>
      </c>
      <c r="Q151" s="36">
        <v>2</v>
      </c>
      <c r="R151" s="36">
        <v>6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174"/>
    </row>
    <row r="152" spans="1:29" x14ac:dyDescent="0.2">
      <c r="A152" s="176">
        <v>50.070500000000003</v>
      </c>
      <c r="B152" s="38" t="s">
        <v>286</v>
      </c>
      <c r="C152" s="39" t="s">
        <v>430</v>
      </c>
      <c r="D152" s="40">
        <f t="shared" si="9"/>
        <v>8</v>
      </c>
      <c r="E152" s="40">
        <f t="shared" si="10"/>
        <v>1</v>
      </c>
      <c r="F152" s="40">
        <f t="shared" si="11"/>
        <v>9</v>
      </c>
      <c r="G152" s="36"/>
      <c r="H152" s="36"/>
      <c r="I152" s="36"/>
      <c r="J152" s="36"/>
      <c r="K152" s="36"/>
      <c r="L152" s="36"/>
      <c r="M152" s="36">
        <v>1</v>
      </c>
      <c r="N152" s="36"/>
      <c r="O152" s="36">
        <v>1</v>
      </c>
      <c r="P152" s="36">
        <v>4</v>
      </c>
      <c r="Q152" s="36">
        <v>1</v>
      </c>
      <c r="R152" s="36">
        <v>5</v>
      </c>
      <c r="S152" s="36"/>
      <c r="T152" s="36"/>
      <c r="U152" s="36"/>
      <c r="V152" s="36"/>
      <c r="W152" s="36"/>
      <c r="X152" s="36"/>
      <c r="Y152" s="36"/>
      <c r="Z152" s="36"/>
      <c r="AA152" s="36">
        <v>3</v>
      </c>
      <c r="AB152" s="36"/>
      <c r="AC152" s="174">
        <v>3</v>
      </c>
    </row>
    <row r="153" spans="1:29" x14ac:dyDescent="0.2">
      <c r="A153" s="177"/>
      <c r="B153" s="38" t="s">
        <v>288</v>
      </c>
      <c r="C153" s="39" t="s">
        <v>432</v>
      </c>
      <c r="D153" s="40">
        <f t="shared" si="9"/>
        <v>3</v>
      </c>
      <c r="E153" s="40">
        <f t="shared" si="10"/>
        <v>2</v>
      </c>
      <c r="F153" s="40">
        <f t="shared" si="11"/>
        <v>5</v>
      </c>
      <c r="G153" s="36"/>
      <c r="H153" s="36"/>
      <c r="I153" s="36"/>
      <c r="J153" s="36"/>
      <c r="K153" s="36"/>
      <c r="L153" s="36"/>
      <c r="M153" s="36"/>
      <c r="N153" s="36"/>
      <c r="O153" s="36"/>
      <c r="P153" s="36">
        <v>2</v>
      </c>
      <c r="Q153" s="36"/>
      <c r="R153" s="36">
        <v>2</v>
      </c>
      <c r="S153" s="36"/>
      <c r="T153" s="36"/>
      <c r="U153" s="36"/>
      <c r="V153" s="36"/>
      <c r="W153" s="36"/>
      <c r="X153" s="36"/>
      <c r="Y153" s="36"/>
      <c r="Z153" s="36"/>
      <c r="AA153" s="36">
        <v>1</v>
      </c>
      <c r="AB153" s="36">
        <v>2</v>
      </c>
      <c r="AC153" s="174">
        <v>3</v>
      </c>
    </row>
    <row r="154" spans="1:29" x14ac:dyDescent="0.2">
      <c r="A154" s="175">
        <v>50.070799999999998</v>
      </c>
      <c r="B154" s="38" t="s">
        <v>290</v>
      </c>
      <c r="C154" s="39" t="s">
        <v>433</v>
      </c>
      <c r="D154" s="40">
        <f t="shared" si="9"/>
        <v>2</v>
      </c>
      <c r="E154" s="40">
        <f t="shared" si="10"/>
        <v>0</v>
      </c>
      <c r="F154" s="40">
        <f t="shared" si="11"/>
        <v>2</v>
      </c>
      <c r="G154" s="36"/>
      <c r="H154" s="36"/>
      <c r="I154" s="36"/>
      <c r="J154" s="36"/>
      <c r="K154" s="36"/>
      <c r="L154" s="36"/>
      <c r="M154" s="36"/>
      <c r="N154" s="36"/>
      <c r="O154" s="36"/>
      <c r="P154" s="36">
        <v>2</v>
      </c>
      <c r="Q154" s="36"/>
      <c r="R154" s="36">
        <v>2</v>
      </c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174"/>
    </row>
    <row r="155" spans="1:29" x14ac:dyDescent="0.2">
      <c r="A155" s="175">
        <v>50.070900000000002</v>
      </c>
      <c r="B155" s="38" t="s">
        <v>292</v>
      </c>
      <c r="C155" s="39" t="s">
        <v>434</v>
      </c>
      <c r="D155" s="40">
        <f t="shared" si="9"/>
        <v>3</v>
      </c>
      <c r="E155" s="40">
        <f t="shared" si="10"/>
        <v>0</v>
      </c>
      <c r="F155" s="40">
        <f t="shared" si="11"/>
        <v>3</v>
      </c>
      <c r="G155" s="36"/>
      <c r="H155" s="36"/>
      <c r="I155" s="36"/>
      <c r="J155" s="36"/>
      <c r="K155" s="36"/>
      <c r="L155" s="36"/>
      <c r="M155" s="36"/>
      <c r="N155" s="36"/>
      <c r="O155" s="36"/>
      <c r="P155" s="36">
        <v>2</v>
      </c>
      <c r="Q155" s="36"/>
      <c r="R155" s="36">
        <v>2</v>
      </c>
      <c r="S155" s="36"/>
      <c r="T155" s="36"/>
      <c r="U155" s="36"/>
      <c r="V155" s="36"/>
      <c r="W155" s="36"/>
      <c r="X155" s="36"/>
      <c r="Y155" s="36"/>
      <c r="Z155" s="36"/>
      <c r="AA155" s="36">
        <v>1</v>
      </c>
      <c r="AB155" s="36"/>
      <c r="AC155" s="174">
        <v>1</v>
      </c>
    </row>
    <row r="156" spans="1:29" x14ac:dyDescent="0.2">
      <c r="A156" s="173" t="s">
        <v>343</v>
      </c>
      <c r="B156" s="34"/>
      <c r="C156" s="35"/>
      <c r="D156" s="36">
        <f t="shared" si="9"/>
        <v>76</v>
      </c>
      <c r="E156" s="36">
        <f t="shared" si="10"/>
        <v>29</v>
      </c>
      <c r="F156" s="36">
        <f t="shared" si="11"/>
        <v>105</v>
      </c>
      <c r="G156" s="36"/>
      <c r="H156" s="36">
        <v>2</v>
      </c>
      <c r="I156" s="36">
        <v>2</v>
      </c>
      <c r="J156" s="36"/>
      <c r="K156" s="36"/>
      <c r="L156" s="36"/>
      <c r="M156" s="36">
        <v>3</v>
      </c>
      <c r="N156" s="36"/>
      <c r="O156" s="36">
        <v>3</v>
      </c>
      <c r="P156" s="36">
        <v>64</v>
      </c>
      <c r="Q156" s="36">
        <v>26</v>
      </c>
      <c r="R156" s="36">
        <v>90</v>
      </c>
      <c r="S156" s="36"/>
      <c r="T156" s="36"/>
      <c r="U156" s="36"/>
      <c r="V156" s="36"/>
      <c r="W156" s="36"/>
      <c r="X156" s="36">
        <v>1</v>
      </c>
      <c r="Y156" s="36"/>
      <c r="Z156" s="36">
        <v>1</v>
      </c>
      <c r="AA156" s="36">
        <v>8</v>
      </c>
      <c r="AB156" s="36">
        <v>1</v>
      </c>
      <c r="AC156" s="174">
        <v>9</v>
      </c>
    </row>
    <row r="157" spans="1:29" x14ac:dyDescent="0.2">
      <c r="A157" s="176">
        <v>30.9999</v>
      </c>
      <c r="B157" s="38" t="s">
        <v>295</v>
      </c>
      <c r="C157" s="39" t="s">
        <v>435</v>
      </c>
      <c r="D157" s="40">
        <f t="shared" si="9"/>
        <v>11</v>
      </c>
      <c r="E157" s="40">
        <f t="shared" si="10"/>
        <v>5</v>
      </c>
      <c r="F157" s="40">
        <f t="shared" si="11"/>
        <v>16</v>
      </c>
      <c r="G157" s="36"/>
      <c r="H157" s="36"/>
      <c r="I157" s="36"/>
      <c r="J157" s="36"/>
      <c r="K157" s="36"/>
      <c r="L157" s="36"/>
      <c r="M157" s="36">
        <v>1</v>
      </c>
      <c r="N157" s="36"/>
      <c r="O157" s="36">
        <v>1</v>
      </c>
      <c r="P157" s="36">
        <v>9</v>
      </c>
      <c r="Q157" s="36">
        <v>5</v>
      </c>
      <c r="R157" s="36">
        <v>14</v>
      </c>
      <c r="S157" s="36"/>
      <c r="T157" s="36"/>
      <c r="U157" s="36"/>
      <c r="V157" s="36"/>
      <c r="W157" s="36"/>
      <c r="X157" s="36"/>
      <c r="Y157" s="36"/>
      <c r="Z157" s="36"/>
      <c r="AA157" s="36">
        <v>1</v>
      </c>
      <c r="AB157" s="36"/>
      <c r="AC157" s="174">
        <v>1</v>
      </c>
    </row>
    <row r="158" spans="1:29" x14ac:dyDescent="0.2">
      <c r="A158" s="180"/>
      <c r="B158" s="38" t="s">
        <v>297</v>
      </c>
      <c r="C158" s="39" t="s">
        <v>436</v>
      </c>
      <c r="D158" s="40">
        <f t="shared" si="9"/>
        <v>20</v>
      </c>
      <c r="E158" s="40">
        <f t="shared" si="10"/>
        <v>7</v>
      </c>
      <c r="F158" s="40">
        <f t="shared" si="11"/>
        <v>27</v>
      </c>
      <c r="G158" s="36"/>
      <c r="H158" s="36">
        <v>1</v>
      </c>
      <c r="I158" s="36">
        <v>1</v>
      </c>
      <c r="J158" s="36"/>
      <c r="K158" s="36"/>
      <c r="L158" s="36"/>
      <c r="M158" s="36"/>
      <c r="N158" s="36"/>
      <c r="O158" s="36"/>
      <c r="P158" s="36">
        <v>15</v>
      </c>
      <c r="Q158" s="36">
        <v>5</v>
      </c>
      <c r="R158" s="36">
        <v>20</v>
      </c>
      <c r="S158" s="36"/>
      <c r="T158" s="36"/>
      <c r="U158" s="36"/>
      <c r="V158" s="36"/>
      <c r="W158" s="36"/>
      <c r="X158" s="36"/>
      <c r="Y158" s="36"/>
      <c r="Z158" s="36"/>
      <c r="AA158" s="36">
        <v>5</v>
      </c>
      <c r="AB158" s="36">
        <v>1</v>
      </c>
      <c r="AC158" s="174">
        <v>6</v>
      </c>
    </row>
    <row r="159" spans="1:29" x14ac:dyDescent="0.2">
      <c r="A159" s="180"/>
      <c r="B159" s="38" t="s">
        <v>299</v>
      </c>
      <c r="C159" s="39" t="s">
        <v>437</v>
      </c>
      <c r="D159" s="40">
        <f t="shared" si="9"/>
        <v>10</v>
      </c>
      <c r="E159" s="40">
        <f t="shared" si="10"/>
        <v>2</v>
      </c>
      <c r="F159" s="40">
        <f t="shared" si="11"/>
        <v>12</v>
      </c>
      <c r="G159" s="36"/>
      <c r="H159" s="36"/>
      <c r="I159" s="36"/>
      <c r="J159" s="36"/>
      <c r="K159" s="36"/>
      <c r="L159" s="36"/>
      <c r="M159" s="36"/>
      <c r="N159" s="36"/>
      <c r="O159" s="36"/>
      <c r="P159" s="36">
        <v>8</v>
      </c>
      <c r="Q159" s="36">
        <v>2</v>
      </c>
      <c r="R159" s="36">
        <v>10</v>
      </c>
      <c r="S159" s="36"/>
      <c r="T159" s="36"/>
      <c r="U159" s="36"/>
      <c r="V159" s="36"/>
      <c r="W159" s="36"/>
      <c r="X159" s="36">
        <v>1</v>
      </c>
      <c r="Y159" s="36"/>
      <c r="Z159" s="36">
        <v>1</v>
      </c>
      <c r="AA159" s="36">
        <v>1</v>
      </c>
      <c r="AB159" s="36"/>
      <c r="AC159" s="174">
        <v>1</v>
      </c>
    </row>
    <row r="160" spans="1:29" x14ac:dyDescent="0.2">
      <c r="A160" s="180"/>
      <c r="B160" s="38" t="s">
        <v>303</v>
      </c>
      <c r="C160" s="39" t="s">
        <v>106</v>
      </c>
      <c r="D160" s="40">
        <f t="shared" si="9"/>
        <v>31</v>
      </c>
      <c r="E160" s="40">
        <f t="shared" si="10"/>
        <v>13</v>
      </c>
      <c r="F160" s="40">
        <f t="shared" si="11"/>
        <v>44</v>
      </c>
      <c r="G160" s="36"/>
      <c r="H160" s="36">
        <v>1</v>
      </c>
      <c r="I160" s="36">
        <v>1</v>
      </c>
      <c r="J160" s="36"/>
      <c r="K160" s="36"/>
      <c r="L160" s="36"/>
      <c r="M160" s="36">
        <v>2</v>
      </c>
      <c r="N160" s="36"/>
      <c r="O160" s="36">
        <v>2</v>
      </c>
      <c r="P160" s="36">
        <v>29</v>
      </c>
      <c r="Q160" s="36">
        <v>12</v>
      </c>
      <c r="R160" s="36">
        <v>41</v>
      </c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174"/>
    </row>
    <row r="161" spans="1:29" x14ac:dyDescent="0.2">
      <c r="A161" s="177"/>
      <c r="B161" s="38" t="s">
        <v>449</v>
      </c>
      <c r="C161" s="39" t="s">
        <v>450</v>
      </c>
      <c r="D161" s="40">
        <f t="shared" si="9"/>
        <v>4</v>
      </c>
      <c r="E161" s="40">
        <f t="shared" si="10"/>
        <v>2</v>
      </c>
      <c r="F161" s="40">
        <f t="shared" si="11"/>
        <v>6</v>
      </c>
      <c r="G161" s="36"/>
      <c r="H161" s="36"/>
      <c r="I161" s="36"/>
      <c r="J161" s="36"/>
      <c r="K161" s="36"/>
      <c r="L161" s="36"/>
      <c r="M161" s="36"/>
      <c r="N161" s="36"/>
      <c r="O161" s="36"/>
      <c r="P161" s="36">
        <v>3</v>
      </c>
      <c r="Q161" s="36">
        <v>2</v>
      </c>
      <c r="R161" s="36">
        <v>5</v>
      </c>
      <c r="S161" s="36"/>
      <c r="T161" s="36"/>
      <c r="U161" s="36"/>
      <c r="V161" s="36"/>
      <c r="W161" s="36"/>
      <c r="X161" s="36"/>
      <c r="Y161" s="36"/>
      <c r="Z161" s="36"/>
      <c r="AA161" s="36">
        <v>1</v>
      </c>
      <c r="AB161" s="36"/>
      <c r="AC161" s="174">
        <v>1</v>
      </c>
    </row>
    <row r="162" spans="1:29" x14ac:dyDescent="0.2">
      <c r="A162" s="173" t="s">
        <v>344</v>
      </c>
      <c r="B162" s="34"/>
      <c r="C162" s="35"/>
      <c r="D162" s="36">
        <f t="shared" si="9"/>
        <v>12</v>
      </c>
      <c r="E162" s="36">
        <f t="shared" si="10"/>
        <v>20</v>
      </c>
      <c r="F162" s="36">
        <f t="shared" si="11"/>
        <v>32</v>
      </c>
      <c r="G162" s="36"/>
      <c r="H162" s="36"/>
      <c r="I162" s="36"/>
      <c r="J162" s="36"/>
      <c r="K162" s="36"/>
      <c r="L162" s="36"/>
      <c r="M162" s="36">
        <v>1</v>
      </c>
      <c r="N162" s="36">
        <v>2</v>
      </c>
      <c r="O162" s="36">
        <v>3</v>
      </c>
      <c r="P162" s="36">
        <v>8</v>
      </c>
      <c r="Q162" s="36">
        <v>13</v>
      </c>
      <c r="R162" s="36">
        <v>21</v>
      </c>
      <c r="S162" s="36"/>
      <c r="T162" s="36"/>
      <c r="U162" s="36"/>
      <c r="V162" s="36"/>
      <c r="W162" s="36"/>
      <c r="X162" s="36"/>
      <c r="Y162" s="36"/>
      <c r="Z162" s="36"/>
      <c r="AA162" s="36">
        <v>3</v>
      </c>
      <c r="AB162" s="36">
        <v>5</v>
      </c>
      <c r="AC162" s="174">
        <v>8</v>
      </c>
    </row>
    <row r="163" spans="1:29" x14ac:dyDescent="0.2">
      <c r="A163" s="175">
        <v>54.010300000000001</v>
      </c>
      <c r="B163" s="38" t="s">
        <v>273</v>
      </c>
      <c r="C163" s="39" t="s">
        <v>274</v>
      </c>
      <c r="D163" s="40">
        <f t="shared" si="9"/>
        <v>6</v>
      </c>
      <c r="E163" s="40">
        <f t="shared" si="10"/>
        <v>14</v>
      </c>
      <c r="F163" s="40">
        <f t="shared" si="11"/>
        <v>20</v>
      </c>
      <c r="G163" s="36"/>
      <c r="H163" s="36"/>
      <c r="I163" s="36"/>
      <c r="J163" s="36"/>
      <c r="K163" s="36"/>
      <c r="L163" s="36"/>
      <c r="M163" s="36"/>
      <c r="N163" s="36">
        <v>2</v>
      </c>
      <c r="O163" s="36">
        <v>2</v>
      </c>
      <c r="P163" s="36">
        <v>5</v>
      </c>
      <c r="Q163" s="36">
        <v>8</v>
      </c>
      <c r="R163" s="36">
        <v>13</v>
      </c>
      <c r="S163" s="36"/>
      <c r="T163" s="36"/>
      <c r="U163" s="36"/>
      <c r="V163" s="36"/>
      <c r="W163" s="36"/>
      <c r="X163" s="36"/>
      <c r="Y163" s="36"/>
      <c r="Z163" s="36"/>
      <c r="AA163" s="36">
        <v>1</v>
      </c>
      <c r="AB163" s="36">
        <v>4</v>
      </c>
      <c r="AC163" s="174">
        <v>5</v>
      </c>
    </row>
    <row r="164" spans="1:29" x14ac:dyDescent="0.2">
      <c r="A164" s="175">
        <v>54.0199</v>
      </c>
      <c r="B164" s="38" t="s">
        <v>275</v>
      </c>
      <c r="C164" s="39" t="s">
        <v>439</v>
      </c>
      <c r="D164" s="40">
        <f t="shared" si="9"/>
        <v>6</v>
      </c>
      <c r="E164" s="40">
        <f t="shared" si="10"/>
        <v>6</v>
      </c>
      <c r="F164" s="40">
        <f t="shared" si="11"/>
        <v>12</v>
      </c>
      <c r="G164" s="36"/>
      <c r="H164" s="36"/>
      <c r="I164" s="36"/>
      <c r="J164" s="36"/>
      <c r="K164" s="36"/>
      <c r="L164" s="36"/>
      <c r="M164" s="36">
        <v>1</v>
      </c>
      <c r="N164" s="36"/>
      <c r="O164" s="36">
        <v>1</v>
      </c>
      <c r="P164" s="36">
        <v>3</v>
      </c>
      <c r="Q164" s="36">
        <v>5</v>
      </c>
      <c r="R164" s="36">
        <v>8</v>
      </c>
      <c r="S164" s="36"/>
      <c r="T164" s="36"/>
      <c r="U164" s="36"/>
      <c r="V164" s="36"/>
      <c r="W164" s="36"/>
      <c r="X164" s="36"/>
      <c r="Y164" s="36"/>
      <c r="Z164" s="36"/>
      <c r="AA164" s="36">
        <v>2</v>
      </c>
      <c r="AB164" s="36">
        <v>1</v>
      </c>
      <c r="AC164" s="174">
        <v>3</v>
      </c>
    </row>
    <row r="165" spans="1:29" x14ac:dyDescent="0.2">
      <c r="A165" s="178" t="s">
        <v>308</v>
      </c>
      <c r="B165" s="26"/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179"/>
    </row>
    <row r="166" spans="1:29" x14ac:dyDescent="0.2">
      <c r="A166" s="171" t="s">
        <v>59</v>
      </c>
      <c r="B166" s="30"/>
      <c r="C166" s="31"/>
      <c r="D166" s="32">
        <f t="shared" ref="D166:D179" si="12">G166+J166+M166+P166+S166+U166+X166+AA166</f>
        <v>54</v>
      </c>
      <c r="E166" s="32">
        <f t="shared" ref="E166:E179" si="13">H166+K166+N166+Q166+V166+Y166+AB166</f>
        <v>37</v>
      </c>
      <c r="F166" s="32">
        <f t="shared" ref="F166:F179" si="14">SUM(D166:E166)</f>
        <v>91</v>
      </c>
      <c r="G166" s="32"/>
      <c r="H166" s="32"/>
      <c r="I166" s="32"/>
      <c r="J166" s="32"/>
      <c r="K166" s="32"/>
      <c r="L166" s="32"/>
      <c r="M166" s="32">
        <v>1</v>
      </c>
      <c r="N166" s="32"/>
      <c r="O166" s="32">
        <v>1</v>
      </c>
      <c r="P166" s="32">
        <v>20</v>
      </c>
      <c r="Q166" s="32">
        <v>13</v>
      </c>
      <c r="R166" s="32">
        <v>33</v>
      </c>
      <c r="S166" s="32"/>
      <c r="T166" s="32"/>
      <c r="U166" s="32"/>
      <c r="V166" s="32"/>
      <c r="W166" s="32"/>
      <c r="X166" s="32"/>
      <c r="Y166" s="32"/>
      <c r="Z166" s="32"/>
      <c r="AA166" s="32">
        <v>33</v>
      </c>
      <c r="AB166" s="32">
        <v>24</v>
      </c>
      <c r="AC166" s="172">
        <v>57</v>
      </c>
    </row>
    <row r="167" spans="1:29" x14ac:dyDescent="0.2">
      <c r="A167" s="173" t="s">
        <v>349</v>
      </c>
      <c r="B167" s="34"/>
      <c r="C167" s="35"/>
      <c r="D167" s="36">
        <f t="shared" si="12"/>
        <v>54</v>
      </c>
      <c r="E167" s="36">
        <f t="shared" si="13"/>
        <v>37</v>
      </c>
      <c r="F167" s="36">
        <f t="shared" si="14"/>
        <v>91</v>
      </c>
      <c r="G167" s="36"/>
      <c r="H167" s="36"/>
      <c r="I167" s="36"/>
      <c r="J167" s="36"/>
      <c r="K167" s="36"/>
      <c r="L167" s="36"/>
      <c r="M167" s="36">
        <v>1</v>
      </c>
      <c r="N167" s="36"/>
      <c r="O167" s="36">
        <v>1</v>
      </c>
      <c r="P167" s="36">
        <v>20</v>
      </c>
      <c r="Q167" s="36">
        <v>13</v>
      </c>
      <c r="R167" s="36">
        <v>33</v>
      </c>
      <c r="S167" s="36"/>
      <c r="T167" s="36"/>
      <c r="U167" s="36"/>
      <c r="V167" s="36"/>
      <c r="W167" s="36"/>
      <c r="X167" s="36"/>
      <c r="Y167" s="36"/>
      <c r="Z167" s="36"/>
      <c r="AA167" s="36">
        <v>33</v>
      </c>
      <c r="AB167" s="36">
        <v>24</v>
      </c>
      <c r="AC167" s="174">
        <v>57</v>
      </c>
    </row>
    <row r="168" spans="1:29" x14ac:dyDescent="0.2">
      <c r="A168" s="175">
        <v>45</v>
      </c>
      <c r="B168" s="38" t="s">
        <v>305</v>
      </c>
      <c r="C168" s="39" t="s">
        <v>440</v>
      </c>
      <c r="D168" s="40">
        <f t="shared" si="12"/>
        <v>6</v>
      </c>
      <c r="E168" s="40">
        <f t="shared" si="13"/>
        <v>3</v>
      </c>
      <c r="F168" s="40">
        <f t="shared" si="14"/>
        <v>9</v>
      </c>
      <c r="G168" s="36"/>
      <c r="H168" s="36"/>
      <c r="I168" s="36"/>
      <c r="J168" s="36"/>
      <c r="K168" s="36"/>
      <c r="L168" s="36"/>
      <c r="M168" s="36">
        <v>1</v>
      </c>
      <c r="N168" s="36"/>
      <c r="O168" s="36">
        <v>1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>
        <v>5</v>
      </c>
      <c r="AB168" s="36">
        <v>3</v>
      </c>
      <c r="AC168" s="174">
        <v>8</v>
      </c>
    </row>
    <row r="169" spans="1:29" x14ac:dyDescent="0.2">
      <c r="A169" s="175" t="s">
        <v>309</v>
      </c>
      <c r="B169" s="38" t="s">
        <v>309</v>
      </c>
      <c r="C169" s="39" t="s">
        <v>441</v>
      </c>
      <c r="D169" s="40">
        <f t="shared" si="12"/>
        <v>5</v>
      </c>
      <c r="E169" s="40">
        <f t="shared" si="13"/>
        <v>3</v>
      </c>
      <c r="F169" s="40">
        <f t="shared" si="14"/>
        <v>8</v>
      </c>
      <c r="G169" s="36"/>
      <c r="H169" s="36"/>
      <c r="I169" s="36"/>
      <c r="J169" s="36"/>
      <c r="K169" s="36"/>
      <c r="L169" s="36"/>
      <c r="M169" s="36"/>
      <c r="N169" s="36"/>
      <c r="O169" s="36"/>
      <c r="P169" s="36">
        <v>3</v>
      </c>
      <c r="Q169" s="36">
        <v>2</v>
      </c>
      <c r="R169" s="36">
        <v>5</v>
      </c>
      <c r="S169" s="36"/>
      <c r="T169" s="36"/>
      <c r="U169" s="36"/>
      <c r="V169" s="36"/>
      <c r="W169" s="36"/>
      <c r="X169" s="36"/>
      <c r="Y169" s="36"/>
      <c r="Z169" s="36"/>
      <c r="AA169" s="36">
        <v>2</v>
      </c>
      <c r="AB169" s="36">
        <v>1</v>
      </c>
      <c r="AC169" s="174">
        <v>3</v>
      </c>
    </row>
    <row r="170" spans="1:29" x14ac:dyDescent="0.2">
      <c r="A170" s="175" t="s">
        <v>311</v>
      </c>
      <c r="B170" s="38" t="s">
        <v>311</v>
      </c>
      <c r="C170" s="39" t="s">
        <v>442</v>
      </c>
      <c r="D170" s="40">
        <f t="shared" si="12"/>
        <v>0</v>
      </c>
      <c r="E170" s="40">
        <f t="shared" si="13"/>
        <v>3</v>
      </c>
      <c r="F170" s="40">
        <f t="shared" si="14"/>
        <v>3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>
        <v>3</v>
      </c>
      <c r="AC170" s="174">
        <v>3</v>
      </c>
    </row>
    <row r="171" spans="1:29" x14ac:dyDescent="0.2">
      <c r="A171" s="175" t="s">
        <v>313</v>
      </c>
      <c r="B171" s="38" t="s">
        <v>313</v>
      </c>
      <c r="C171" s="39" t="s">
        <v>443</v>
      </c>
      <c r="D171" s="40">
        <f t="shared" si="12"/>
        <v>25</v>
      </c>
      <c r="E171" s="40">
        <f t="shared" si="13"/>
        <v>19</v>
      </c>
      <c r="F171" s="40">
        <f t="shared" si="14"/>
        <v>44</v>
      </c>
      <c r="G171" s="36"/>
      <c r="H171" s="36"/>
      <c r="I171" s="36"/>
      <c r="J171" s="36"/>
      <c r="K171" s="36"/>
      <c r="L171" s="36"/>
      <c r="M171" s="36"/>
      <c r="N171" s="36"/>
      <c r="O171" s="36"/>
      <c r="P171" s="36">
        <v>8</v>
      </c>
      <c r="Q171" s="36">
        <v>4</v>
      </c>
      <c r="R171" s="36">
        <v>12</v>
      </c>
      <c r="S171" s="36"/>
      <c r="T171" s="36"/>
      <c r="U171" s="36"/>
      <c r="V171" s="36"/>
      <c r="W171" s="36"/>
      <c r="X171" s="36"/>
      <c r="Y171" s="36"/>
      <c r="Z171" s="36"/>
      <c r="AA171" s="36">
        <v>17</v>
      </c>
      <c r="AB171" s="36">
        <v>15</v>
      </c>
      <c r="AC171" s="174">
        <v>32</v>
      </c>
    </row>
    <row r="172" spans="1:29" x14ac:dyDescent="0.2">
      <c r="A172" s="175" t="s">
        <v>315</v>
      </c>
      <c r="B172" s="38" t="s">
        <v>315</v>
      </c>
      <c r="C172" s="39" t="s">
        <v>444</v>
      </c>
      <c r="D172" s="40">
        <f t="shared" si="12"/>
        <v>0</v>
      </c>
      <c r="E172" s="40">
        <f t="shared" si="13"/>
        <v>1</v>
      </c>
      <c r="F172" s="40">
        <f t="shared" si="14"/>
        <v>1</v>
      </c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>
        <v>1</v>
      </c>
      <c r="R172" s="36">
        <v>1</v>
      </c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174"/>
    </row>
    <row r="173" spans="1:29" x14ac:dyDescent="0.2">
      <c r="A173" s="175" t="s">
        <v>317</v>
      </c>
      <c r="B173" s="38" t="s">
        <v>317</v>
      </c>
      <c r="C173" s="39" t="s">
        <v>445</v>
      </c>
      <c r="D173" s="40">
        <f t="shared" si="12"/>
        <v>7</v>
      </c>
      <c r="E173" s="40">
        <f t="shared" si="13"/>
        <v>4</v>
      </c>
      <c r="F173" s="40">
        <f t="shared" si="14"/>
        <v>11</v>
      </c>
      <c r="G173" s="36"/>
      <c r="H173" s="36"/>
      <c r="I173" s="36"/>
      <c r="J173" s="36"/>
      <c r="K173" s="36"/>
      <c r="L173" s="36"/>
      <c r="M173" s="36"/>
      <c r="N173" s="36"/>
      <c r="O173" s="36"/>
      <c r="P173" s="36">
        <v>5</v>
      </c>
      <c r="Q173" s="36">
        <v>4</v>
      </c>
      <c r="R173" s="36">
        <v>9</v>
      </c>
      <c r="S173" s="36"/>
      <c r="T173" s="36"/>
      <c r="U173" s="36"/>
      <c r="V173" s="36"/>
      <c r="W173" s="36"/>
      <c r="X173" s="36"/>
      <c r="Y173" s="36"/>
      <c r="Z173" s="36"/>
      <c r="AA173" s="36">
        <v>2</v>
      </c>
      <c r="AB173" s="36"/>
      <c r="AC173" s="174">
        <v>2</v>
      </c>
    </row>
    <row r="174" spans="1:29" x14ac:dyDescent="0.2">
      <c r="A174" s="175" t="s">
        <v>319</v>
      </c>
      <c r="B174" s="38" t="s">
        <v>319</v>
      </c>
      <c r="C174" s="39" t="s">
        <v>446</v>
      </c>
      <c r="D174" s="40">
        <f t="shared" si="12"/>
        <v>2</v>
      </c>
      <c r="E174" s="40">
        <f t="shared" si="13"/>
        <v>1</v>
      </c>
      <c r="F174" s="40">
        <f t="shared" si="14"/>
        <v>3</v>
      </c>
      <c r="G174" s="36"/>
      <c r="H174" s="36"/>
      <c r="I174" s="36"/>
      <c r="J174" s="36"/>
      <c r="K174" s="36"/>
      <c r="L174" s="36"/>
      <c r="M174" s="36"/>
      <c r="N174" s="36"/>
      <c r="O174" s="36"/>
      <c r="P174" s="36">
        <v>1</v>
      </c>
      <c r="Q174" s="36"/>
      <c r="R174" s="36">
        <v>1</v>
      </c>
      <c r="S174" s="36"/>
      <c r="T174" s="36"/>
      <c r="U174" s="36"/>
      <c r="V174" s="36"/>
      <c r="W174" s="36"/>
      <c r="X174" s="36"/>
      <c r="Y174" s="36"/>
      <c r="Z174" s="36"/>
      <c r="AA174" s="36">
        <v>1</v>
      </c>
      <c r="AB174" s="36">
        <v>1</v>
      </c>
      <c r="AC174" s="174">
        <v>2</v>
      </c>
    </row>
    <row r="175" spans="1:29" x14ac:dyDescent="0.2">
      <c r="A175" s="175" t="s">
        <v>321</v>
      </c>
      <c r="B175" s="38" t="s">
        <v>321</v>
      </c>
      <c r="C175" s="39" t="s">
        <v>447</v>
      </c>
      <c r="D175" s="40">
        <f t="shared" si="12"/>
        <v>8</v>
      </c>
      <c r="E175" s="40">
        <f t="shared" si="13"/>
        <v>3</v>
      </c>
      <c r="F175" s="40">
        <f t="shared" si="14"/>
        <v>11</v>
      </c>
      <c r="G175" s="36"/>
      <c r="H175" s="36"/>
      <c r="I175" s="36"/>
      <c r="J175" s="36"/>
      <c r="K175" s="36"/>
      <c r="L175" s="36"/>
      <c r="M175" s="36"/>
      <c r="N175" s="36"/>
      <c r="O175" s="36"/>
      <c r="P175" s="36">
        <v>3</v>
      </c>
      <c r="Q175" s="36">
        <v>2</v>
      </c>
      <c r="R175" s="36">
        <v>5</v>
      </c>
      <c r="S175" s="36"/>
      <c r="T175" s="36"/>
      <c r="U175" s="36"/>
      <c r="V175" s="36"/>
      <c r="W175" s="36"/>
      <c r="X175" s="36"/>
      <c r="Y175" s="36"/>
      <c r="Z175" s="36"/>
      <c r="AA175" s="36">
        <v>5</v>
      </c>
      <c r="AB175" s="36">
        <v>1</v>
      </c>
      <c r="AC175" s="174">
        <v>6</v>
      </c>
    </row>
    <row r="176" spans="1:29" x14ac:dyDescent="0.2">
      <c r="A176" s="175" t="s">
        <v>477</v>
      </c>
      <c r="B176" s="38" t="s">
        <v>477</v>
      </c>
      <c r="C176" s="39" t="s">
        <v>478</v>
      </c>
      <c r="D176" s="40">
        <f t="shared" si="12"/>
        <v>1</v>
      </c>
      <c r="E176" s="40">
        <f t="shared" si="13"/>
        <v>0</v>
      </c>
      <c r="F176" s="40">
        <f t="shared" si="14"/>
        <v>1</v>
      </c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>
        <v>1</v>
      </c>
      <c r="AB176" s="36"/>
      <c r="AC176" s="174">
        <v>1</v>
      </c>
    </row>
    <row r="177" spans="1:29" x14ac:dyDescent="0.2">
      <c r="A177" s="171" t="s">
        <v>470</v>
      </c>
      <c r="B177" s="30"/>
      <c r="C177" s="31"/>
      <c r="D177" s="32">
        <f t="shared" si="12"/>
        <v>33</v>
      </c>
      <c r="E177" s="32">
        <f t="shared" si="13"/>
        <v>16</v>
      </c>
      <c r="F177" s="32">
        <f t="shared" si="14"/>
        <v>49</v>
      </c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>
        <v>33</v>
      </c>
      <c r="AB177" s="32">
        <v>16</v>
      </c>
      <c r="AC177" s="172">
        <v>49</v>
      </c>
    </row>
    <row r="178" spans="1:29" x14ac:dyDescent="0.2">
      <c r="A178" s="173" t="s">
        <v>471</v>
      </c>
      <c r="B178" s="34"/>
      <c r="C178" s="35"/>
      <c r="D178" s="36">
        <f t="shared" si="12"/>
        <v>33</v>
      </c>
      <c r="E178" s="36">
        <f t="shared" si="13"/>
        <v>16</v>
      </c>
      <c r="F178" s="36">
        <f t="shared" si="14"/>
        <v>49</v>
      </c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>
        <v>33</v>
      </c>
      <c r="AB178" s="36">
        <v>16</v>
      </c>
      <c r="AC178" s="174">
        <v>49</v>
      </c>
    </row>
    <row r="179" spans="1:29" x14ac:dyDescent="0.2">
      <c r="A179" s="176" t="s">
        <v>37</v>
      </c>
      <c r="B179" s="38" t="s">
        <v>479</v>
      </c>
      <c r="C179" s="39" t="s">
        <v>480</v>
      </c>
      <c r="D179" s="40">
        <f t="shared" si="12"/>
        <v>33</v>
      </c>
      <c r="E179" s="40">
        <f t="shared" si="13"/>
        <v>16</v>
      </c>
      <c r="F179" s="40">
        <f t="shared" si="14"/>
        <v>49</v>
      </c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>
        <v>33</v>
      </c>
      <c r="AB179" s="36">
        <v>16</v>
      </c>
      <c r="AC179" s="174">
        <v>49</v>
      </c>
    </row>
  </sheetData>
  <mergeCells count="16">
    <mergeCell ref="A1:AC1"/>
    <mergeCell ref="A2:AC2"/>
    <mergeCell ref="A3:AC3"/>
    <mergeCell ref="A5:AC5"/>
    <mergeCell ref="A6:AC6"/>
    <mergeCell ref="X8:Z8"/>
    <mergeCell ref="AA8:AC8"/>
    <mergeCell ref="S8:T8"/>
    <mergeCell ref="A7:AC7"/>
    <mergeCell ref="C8:C9"/>
    <mergeCell ref="D8:F8"/>
    <mergeCell ref="G8:I8"/>
    <mergeCell ref="J8:L8"/>
    <mergeCell ref="M8:O8"/>
    <mergeCell ref="P8:R8"/>
    <mergeCell ref="U8:W8"/>
  </mergeCells>
  <pageMargins left="0.25" right="0.25" top="0.75" bottom="0.75" header="0.3" footer="0.3"/>
  <pageSetup paperSize="5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67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7" sqref="A7:AE7"/>
    </sheetView>
  </sheetViews>
  <sheetFormatPr defaultRowHeight="12.75" x14ac:dyDescent="0.2"/>
  <cols>
    <col min="1" max="1" width="5.7109375" style="20" customWidth="1"/>
    <col min="2" max="2" width="8.28515625" style="20" customWidth="1"/>
    <col min="3" max="3" width="39.85546875" style="20" bestFit="1" customWidth="1"/>
    <col min="4" max="5" width="7.85546875" style="20" bestFit="1" customWidth="1"/>
    <col min="6" max="6" width="9.140625" style="20" bestFit="1" customWidth="1"/>
    <col min="7" max="7" width="7.85546875" style="20" bestFit="1" customWidth="1"/>
    <col min="8" max="9" width="4.7109375" style="20" bestFit="1" customWidth="1"/>
    <col min="10" max="10" width="5.140625" style="20" bestFit="1" customWidth="1"/>
    <col min="11" max="13" width="4.7109375" style="20" bestFit="1" customWidth="1"/>
    <col min="14" max="16" width="5.140625" style="20" bestFit="1" customWidth="1"/>
    <col min="17" max="18" width="6.5703125" style="20" bestFit="1" customWidth="1"/>
    <col min="19" max="19" width="9.140625" style="20" bestFit="1" customWidth="1"/>
    <col min="20" max="20" width="6.5703125" style="20" bestFit="1" customWidth="1"/>
    <col min="21" max="25" width="4.7109375" style="20" bestFit="1" customWidth="1"/>
    <col min="26" max="28" width="5.140625" style="20" bestFit="1" customWidth="1"/>
    <col min="29" max="29" width="6.5703125" style="20" bestFit="1" customWidth="1"/>
    <col min="30" max="30" width="5.140625" style="20" bestFit="1" customWidth="1"/>
    <col min="31" max="31" width="6.5703125" style="20" bestFit="1" customWidth="1"/>
    <col min="32" max="16384" width="9.140625" style="20"/>
  </cols>
  <sheetData>
    <row r="1" spans="1:31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1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</row>
    <row r="3" spans="1:31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</row>
    <row r="4" spans="1:31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  <c r="Y4" s="186"/>
      <c r="Z4" s="186"/>
      <c r="AA4" s="186"/>
      <c r="AB4" s="186"/>
      <c r="AC4" s="186"/>
      <c r="AD4" s="186"/>
      <c r="AE4" s="186"/>
    </row>
    <row r="5" spans="1:31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</row>
    <row r="6" spans="1:31" s="183" customFormat="1" ht="15" x14ac:dyDescent="0.25">
      <c r="A6" s="224" t="s">
        <v>481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</row>
    <row r="7" spans="1:31" s="184" customFormat="1" ht="11.25" x14ac:dyDescent="0.2">
      <c r="A7" s="225" t="s">
        <v>25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</row>
    <row r="8" spans="1:31" s="181" customFormat="1" ht="46.5" customHeight="1" x14ac:dyDescent="0.25">
      <c r="C8" s="264" t="s">
        <v>26</v>
      </c>
      <c r="D8" s="264" t="s">
        <v>337</v>
      </c>
      <c r="E8" s="264"/>
      <c r="F8" s="264"/>
      <c r="G8" s="264"/>
      <c r="H8" s="264" t="s">
        <v>28</v>
      </c>
      <c r="I8" s="264"/>
      <c r="J8" s="264"/>
      <c r="K8" s="264" t="s">
        <v>29</v>
      </c>
      <c r="L8" s="264"/>
      <c r="M8" s="264"/>
      <c r="N8" s="264" t="s">
        <v>30</v>
      </c>
      <c r="O8" s="264"/>
      <c r="P8" s="264"/>
      <c r="Q8" s="264" t="s">
        <v>32</v>
      </c>
      <c r="R8" s="264"/>
      <c r="S8" s="264"/>
      <c r="T8" s="264"/>
      <c r="U8" s="264" t="s">
        <v>33</v>
      </c>
      <c r="V8" s="264"/>
      <c r="W8" s="264" t="s">
        <v>34</v>
      </c>
      <c r="X8" s="264"/>
      <c r="Y8" s="264"/>
      <c r="Z8" s="264" t="s">
        <v>36</v>
      </c>
      <c r="AA8" s="264"/>
      <c r="AB8" s="264"/>
      <c r="AC8" s="264" t="s">
        <v>37</v>
      </c>
      <c r="AD8" s="264"/>
      <c r="AE8" s="264"/>
    </row>
    <row r="9" spans="1:31" s="181" customFormat="1" x14ac:dyDescent="0.2">
      <c r="C9" s="264"/>
      <c r="D9" s="187" t="s">
        <v>38</v>
      </c>
      <c r="E9" s="187" t="s">
        <v>39</v>
      </c>
      <c r="F9" s="188" t="s">
        <v>40</v>
      </c>
      <c r="G9" s="189" t="s">
        <v>56</v>
      </c>
      <c r="H9" s="189" t="s">
        <v>38</v>
      </c>
      <c r="I9" s="189" t="s">
        <v>39</v>
      </c>
      <c r="J9" s="189" t="s">
        <v>56</v>
      </c>
      <c r="K9" s="189" t="s">
        <v>38</v>
      </c>
      <c r="L9" s="189" t="s">
        <v>39</v>
      </c>
      <c r="M9" s="189" t="s">
        <v>56</v>
      </c>
      <c r="N9" s="189" t="s">
        <v>38</v>
      </c>
      <c r="O9" s="189" t="s">
        <v>39</v>
      </c>
      <c r="P9" s="189" t="s">
        <v>56</v>
      </c>
      <c r="Q9" s="189" t="s">
        <v>38</v>
      </c>
      <c r="R9" s="189" t="s">
        <v>39</v>
      </c>
      <c r="S9" s="188" t="s">
        <v>40</v>
      </c>
      <c r="T9" s="189" t="s">
        <v>56</v>
      </c>
      <c r="U9" s="189" t="s">
        <v>38</v>
      </c>
      <c r="V9" s="189" t="s">
        <v>56</v>
      </c>
      <c r="W9" s="189" t="s">
        <v>38</v>
      </c>
      <c r="X9" s="189" t="s">
        <v>39</v>
      </c>
      <c r="Y9" s="189" t="s">
        <v>56</v>
      </c>
      <c r="Z9" s="189" t="s">
        <v>38</v>
      </c>
      <c r="AA9" s="189" t="s">
        <v>39</v>
      </c>
      <c r="AB9" s="189" t="s">
        <v>56</v>
      </c>
      <c r="AC9" s="189" t="s">
        <v>38</v>
      </c>
      <c r="AD9" s="189" t="s">
        <v>39</v>
      </c>
      <c r="AE9" s="189" t="s">
        <v>56</v>
      </c>
    </row>
    <row r="10" spans="1:31" x14ac:dyDescent="0.2">
      <c r="C10" s="191" t="s">
        <v>59</v>
      </c>
      <c r="D10" s="192">
        <f t="shared" ref="D10:D24" si="0">H10+K10+N10+Q10+U10+W10+Z10+AC10</f>
        <v>5604</v>
      </c>
      <c r="E10" s="192">
        <f t="shared" ref="E10:E24" si="1">I10+L10+O10+R10+X10+AA10+AD10</f>
        <v>3269</v>
      </c>
      <c r="F10" s="192">
        <f t="shared" ref="F10:F24" si="2">S10</f>
        <v>15</v>
      </c>
      <c r="G10" s="192">
        <f t="shared" ref="G10:G24" si="3">SUM(D10:F10)</f>
        <v>8888</v>
      </c>
      <c r="H10" s="193">
        <f>SUM(H11:H22)</f>
        <v>70</v>
      </c>
      <c r="I10" s="193">
        <f t="shared" ref="I10:AE10" si="4">SUM(I11:I22)</f>
        <v>38</v>
      </c>
      <c r="J10" s="193">
        <f t="shared" si="4"/>
        <v>108</v>
      </c>
      <c r="K10" s="193">
        <f t="shared" si="4"/>
        <v>0</v>
      </c>
      <c r="L10" s="193">
        <f t="shared" si="4"/>
        <v>2</v>
      </c>
      <c r="M10" s="193">
        <f t="shared" si="4"/>
        <v>2</v>
      </c>
      <c r="N10" s="193">
        <f t="shared" si="4"/>
        <v>277</v>
      </c>
      <c r="O10" s="193">
        <f t="shared" si="4"/>
        <v>185</v>
      </c>
      <c r="P10" s="193">
        <f t="shared" si="4"/>
        <v>462</v>
      </c>
      <c r="Q10" s="193">
        <f t="shared" si="4"/>
        <v>4744</v>
      </c>
      <c r="R10" s="193">
        <f t="shared" si="4"/>
        <v>2704</v>
      </c>
      <c r="S10" s="193">
        <f t="shared" si="4"/>
        <v>15</v>
      </c>
      <c r="T10" s="193">
        <f t="shared" si="4"/>
        <v>7463</v>
      </c>
      <c r="U10" s="193">
        <f t="shared" si="4"/>
        <v>0</v>
      </c>
      <c r="V10" s="193">
        <f t="shared" si="4"/>
        <v>0</v>
      </c>
      <c r="W10" s="193">
        <f t="shared" si="4"/>
        <v>1</v>
      </c>
      <c r="X10" s="193">
        <f t="shared" si="4"/>
        <v>1</v>
      </c>
      <c r="Y10" s="193">
        <f t="shared" si="4"/>
        <v>2</v>
      </c>
      <c r="Z10" s="193">
        <f t="shared" si="4"/>
        <v>2</v>
      </c>
      <c r="AA10" s="193">
        <f t="shared" si="4"/>
        <v>4</v>
      </c>
      <c r="AB10" s="193">
        <f t="shared" si="4"/>
        <v>6</v>
      </c>
      <c r="AC10" s="193">
        <f t="shared" si="4"/>
        <v>510</v>
      </c>
      <c r="AD10" s="193">
        <f t="shared" si="4"/>
        <v>335</v>
      </c>
      <c r="AE10" s="193">
        <f t="shared" si="4"/>
        <v>845</v>
      </c>
    </row>
    <row r="11" spans="1:31" x14ac:dyDescent="0.2">
      <c r="C11" s="194" t="s">
        <v>60</v>
      </c>
      <c r="D11" s="195">
        <f t="shared" si="0"/>
        <v>4251</v>
      </c>
      <c r="E11" s="195">
        <f t="shared" si="1"/>
        <v>2587</v>
      </c>
      <c r="F11" s="195">
        <f t="shared" si="2"/>
        <v>14</v>
      </c>
      <c r="G11" s="195">
        <f t="shared" si="3"/>
        <v>6852</v>
      </c>
      <c r="H11" s="196">
        <v>59</v>
      </c>
      <c r="I11" s="196">
        <v>32</v>
      </c>
      <c r="J11" s="196">
        <v>91</v>
      </c>
      <c r="K11" s="196"/>
      <c r="L11" s="196">
        <v>2</v>
      </c>
      <c r="M11" s="196">
        <v>2</v>
      </c>
      <c r="N11" s="196">
        <v>204</v>
      </c>
      <c r="O11" s="196">
        <v>137</v>
      </c>
      <c r="P11" s="196">
        <v>341</v>
      </c>
      <c r="Q11" s="196">
        <v>3594</v>
      </c>
      <c r="R11" s="196">
        <v>2142</v>
      </c>
      <c r="S11" s="196">
        <v>14</v>
      </c>
      <c r="T11" s="196">
        <v>5750</v>
      </c>
      <c r="U11" s="196"/>
      <c r="V11" s="196"/>
      <c r="W11" s="196"/>
      <c r="X11" s="196">
        <v>1</v>
      </c>
      <c r="Y11" s="196">
        <v>1</v>
      </c>
      <c r="Z11" s="196">
        <v>1</v>
      </c>
      <c r="AA11" s="196">
        <v>4</v>
      </c>
      <c r="AB11" s="196">
        <v>5</v>
      </c>
      <c r="AC11" s="196">
        <v>393</v>
      </c>
      <c r="AD11" s="196">
        <v>269</v>
      </c>
      <c r="AE11" s="196">
        <v>662</v>
      </c>
    </row>
    <row r="12" spans="1:31" x14ac:dyDescent="0.2">
      <c r="C12" s="194" t="s">
        <v>338</v>
      </c>
      <c r="D12" s="195">
        <f t="shared" si="0"/>
        <v>109</v>
      </c>
      <c r="E12" s="195">
        <f t="shared" si="1"/>
        <v>24</v>
      </c>
      <c r="F12" s="195">
        <f t="shared" si="2"/>
        <v>1</v>
      </c>
      <c r="G12" s="195">
        <f t="shared" si="3"/>
        <v>134</v>
      </c>
      <c r="H12" s="196">
        <v>1</v>
      </c>
      <c r="I12" s="196"/>
      <c r="J12" s="196">
        <v>1</v>
      </c>
      <c r="K12" s="196"/>
      <c r="L12" s="196"/>
      <c r="M12" s="196"/>
      <c r="N12" s="196">
        <v>7</v>
      </c>
      <c r="O12" s="196"/>
      <c r="P12" s="196">
        <v>7</v>
      </c>
      <c r="Q12" s="196">
        <v>88</v>
      </c>
      <c r="R12" s="196">
        <v>21</v>
      </c>
      <c r="S12" s="196">
        <v>1</v>
      </c>
      <c r="T12" s="196">
        <v>110</v>
      </c>
      <c r="U12" s="196"/>
      <c r="V12" s="196"/>
      <c r="W12" s="196"/>
      <c r="X12" s="196"/>
      <c r="Y12" s="196"/>
      <c r="Z12" s="196"/>
      <c r="AA12" s="196"/>
      <c r="AB12" s="196"/>
      <c r="AC12" s="196">
        <v>13</v>
      </c>
      <c r="AD12" s="196">
        <v>3</v>
      </c>
      <c r="AE12" s="196">
        <v>16</v>
      </c>
    </row>
    <row r="13" spans="1:31" x14ac:dyDescent="0.2">
      <c r="C13" s="194" t="s">
        <v>339</v>
      </c>
      <c r="D13" s="195">
        <f t="shared" si="0"/>
        <v>576</v>
      </c>
      <c r="E13" s="195">
        <f t="shared" si="1"/>
        <v>337</v>
      </c>
      <c r="F13" s="195">
        <f t="shared" si="2"/>
        <v>0</v>
      </c>
      <c r="G13" s="195">
        <f t="shared" si="3"/>
        <v>913</v>
      </c>
      <c r="H13" s="196">
        <v>3</v>
      </c>
      <c r="I13" s="196">
        <v>1</v>
      </c>
      <c r="J13" s="196">
        <v>4</v>
      </c>
      <c r="K13" s="196"/>
      <c r="L13" s="196"/>
      <c r="M13" s="196"/>
      <c r="N13" s="196">
        <v>35</v>
      </c>
      <c r="O13" s="196">
        <v>32</v>
      </c>
      <c r="P13" s="196">
        <v>67</v>
      </c>
      <c r="Q13" s="196">
        <v>526</v>
      </c>
      <c r="R13" s="196">
        <v>291</v>
      </c>
      <c r="S13" s="196"/>
      <c r="T13" s="196">
        <v>817</v>
      </c>
      <c r="U13" s="196"/>
      <c r="V13" s="196"/>
      <c r="W13" s="196"/>
      <c r="X13" s="196"/>
      <c r="Y13" s="196"/>
      <c r="Z13" s="196"/>
      <c r="AA13" s="196"/>
      <c r="AB13" s="196"/>
      <c r="AC13" s="196">
        <v>12</v>
      </c>
      <c r="AD13" s="196">
        <v>13</v>
      </c>
      <c r="AE13" s="196">
        <v>25</v>
      </c>
    </row>
    <row r="14" spans="1:31" x14ac:dyDescent="0.2">
      <c r="C14" s="194" t="s">
        <v>340</v>
      </c>
      <c r="D14" s="195">
        <f t="shared" si="0"/>
        <v>58</v>
      </c>
      <c r="E14" s="195">
        <f t="shared" si="1"/>
        <v>1</v>
      </c>
      <c r="F14" s="195">
        <f t="shared" si="2"/>
        <v>0</v>
      </c>
      <c r="G14" s="195">
        <f t="shared" si="3"/>
        <v>59</v>
      </c>
      <c r="H14" s="196"/>
      <c r="I14" s="196"/>
      <c r="J14" s="196"/>
      <c r="K14" s="196"/>
      <c r="L14" s="196"/>
      <c r="M14" s="196"/>
      <c r="N14" s="196">
        <v>3</v>
      </c>
      <c r="O14" s="196"/>
      <c r="P14" s="196">
        <v>3</v>
      </c>
      <c r="Q14" s="196">
        <v>52</v>
      </c>
      <c r="R14" s="196">
        <v>1</v>
      </c>
      <c r="S14" s="196"/>
      <c r="T14" s="196">
        <v>53</v>
      </c>
      <c r="U14" s="196"/>
      <c r="V14" s="196"/>
      <c r="W14" s="196"/>
      <c r="X14" s="196"/>
      <c r="Y14" s="196"/>
      <c r="Z14" s="196"/>
      <c r="AA14" s="196"/>
      <c r="AB14" s="196"/>
      <c r="AC14" s="196">
        <v>3</v>
      </c>
      <c r="AD14" s="196"/>
      <c r="AE14" s="196">
        <v>3</v>
      </c>
    </row>
    <row r="15" spans="1:31" x14ac:dyDescent="0.2">
      <c r="C15" s="194" t="s">
        <v>341</v>
      </c>
      <c r="D15" s="195">
        <f t="shared" si="0"/>
        <v>170</v>
      </c>
      <c r="E15" s="195">
        <f t="shared" si="1"/>
        <v>20</v>
      </c>
      <c r="F15" s="195">
        <f t="shared" si="2"/>
        <v>0</v>
      </c>
      <c r="G15" s="195">
        <f t="shared" si="3"/>
        <v>190</v>
      </c>
      <c r="H15" s="196">
        <v>2</v>
      </c>
      <c r="I15" s="196"/>
      <c r="J15" s="196">
        <v>2</v>
      </c>
      <c r="K15" s="196"/>
      <c r="L15" s="196"/>
      <c r="M15" s="196"/>
      <c r="N15" s="196">
        <v>10</v>
      </c>
      <c r="O15" s="196">
        <v>1</v>
      </c>
      <c r="P15" s="196">
        <v>11</v>
      </c>
      <c r="Q15" s="196">
        <v>141</v>
      </c>
      <c r="R15" s="196">
        <v>14</v>
      </c>
      <c r="S15" s="196"/>
      <c r="T15" s="196">
        <v>155</v>
      </c>
      <c r="U15" s="196"/>
      <c r="V15" s="196"/>
      <c r="W15" s="196">
        <v>1</v>
      </c>
      <c r="X15" s="196"/>
      <c r="Y15" s="196">
        <v>1</v>
      </c>
      <c r="Z15" s="196"/>
      <c r="AA15" s="196"/>
      <c r="AB15" s="196"/>
      <c r="AC15" s="196">
        <v>16</v>
      </c>
      <c r="AD15" s="196">
        <v>5</v>
      </c>
      <c r="AE15" s="196">
        <v>21</v>
      </c>
    </row>
    <row r="16" spans="1:31" x14ac:dyDescent="0.2">
      <c r="C16" s="194" t="s">
        <v>342</v>
      </c>
      <c r="D16" s="195">
        <f t="shared" si="0"/>
        <v>220</v>
      </c>
      <c r="E16" s="195">
        <f t="shared" si="1"/>
        <v>153</v>
      </c>
      <c r="F16" s="195">
        <f t="shared" si="2"/>
        <v>0</v>
      </c>
      <c r="G16" s="195">
        <f t="shared" si="3"/>
        <v>373</v>
      </c>
      <c r="H16" s="196">
        <v>4</v>
      </c>
      <c r="I16" s="196">
        <v>3</v>
      </c>
      <c r="J16" s="196">
        <v>7</v>
      </c>
      <c r="K16" s="196"/>
      <c r="L16" s="196"/>
      <c r="M16" s="196"/>
      <c r="N16" s="196">
        <v>13</v>
      </c>
      <c r="O16" s="196">
        <v>8</v>
      </c>
      <c r="P16" s="196">
        <v>21</v>
      </c>
      <c r="Q16" s="196">
        <v>183</v>
      </c>
      <c r="R16" s="196">
        <v>131</v>
      </c>
      <c r="S16" s="196"/>
      <c r="T16" s="196">
        <v>314</v>
      </c>
      <c r="U16" s="196"/>
      <c r="V16" s="196"/>
      <c r="W16" s="196"/>
      <c r="X16" s="196"/>
      <c r="Y16" s="196"/>
      <c r="Z16" s="196"/>
      <c r="AA16" s="196"/>
      <c r="AB16" s="196"/>
      <c r="AC16" s="196">
        <v>20</v>
      </c>
      <c r="AD16" s="196">
        <v>11</v>
      </c>
      <c r="AE16" s="196">
        <v>31</v>
      </c>
    </row>
    <row r="17" spans="1:31" x14ac:dyDescent="0.2">
      <c r="C17" s="194" t="s">
        <v>343</v>
      </c>
      <c r="D17" s="195">
        <f t="shared" si="0"/>
        <v>83</v>
      </c>
      <c r="E17" s="195">
        <f t="shared" si="1"/>
        <v>28</v>
      </c>
      <c r="F17" s="195">
        <f t="shared" si="2"/>
        <v>0</v>
      </c>
      <c r="G17" s="195">
        <f t="shared" si="3"/>
        <v>111</v>
      </c>
      <c r="H17" s="196"/>
      <c r="I17" s="196">
        <v>2</v>
      </c>
      <c r="J17" s="196">
        <v>2</v>
      </c>
      <c r="K17" s="196"/>
      <c r="L17" s="196"/>
      <c r="M17" s="196"/>
      <c r="N17" s="196">
        <v>4</v>
      </c>
      <c r="O17" s="196">
        <v>1</v>
      </c>
      <c r="P17" s="196">
        <v>5</v>
      </c>
      <c r="Q17" s="196">
        <v>70</v>
      </c>
      <c r="R17" s="196">
        <v>21</v>
      </c>
      <c r="S17" s="196"/>
      <c r="T17" s="196">
        <v>91</v>
      </c>
      <c r="U17" s="196"/>
      <c r="V17" s="196"/>
      <c r="W17" s="196"/>
      <c r="X17" s="196"/>
      <c r="Y17" s="196"/>
      <c r="Z17" s="196">
        <v>1</v>
      </c>
      <c r="AA17" s="196"/>
      <c r="AB17" s="196">
        <v>1</v>
      </c>
      <c r="AC17" s="196">
        <v>8</v>
      </c>
      <c r="AD17" s="196">
        <v>4</v>
      </c>
      <c r="AE17" s="196">
        <v>12</v>
      </c>
    </row>
    <row r="18" spans="1:31" x14ac:dyDescent="0.2">
      <c r="C18" s="194" t="s">
        <v>344</v>
      </c>
      <c r="D18" s="195">
        <f t="shared" si="0"/>
        <v>9</v>
      </c>
      <c r="E18" s="195">
        <f t="shared" si="1"/>
        <v>9</v>
      </c>
      <c r="F18" s="195">
        <f t="shared" si="2"/>
        <v>0</v>
      </c>
      <c r="G18" s="195">
        <f t="shared" si="3"/>
        <v>18</v>
      </c>
      <c r="H18" s="196"/>
      <c r="I18" s="196"/>
      <c r="J18" s="196"/>
      <c r="K18" s="196"/>
      <c r="L18" s="196"/>
      <c r="M18" s="196"/>
      <c r="N18" s="196"/>
      <c r="O18" s="196">
        <v>1</v>
      </c>
      <c r="P18" s="196">
        <v>1</v>
      </c>
      <c r="Q18" s="196">
        <v>5</v>
      </c>
      <c r="R18" s="196">
        <v>7</v>
      </c>
      <c r="S18" s="196"/>
      <c r="T18" s="196">
        <v>12</v>
      </c>
      <c r="U18" s="196"/>
      <c r="V18" s="196"/>
      <c r="W18" s="196"/>
      <c r="X18" s="196"/>
      <c r="Y18" s="196"/>
      <c r="Z18" s="196"/>
      <c r="AA18" s="196"/>
      <c r="AB18" s="196"/>
      <c r="AC18" s="196">
        <v>4</v>
      </c>
      <c r="AD18" s="196">
        <v>1</v>
      </c>
      <c r="AE18" s="196">
        <v>5</v>
      </c>
    </row>
    <row r="19" spans="1:31" x14ac:dyDescent="0.2">
      <c r="C19" s="194" t="s">
        <v>345</v>
      </c>
      <c r="D19" s="195">
        <f t="shared" si="0"/>
        <v>58</v>
      </c>
      <c r="E19" s="195">
        <f t="shared" si="1"/>
        <v>52</v>
      </c>
      <c r="F19" s="195">
        <f t="shared" si="2"/>
        <v>0</v>
      </c>
      <c r="G19" s="195">
        <f t="shared" si="3"/>
        <v>110</v>
      </c>
      <c r="H19" s="196">
        <v>1</v>
      </c>
      <c r="I19" s="196"/>
      <c r="J19" s="196">
        <v>1</v>
      </c>
      <c r="K19" s="196"/>
      <c r="L19" s="196"/>
      <c r="M19" s="196"/>
      <c r="N19" s="196">
        <v>1</v>
      </c>
      <c r="O19" s="196">
        <v>4</v>
      </c>
      <c r="P19" s="196">
        <v>5</v>
      </c>
      <c r="Q19" s="196">
        <v>54</v>
      </c>
      <c r="R19" s="196">
        <v>48</v>
      </c>
      <c r="S19" s="196"/>
      <c r="T19" s="196">
        <v>102</v>
      </c>
      <c r="U19" s="196"/>
      <c r="V19" s="196"/>
      <c r="W19" s="196"/>
      <c r="X19" s="196"/>
      <c r="Y19" s="196"/>
      <c r="Z19" s="196"/>
      <c r="AA19" s="196"/>
      <c r="AB19" s="196"/>
      <c r="AC19" s="196">
        <v>2</v>
      </c>
      <c r="AD19" s="196"/>
      <c r="AE19" s="196">
        <v>2</v>
      </c>
    </row>
    <row r="20" spans="1:31" x14ac:dyDescent="0.2">
      <c r="C20" s="194" t="s">
        <v>346</v>
      </c>
      <c r="D20" s="195">
        <f t="shared" si="0"/>
        <v>0</v>
      </c>
      <c r="E20" s="195">
        <f t="shared" si="1"/>
        <v>1</v>
      </c>
      <c r="F20" s="195">
        <f t="shared" si="2"/>
        <v>0</v>
      </c>
      <c r="G20" s="195">
        <f t="shared" si="3"/>
        <v>1</v>
      </c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>
        <v>1</v>
      </c>
      <c r="S20" s="196"/>
      <c r="T20" s="196">
        <v>1</v>
      </c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</row>
    <row r="21" spans="1:31" x14ac:dyDescent="0.2">
      <c r="C21" s="194" t="s">
        <v>348</v>
      </c>
      <c r="D21" s="195">
        <f t="shared" si="0"/>
        <v>0</v>
      </c>
      <c r="E21" s="195">
        <f t="shared" si="1"/>
        <v>2</v>
      </c>
      <c r="F21" s="195">
        <f t="shared" si="2"/>
        <v>0</v>
      </c>
      <c r="G21" s="195">
        <f t="shared" si="3"/>
        <v>2</v>
      </c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>
        <v>2</v>
      </c>
      <c r="S21" s="196"/>
      <c r="T21" s="196">
        <v>2</v>
      </c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</row>
    <row r="22" spans="1:31" x14ac:dyDescent="0.2">
      <c r="C22" s="194" t="s">
        <v>349</v>
      </c>
      <c r="D22" s="195">
        <f t="shared" si="0"/>
        <v>70</v>
      </c>
      <c r="E22" s="195">
        <f t="shared" si="1"/>
        <v>55</v>
      </c>
      <c r="F22" s="195">
        <f t="shared" si="2"/>
        <v>0</v>
      </c>
      <c r="G22" s="195">
        <f t="shared" si="3"/>
        <v>125</v>
      </c>
      <c r="H22" s="196"/>
      <c r="I22" s="196"/>
      <c r="J22" s="196"/>
      <c r="K22" s="196"/>
      <c r="L22" s="196"/>
      <c r="M22" s="196"/>
      <c r="N22" s="196"/>
      <c r="O22" s="196">
        <v>1</v>
      </c>
      <c r="P22" s="196">
        <v>1</v>
      </c>
      <c r="Q22" s="196">
        <v>31</v>
      </c>
      <c r="R22" s="196">
        <v>25</v>
      </c>
      <c r="S22" s="196"/>
      <c r="T22" s="196">
        <v>56</v>
      </c>
      <c r="U22" s="196"/>
      <c r="V22" s="196"/>
      <c r="W22" s="196"/>
      <c r="X22" s="196"/>
      <c r="Y22" s="196"/>
      <c r="Z22" s="196"/>
      <c r="AA22" s="196"/>
      <c r="AB22" s="196"/>
      <c r="AC22" s="196">
        <v>39</v>
      </c>
      <c r="AD22" s="196">
        <v>29</v>
      </c>
      <c r="AE22" s="196">
        <v>68</v>
      </c>
    </row>
    <row r="23" spans="1:31" x14ac:dyDescent="0.2">
      <c r="C23" s="191" t="s">
        <v>470</v>
      </c>
      <c r="D23" s="192">
        <f t="shared" si="0"/>
        <v>35</v>
      </c>
      <c r="E23" s="192">
        <f t="shared" si="1"/>
        <v>13</v>
      </c>
      <c r="F23" s="192">
        <f t="shared" si="2"/>
        <v>0</v>
      </c>
      <c r="G23" s="192">
        <f t="shared" si="3"/>
        <v>48</v>
      </c>
      <c r="H23" s="193">
        <f>H24</f>
        <v>0</v>
      </c>
      <c r="I23" s="193">
        <f t="shared" ref="I23:AE23" si="5">I24</f>
        <v>0</v>
      </c>
      <c r="J23" s="193">
        <f t="shared" si="5"/>
        <v>0</v>
      </c>
      <c r="K23" s="193">
        <f t="shared" si="5"/>
        <v>0</v>
      </c>
      <c r="L23" s="193">
        <f t="shared" si="5"/>
        <v>0</v>
      </c>
      <c r="M23" s="193">
        <f t="shared" si="5"/>
        <v>0</v>
      </c>
      <c r="N23" s="193">
        <f t="shared" si="5"/>
        <v>0</v>
      </c>
      <c r="O23" s="193">
        <f t="shared" si="5"/>
        <v>0</v>
      </c>
      <c r="P23" s="193">
        <f t="shared" si="5"/>
        <v>0</v>
      </c>
      <c r="Q23" s="193">
        <f t="shared" si="5"/>
        <v>1</v>
      </c>
      <c r="R23" s="193">
        <f t="shared" si="5"/>
        <v>0</v>
      </c>
      <c r="S23" s="193">
        <f t="shared" si="5"/>
        <v>0</v>
      </c>
      <c r="T23" s="193">
        <f t="shared" si="5"/>
        <v>1</v>
      </c>
      <c r="U23" s="193">
        <f t="shared" si="5"/>
        <v>0</v>
      </c>
      <c r="V23" s="193">
        <f t="shared" si="5"/>
        <v>0</v>
      </c>
      <c r="W23" s="193">
        <f t="shared" si="5"/>
        <v>0</v>
      </c>
      <c r="X23" s="193">
        <f t="shared" si="5"/>
        <v>0</v>
      </c>
      <c r="Y23" s="193">
        <f t="shared" si="5"/>
        <v>0</v>
      </c>
      <c r="Z23" s="193">
        <f t="shared" si="5"/>
        <v>0</v>
      </c>
      <c r="AA23" s="193">
        <f t="shared" si="5"/>
        <v>0</v>
      </c>
      <c r="AB23" s="193">
        <f t="shared" si="5"/>
        <v>0</v>
      </c>
      <c r="AC23" s="193">
        <f t="shared" si="5"/>
        <v>34</v>
      </c>
      <c r="AD23" s="193">
        <f t="shared" si="5"/>
        <v>13</v>
      </c>
      <c r="AE23" s="193">
        <f t="shared" si="5"/>
        <v>47</v>
      </c>
    </row>
    <row r="24" spans="1:31" x14ac:dyDescent="0.2">
      <c r="C24" s="197" t="s">
        <v>471</v>
      </c>
      <c r="D24" s="198">
        <f t="shared" si="0"/>
        <v>35</v>
      </c>
      <c r="E24" s="198">
        <f t="shared" si="1"/>
        <v>13</v>
      </c>
      <c r="F24" s="198">
        <f t="shared" si="2"/>
        <v>0</v>
      </c>
      <c r="G24" s="198">
        <f t="shared" si="3"/>
        <v>48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>
        <v>1</v>
      </c>
      <c r="R24" s="199"/>
      <c r="S24" s="199"/>
      <c r="T24" s="199">
        <v>1</v>
      </c>
      <c r="U24" s="199"/>
      <c r="V24" s="199"/>
      <c r="W24" s="199"/>
      <c r="X24" s="199"/>
      <c r="Y24" s="199"/>
      <c r="Z24" s="199"/>
      <c r="AA24" s="199"/>
      <c r="AB24" s="199"/>
      <c r="AC24" s="199">
        <v>34</v>
      </c>
      <c r="AD24" s="199">
        <v>13</v>
      </c>
      <c r="AE24" s="199">
        <v>47</v>
      </c>
    </row>
    <row r="25" spans="1:31" x14ac:dyDescent="0.2">
      <c r="A25" s="191" t="s">
        <v>482</v>
      </c>
      <c r="B25" s="200"/>
      <c r="C25" s="200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</row>
    <row r="26" spans="1:31" x14ac:dyDescent="0.2">
      <c r="A26" s="201" t="s">
        <v>59</v>
      </c>
      <c r="B26" s="188"/>
      <c r="C26" s="188"/>
      <c r="D26" s="190">
        <f t="shared" ref="D26:D65" si="6">H26+K26+N26+Q26+U26+W26+Z26+AC26</f>
        <v>851</v>
      </c>
      <c r="E26" s="190">
        <f t="shared" ref="E26:E65" si="7">I26+L26+O26+R26+X26+AA26+AD26</f>
        <v>1051</v>
      </c>
      <c r="F26" s="190">
        <f t="shared" ref="F26:F65" si="8">S26</f>
        <v>0</v>
      </c>
      <c r="G26" s="190">
        <f t="shared" ref="G26:G65" si="9">SUM(D26:F26)</f>
        <v>1902</v>
      </c>
      <c r="H26" s="190">
        <v>16</v>
      </c>
      <c r="I26" s="190">
        <v>13</v>
      </c>
      <c r="J26" s="190">
        <v>29</v>
      </c>
      <c r="K26" s="190"/>
      <c r="L26" s="190">
        <v>1</v>
      </c>
      <c r="M26" s="190">
        <v>1</v>
      </c>
      <c r="N26" s="190">
        <v>46</v>
      </c>
      <c r="O26" s="190">
        <v>52</v>
      </c>
      <c r="P26" s="190">
        <v>98</v>
      </c>
      <c r="Q26" s="190">
        <v>727</v>
      </c>
      <c r="R26" s="190">
        <v>902</v>
      </c>
      <c r="S26" s="190"/>
      <c r="T26" s="190">
        <v>1629</v>
      </c>
      <c r="U26" s="190"/>
      <c r="V26" s="190"/>
      <c r="W26" s="190"/>
      <c r="X26" s="190"/>
      <c r="Y26" s="190"/>
      <c r="Z26" s="190"/>
      <c r="AA26" s="190"/>
      <c r="AB26" s="190"/>
      <c r="AC26" s="190">
        <v>62</v>
      </c>
      <c r="AD26" s="190">
        <v>83</v>
      </c>
      <c r="AE26" s="190">
        <v>145</v>
      </c>
    </row>
    <row r="27" spans="1:31" x14ac:dyDescent="0.2">
      <c r="A27" s="202">
        <v>5</v>
      </c>
      <c r="B27" s="203" t="s">
        <v>60</v>
      </c>
      <c r="C27" s="188"/>
      <c r="D27" s="190">
        <f t="shared" si="6"/>
        <v>851</v>
      </c>
      <c r="E27" s="190">
        <f t="shared" si="7"/>
        <v>1051</v>
      </c>
      <c r="F27" s="190">
        <f t="shared" si="8"/>
        <v>0</v>
      </c>
      <c r="G27" s="190">
        <f t="shared" si="9"/>
        <v>1902</v>
      </c>
      <c r="H27" s="190">
        <v>16</v>
      </c>
      <c r="I27" s="190">
        <v>13</v>
      </c>
      <c r="J27" s="190">
        <v>29</v>
      </c>
      <c r="K27" s="190"/>
      <c r="L27" s="190">
        <v>1</v>
      </c>
      <c r="M27" s="190">
        <v>1</v>
      </c>
      <c r="N27" s="190">
        <v>46</v>
      </c>
      <c r="O27" s="190">
        <v>52</v>
      </c>
      <c r="P27" s="190">
        <v>98</v>
      </c>
      <c r="Q27" s="190">
        <v>727</v>
      </c>
      <c r="R27" s="190">
        <v>902</v>
      </c>
      <c r="S27" s="190"/>
      <c r="T27" s="190">
        <v>1629</v>
      </c>
      <c r="U27" s="190"/>
      <c r="V27" s="190"/>
      <c r="W27" s="190"/>
      <c r="X27" s="190"/>
      <c r="Y27" s="190"/>
      <c r="Z27" s="190"/>
      <c r="AA27" s="190"/>
      <c r="AB27" s="190"/>
      <c r="AC27" s="190">
        <v>62</v>
      </c>
      <c r="AD27" s="190">
        <v>83</v>
      </c>
      <c r="AE27" s="190">
        <v>145</v>
      </c>
    </row>
    <row r="28" spans="1:31" x14ac:dyDescent="0.2">
      <c r="A28" s="200"/>
      <c r="B28" s="201" t="s">
        <v>67</v>
      </c>
      <c r="C28" s="204" t="s">
        <v>68</v>
      </c>
      <c r="D28" s="196">
        <f t="shared" si="6"/>
        <v>256</v>
      </c>
      <c r="E28" s="196">
        <f t="shared" si="7"/>
        <v>343</v>
      </c>
      <c r="F28" s="196">
        <f t="shared" si="8"/>
        <v>0</v>
      </c>
      <c r="G28" s="196">
        <f t="shared" si="9"/>
        <v>599</v>
      </c>
      <c r="H28" s="196">
        <v>6</v>
      </c>
      <c r="I28" s="196">
        <v>2</v>
      </c>
      <c r="J28" s="196">
        <v>8</v>
      </c>
      <c r="K28" s="196"/>
      <c r="L28" s="196"/>
      <c r="M28" s="196"/>
      <c r="N28" s="196">
        <v>16</v>
      </c>
      <c r="O28" s="196">
        <v>10</v>
      </c>
      <c r="P28" s="196">
        <v>26</v>
      </c>
      <c r="Q28" s="196">
        <v>221</v>
      </c>
      <c r="R28" s="196">
        <v>307</v>
      </c>
      <c r="S28" s="196"/>
      <c r="T28" s="196">
        <v>528</v>
      </c>
      <c r="U28" s="196"/>
      <c r="V28" s="196"/>
      <c r="W28" s="196"/>
      <c r="X28" s="196"/>
      <c r="Y28" s="196"/>
      <c r="Z28" s="196"/>
      <c r="AA28" s="196"/>
      <c r="AB28" s="196"/>
      <c r="AC28" s="196">
        <v>13</v>
      </c>
      <c r="AD28" s="196">
        <v>24</v>
      </c>
      <c r="AE28" s="196">
        <v>37</v>
      </c>
    </row>
    <row r="29" spans="1:31" x14ac:dyDescent="0.2">
      <c r="A29" s="200"/>
      <c r="B29" s="201" t="s">
        <v>71</v>
      </c>
      <c r="C29" s="204" t="s">
        <v>352</v>
      </c>
      <c r="D29" s="196">
        <f t="shared" si="6"/>
        <v>13</v>
      </c>
      <c r="E29" s="196">
        <f t="shared" si="7"/>
        <v>39</v>
      </c>
      <c r="F29" s="196">
        <f t="shared" si="8"/>
        <v>0</v>
      </c>
      <c r="G29" s="196">
        <f t="shared" si="9"/>
        <v>52</v>
      </c>
      <c r="H29" s="196"/>
      <c r="I29" s="196"/>
      <c r="J29" s="196"/>
      <c r="K29" s="196"/>
      <c r="L29" s="196"/>
      <c r="M29" s="196"/>
      <c r="N29" s="196">
        <v>1</v>
      </c>
      <c r="O29" s="196">
        <v>4</v>
      </c>
      <c r="P29" s="196">
        <v>5</v>
      </c>
      <c r="Q29" s="196">
        <v>12</v>
      </c>
      <c r="R29" s="196">
        <v>32</v>
      </c>
      <c r="S29" s="196"/>
      <c r="T29" s="196">
        <v>44</v>
      </c>
      <c r="U29" s="196"/>
      <c r="V29" s="196"/>
      <c r="W29" s="196"/>
      <c r="X29" s="196"/>
      <c r="Y29" s="196"/>
      <c r="Z29" s="196"/>
      <c r="AA29" s="196"/>
      <c r="AB29" s="196"/>
      <c r="AC29" s="196"/>
      <c r="AD29" s="196">
        <v>3</v>
      </c>
      <c r="AE29" s="196">
        <v>3</v>
      </c>
    </row>
    <row r="30" spans="1:31" x14ac:dyDescent="0.2">
      <c r="A30" s="200"/>
      <c r="B30" s="201" t="s">
        <v>472</v>
      </c>
      <c r="C30" s="204" t="s">
        <v>473</v>
      </c>
      <c r="D30" s="196">
        <f t="shared" si="6"/>
        <v>26</v>
      </c>
      <c r="E30" s="196">
        <f t="shared" si="7"/>
        <v>37</v>
      </c>
      <c r="F30" s="196">
        <f t="shared" si="8"/>
        <v>0</v>
      </c>
      <c r="G30" s="196">
        <f t="shared" si="9"/>
        <v>63</v>
      </c>
      <c r="H30" s="196"/>
      <c r="I30" s="196">
        <v>1</v>
      </c>
      <c r="J30" s="196">
        <v>1</v>
      </c>
      <c r="K30" s="196"/>
      <c r="L30" s="196"/>
      <c r="M30" s="196"/>
      <c r="N30" s="196">
        <v>2</v>
      </c>
      <c r="O30" s="196"/>
      <c r="P30" s="196">
        <v>2</v>
      </c>
      <c r="Q30" s="196">
        <v>23</v>
      </c>
      <c r="R30" s="196">
        <v>35</v>
      </c>
      <c r="S30" s="196"/>
      <c r="T30" s="196">
        <v>58</v>
      </c>
      <c r="U30" s="196"/>
      <c r="V30" s="196"/>
      <c r="W30" s="196"/>
      <c r="X30" s="196"/>
      <c r="Y30" s="196"/>
      <c r="Z30" s="196"/>
      <c r="AA30" s="196"/>
      <c r="AB30" s="196"/>
      <c r="AC30" s="196">
        <v>1</v>
      </c>
      <c r="AD30" s="196">
        <v>1</v>
      </c>
      <c r="AE30" s="196">
        <v>2</v>
      </c>
    </row>
    <row r="31" spans="1:31" x14ac:dyDescent="0.2">
      <c r="A31" s="200"/>
      <c r="B31" s="201" t="s">
        <v>81</v>
      </c>
      <c r="C31" s="204" t="s">
        <v>354</v>
      </c>
      <c r="D31" s="196">
        <f t="shared" si="6"/>
        <v>1</v>
      </c>
      <c r="E31" s="196">
        <f t="shared" si="7"/>
        <v>0</v>
      </c>
      <c r="F31" s="196">
        <f t="shared" si="8"/>
        <v>0</v>
      </c>
      <c r="G31" s="196">
        <f t="shared" si="9"/>
        <v>1</v>
      </c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>
        <v>1</v>
      </c>
      <c r="AD31" s="196"/>
      <c r="AE31" s="196">
        <v>1</v>
      </c>
    </row>
    <row r="32" spans="1:31" x14ac:dyDescent="0.2">
      <c r="A32" s="200"/>
      <c r="B32" s="201" t="s">
        <v>326</v>
      </c>
      <c r="C32" s="204" t="s">
        <v>355</v>
      </c>
      <c r="D32" s="196">
        <f t="shared" si="6"/>
        <v>10</v>
      </c>
      <c r="E32" s="196">
        <f t="shared" si="7"/>
        <v>10</v>
      </c>
      <c r="F32" s="196">
        <f t="shared" si="8"/>
        <v>0</v>
      </c>
      <c r="G32" s="196">
        <f t="shared" si="9"/>
        <v>20</v>
      </c>
      <c r="H32" s="196"/>
      <c r="I32" s="196"/>
      <c r="J32" s="196"/>
      <c r="K32" s="196"/>
      <c r="L32" s="196"/>
      <c r="M32" s="196"/>
      <c r="N32" s="196">
        <v>1</v>
      </c>
      <c r="O32" s="196">
        <v>1</v>
      </c>
      <c r="P32" s="196">
        <v>2</v>
      </c>
      <c r="Q32" s="196">
        <v>8</v>
      </c>
      <c r="R32" s="196">
        <v>9</v>
      </c>
      <c r="S32" s="196"/>
      <c r="T32" s="196">
        <v>17</v>
      </c>
      <c r="U32" s="196"/>
      <c r="V32" s="196"/>
      <c r="W32" s="196"/>
      <c r="X32" s="196"/>
      <c r="Y32" s="196"/>
      <c r="Z32" s="196"/>
      <c r="AA32" s="196"/>
      <c r="AB32" s="196"/>
      <c r="AC32" s="196">
        <v>1</v>
      </c>
      <c r="AD32" s="196"/>
      <c r="AE32" s="196">
        <v>1</v>
      </c>
    </row>
    <row r="33" spans="1:31" x14ac:dyDescent="0.2">
      <c r="A33" s="200"/>
      <c r="B33" s="201" t="s">
        <v>73</v>
      </c>
      <c r="C33" s="204" t="s">
        <v>74</v>
      </c>
      <c r="D33" s="196">
        <f t="shared" si="6"/>
        <v>77</v>
      </c>
      <c r="E33" s="196">
        <f t="shared" si="7"/>
        <v>208</v>
      </c>
      <c r="F33" s="196">
        <f t="shared" si="8"/>
        <v>0</v>
      </c>
      <c r="G33" s="196">
        <f t="shared" si="9"/>
        <v>285</v>
      </c>
      <c r="H33" s="196">
        <v>4</v>
      </c>
      <c r="I33" s="196">
        <v>4</v>
      </c>
      <c r="J33" s="196">
        <v>8</v>
      </c>
      <c r="K33" s="196"/>
      <c r="L33" s="196"/>
      <c r="M33" s="196"/>
      <c r="N33" s="196">
        <v>6</v>
      </c>
      <c r="O33" s="196">
        <v>15</v>
      </c>
      <c r="P33" s="196">
        <v>21</v>
      </c>
      <c r="Q33" s="196">
        <v>61</v>
      </c>
      <c r="R33" s="196">
        <v>168</v>
      </c>
      <c r="S33" s="196"/>
      <c r="T33" s="196">
        <v>229</v>
      </c>
      <c r="U33" s="196"/>
      <c r="V33" s="196"/>
      <c r="W33" s="196"/>
      <c r="X33" s="196"/>
      <c r="Y33" s="196"/>
      <c r="Z33" s="196"/>
      <c r="AA33" s="196"/>
      <c r="AB33" s="196"/>
      <c r="AC33" s="196">
        <v>6</v>
      </c>
      <c r="AD33" s="196">
        <v>21</v>
      </c>
      <c r="AE33" s="196">
        <v>27</v>
      </c>
    </row>
    <row r="34" spans="1:31" x14ac:dyDescent="0.2">
      <c r="A34" s="200"/>
      <c r="B34" s="201" t="s">
        <v>83</v>
      </c>
      <c r="C34" s="204" t="s">
        <v>84</v>
      </c>
      <c r="D34" s="196">
        <f t="shared" si="6"/>
        <v>214</v>
      </c>
      <c r="E34" s="196">
        <f t="shared" si="7"/>
        <v>154</v>
      </c>
      <c r="F34" s="196">
        <f t="shared" si="8"/>
        <v>0</v>
      </c>
      <c r="G34" s="196">
        <f t="shared" si="9"/>
        <v>368</v>
      </c>
      <c r="H34" s="196">
        <v>4</v>
      </c>
      <c r="I34" s="196">
        <v>3</v>
      </c>
      <c r="J34" s="196">
        <v>7</v>
      </c>
      <c r="K34" s="196"/>
      <c r="L34" s="196">
        <v>1</v>
      </c>
      <c r="M34" s="196">
        <v>1</v>
      </c>
      <c r="N34" s="196">
        <v>12</v>
      </c>
      <c r="O34" s="196">
        <v>8</v>
      </c>
      <c r="P34" s="196">
        <v>20</v>
      </c>
      <c r="Q34" s="196">
        <v>175</v>
      </c>
      <c r="R34" s="196">
        <v>131</v>
      </c>
      <c r="S34" s="196"/>
      <c r="T34" s="196">
        <v>306</v>
      </c>
      <c r="U34" s="196"/>
      <c r="V34" s="196"/>
      <c r="W34" s="196"/>
      <c r="X34" s="196"/>
      <c r="Y34" s="196"/>
      <c r="Z34" s="196"/>
      <c r="AA34" s="196"/>
      <c r="AB34" s="196"/>
      <c r="AC34" s="196">
        <v>23</v>
      </c>
      <c r="AD34" s="196">
        <v>11</v>
      </c>
      <c r="AE34" s="196">
        <v>34</v>
      </c>
    </row>
    <row r="35" spans="1:31" x14ac:dyDescent="0.2">
      <c r="A35" s="200"/>
      <c r="B35" s="201" t="s">
        <v>63</v>
      </c>
      <c r="C35" s="204" t="s">
        <v>64</v>
      </c>
      <c r="D35" s="196">
        <f t="shared" si="6"/>
        <v>42</v>
      </c>
      <c r="E35" s="196">
        <f t="shared" si="7"/>
        <v>56</v>
      </c>
      <c r="F35" s="196">
        <f t="shared" si="8"/>
        <v>0</v>
      </c>
      <c r="G35" s="196">
        <f t="shared" si="9"/>
        <v>98</v>
      </c>
      <c r="H35" s="196"/>
      <c r="I35" s="196">
        <v>1</v>
      </c>
      <c r="J35" s="196">
        <v>1</v>
      </c>
      <c r="K35" s="196"/>
      <c r="L35" s="196"/>
      <c r="M35" s="196"/>
      <c r="N35" s="196">
        <v>4</v>
      </c>
      <c r="O35" s="196">
        <v>2</v>
      </c>
      <c r="P35" s="196">
        <v>6</v>
      </c>
      <c r="Q35" s="196">
        <v>33</v>
      </c>
      <c r="R35" s="196">
        <v>48</v>
      </c>
      <c r="S35" s="196"/>
      <c r="T35" s="196">
        <v>81</v>
      </c>
      <c r="U35" s="196"/>
      <c r="V35" s="196"/>
      <c r="W35" s="196"/>
      <c r="X35" s="196"/>
      <c r="Y35" s="196"/>
      <c r="Z35" s="196"/>
      <c r="AA35" s="196"/>
      <c r="AB35" s="196"/>
      <c r="AC35" s="196">
        <v>5</v>
      </c>
      <c r="AD35" s="196">
        <v>5</v>
      </c>
      <c r="AE35" s="196">
        <v>10</v>
      </c>
    </row>
    <row r="36" spans="1:31" x14ac:dyDescent="0.2">
      <c r="A36" s="200"/>
      <c r="B36" s="201" t="s">
        <v>77</v>
      </c>
      <c r="C36" s="204" t="s">
        <v>78</v>
      </c>
      <c r="D36" s="196">
        <f t="shared" si="6"/>
        <v>79</v>
      </c>
      <c r="E36" s="196">
        <f t="shared" si="7"/>
        <v>41</v>
      </c>
      <c r="F36" s="196">
        <f t="shared" si="8"/>
        <v>0</v>
      </c>
      <c r="G36" s="196">
        <f t="shared" si="9"/>
        <v>120</v>
      </c>
      <c r="H36" s="196">
        <v>1</v>
      </c>
      <c r="I36" s="196"/>
      <c r="J36" s="196">
        <v>1</v>
      </c>
      <c r="K36" s="196"/>
      <c r="L36" s="196"/>
      <c r="M36" s="196"/>
      <c r="N36" s="196">
        <v>2</v>
      </c>
      <c r="O36" s="196">
        <v>1</v>
      </c>
      <c r="P36" s="196">
        <v>3</v>
      </c>
      <c r="Q36" s="196">
        <v>74</v>
      </c>
      <c r="R36" s="196">
        <v>35</v>
      </c>
      <c r="S36" s="196"/>
      <c r="T36" s="196">
        <v>109</v>
      </c>
      <c r="U36" s="196"/>
      <c r="V36" s="196"/>
      <c r="W36" s="196"/>
      <c r="X36" s="196"/>
      <c r="Y36" s="196"/>
      <c r="Z36" s="196"/>
      <c r="AA36" s="196"/>
      <c r="AB36" s="196"/>
      <c r="AC36" s="196">
        <v>2</v>
      </c>
      <c r="AD36" s="196">
        <v>5</v>
      </c>
      <c r="AE36" s="196">
        <v>7</v>
      </c>
    </row>
    <row r="37" spans="1:31" x14ac:dyDescent="0.2">
      <c r="A37" s="200"/>
      <c r="B37" s="201" t="s">
        <v>324</v>
      </c>
      <c r="C37" s="204" t="s">
        <v>325</v>
      </c>
      <c r="D37" s="196">
        <f t="shared" si="6"/>
        <v>27</v>
      </c>
      <c r="E37" s="196">
        <f t="shared" si="7"/>
        <v>7</v>
      </c>
      <c r="F37" s="196">
        <f t="shared" si="8"/>
        <v>0</v>
      </c>
      <c r="G37" s="196">
        <f t="shared" si="9"/>
        <v>34</v>
      </c>
      <c r="H37" s="196"/>
      <c r="I37" s="196">
        <v>1</v>
      </c>
      <c r="J37" s="196">
        <v>1</v>
      </c>
      <c r="K37" s="196"/>
      <c r="L37" s="196"/>
      <c r="M37" s="196"/>
      <c r="N37" s="196">
        <v>1</v>
      </c>
      <c r="O37" s="196"/>
      <c r="P37" s="196">
        <v>1</v>
      </c>
      <c r="Q37" s="196">
        <v>25</v>
      </c>
      <c r="R37" s="196">
        <v>6</v>
      </c>
      <c r="S37" s="196"/>
      <c r="T37" s="196">
        <v>31</v>
      </c>
      <c r="U37" s="196"/>
      <c r="V37" s="196"/>
      <c r="W37" s="196"/>
      <c r="X37" s="196"/>
      <c r="Y37" s="196"/>
      <c r="Z37" s="196"/>
      <c r="AA37" s="196"/>
      <c r="AB37" s="196"/>
      <c r="AC37" s="196">
        <v>1</v>
      </c>
      <c r="AD37" s="196"/>
      <c r="AE37" s="196">
        <v>1</v>
      </c>
    </row>
    <row r="38" spans="1:31" x14ac:dyDescent="0.2">
      <c r="A38" s="200"/>
      <c r="B38" s="201" t="s">
        <v>61</v>
      </c>
      <c r="C38" s="204" t="s">
        <v>351</v>
      </c>
      <c r="D38" s="196">
        <f t="shared" si="6"/>
        <v>81</v>
      </c>
      <c r="E38" s="196">
        <f t="shared" si="7"/>
        <v>76</v>
      </c>
      <c r="F38" s="196">
        <f t="shared" si="8"/>
        <v>0</v>
      </c>
      <c r="G38" s="196">
        <f t="shared" si="9"/>
        <v>157</v>
      </c>
      <c r="H38" s="196">
        <v>1</v>
      </c>
      <c r="I38" s="196"/>
      <c r="J38" s="196">
        <v>1</v>
      </c>
      <c r="K38" s="196"/>
      <c r="L38" s="196"/>
      <c r="M38" s="196"/>
      <c r="N38" s="196">
        <v>1</v>
      </c>
      <c r="O38" s="196">
        <v>5</v>
      </c>
      <c r="P38" s="196">
        <v>6</v>
      </c>
      <c r="Q38" s="196">
        <v>76</v>
      </c>
      <c r="R38" s="196">
        <v>69</v>
      </c>
      <c r="S38" s="196"/>
      <c r="T38" s="196">
        <v>145</v>
      </c>
      <c r="U38" s="196"/>
      <c r="V38" s="196"/>
      <c r="W38" s="196"/>
      <c r="X38" s="196"/>
      <c r="Y38" s="196"/>
      <c r="Z38" s="196"/>
      <c r="AA38" s="196"/>
      <c r="AB38" s="196"/>
      <c r="AC38" s="196">
        <v>3</v>
      </c>
      <c r="AD38" s="196">
        <v>2</v>
      </c>
      <c r="AE38" s="196">
        <v>5</v>
      </c>
    </row>
    <row r="39" spans="1:31" x14ac:dyDescent="0.2">
      <c r="A39" s="200"/>
      <c r="B39" s="201" t="s">
        <v>79</v>
      </c>
      <c r="C39" s="204" t="s">
        <v>353</v>
      </c>
      <c r="D39" s="196">
        <f t="shared" si="6"/>
        <v>25</v>
      </c>
      <c r="E39" s="196">
        <f t="shared" si="7"/>
        <v>80</v>
      </c>
      <c r="F39" s="196">
        <f t="shared" si="8"/>
        <v>0</v>
      </c>
      <c r="G39" s="196">
        <f t="shared" si="9"/>
        <v>105</v>
      </c>
      <c r="H39" s="196"/>
      <c r="I39" s="196">
        <v>1</v>
      </c>
      <c r="J39" s="196">
        <v>1</v>
      </c>
      <c r="K39" s="196"/>
      <c r="L39" s="196"/>
      <c r="M39" s="196"/>
      <c r="N39" s="196"/>
      <c r="O39" s="196">
        <v>6</v>
      </c>
      <c r="P39" s="196">
        <v>6</v>
      </c>
      <c r="Q39" s="196">
        <v>19</v>
      </c>
      <c r="R39" s="196">
        <v>62</v>
      </c>
      <c r="S39" s="196"/>
      <c r="T39" s="196">
        <v>81</v>
      </c>
      <c r="U39" s="196"/>
      <c r="V39" s="196"/>
      <c r="W39" s="196"/>
      <c r="X39" s="196"/>
      <c r="Y39" s="196"/>
      <c r="Z39" s="196"/>
      <c r="AA39" s="196"/>
      <c r="AB39" s="196"/>
      <c r="AC39" s="196">
        <v>6</v>
      </c>
      <c r="AD39" s="196">
        <v>11</v>
      </c>
      <c r="AE39" s="196">
        <v>17</v>
      </c>
    </row>
    <row r="40" spans="1:31" x14ac:dyDescent="0.2">
      <c r="A40" s="191" t="s">
        <v>483</v>
      </c>
      <c r="B40" s="200"/>
      <c r="C40" s="200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</row>
    <row r="41" spans="1:31" x14ac:dyDescent="0.2">
      <c r="A41" s="201" t="s">
        <v>59</v>
      </c>
      <c r="B41" s="188"/>
      <c r="C41" s="188"/>
      <c r="D41" s="190">
        <f t="shared" si="6"/>
        <v>211</v>
      </c>
      <c r="E41" s="190">
        <f t="shared" si="7"/>
        <v>127</v>
      </c>
      <c r="F41" s="190">
        <f t="shared" si="8"/>
        <v>1</v>
      </c>
      <c r="G41" s="190">
        <f t="shared" si="9"/>
        <v>339</v>
      </c>
      <c r="H41" s="190">
        <v>3</v>
      </c>
      <c r="I41" s="190"/>
      <c r="J41" s="190">
        <v>3</v>
      </c>
      <c r="K41" s="190"/>
      <c r="L41" s="190"/>
      <c r="M41" s="190"/>
      <c r="N41" s="190">
        <v>12</v>
      </c>
      <c r="O41" s="190">
        <v>5</v>
      </c>
      <c r="P41" s="190">
        <v>17</v>
      </c>
      <c r="Q41" s="190">
        <v>182</v>
      </c>
      <c r="R41" s="190">
        <v>116</v>
      </c>
      <c r="S41" s="190">
        <v>1</v>
      </c>
      <c r="T41" s="190">
        <v>299</v>
      </c>
      <c r="U41" s="190"/>
      <c r="V41" s="190"/>
      <c r="W41" s="190"/>
      <c r="X41" s="190"/>
      <c r="Y41" s="190"/>
      <c r="Z41" s="190"/>
      <c r="AA41" s="190"/>
      <c r="AB41" s="190"/>
      <c r="AC41" s="190">
        <v>14</v>
      </c>
      <c r="AD41" s="190">
        <v>6</v>
      </c>
      <c r="AE41" s="190">
        <v>20</v>
      </c>
    </row>
    <row r="42" spans="1:31" x14ac:dyDescent="0.2">
      <c r="A42" s="202">
        <v>5</v>
      </c>
      <c r="B42" s="203" t="s">
        <v>60</v>
      </c>
      <c r="C42" s="188"/>
      <c r="D42" s="190">
        <f t="shared" si="6"/>
        <v>211</v>
      </c>
      <c r="E42" s="190">
        <f t="shared" si="7"/>
        <v>127</v>
      </c>
      <c r="F42" s="190">
        <f t="shared" si="8"/>
        <v>1</v>
      </c>
      <c r="G42" s="190">
        <f t="shared" si="9"/>
        <v>339</v>
      </c>
      <c r="H42" s="190">
        <v>3</v>
      </c>
      <c r="I42" s="190"/>
      <c r="J42" s="190">
        <v>3</v>
      </c>
      <c r="K42" s="190"/>
      <c r="L42" s="190"/>
      <c r="M42" s="190"/>
      <c r="N42" s="190">
        <v>12</v>
      </c>
      <c r="O42" s="190">
        <v>5</v>
      </c>
      <c r="P42" s="190">
        <v>17</v>
      </c>
      <c r="Q42" s="190">
        <v>182</v>
      </c>
      <c r="R42" s="190">
        <v>116</v>
      </c>
      <c r="S42" s="190">
        <v>1</v>
      </c>
      <c r="T42" s="190">
        <v>299</v>
      </c>
      <c r="U42" s="190"/>
      <c r="V42" s="190"/>
      <c r="W42" s="190"/>
      <c r="X42" s="190"/>
      <c r="Y42" s="190"/>
      <c r="Z42" s="190"/>
      <c r="AA42" s="190"/>
      <c r="AB42" s="190"/>
      <c r="AC42" s="190">
        <v>14</v>
      </c>
      <c r="AD42" s="190">
        <v>6</v>
      </c>
      <c r="AE42" s="190">
        <v>20</v>
      </c>
    </row>
    <row r="43" spans="1:31" x14ac:dyDescent="0.2">
      <c r="A43" s="200"/>
      <c r="B43" s="201" t="s">
        <v>88</v>
      </c>
      <c r="C43" s="204" t="s">
        <v>357</v>
      </c>
      <c r="D43" s="196">
        <f t="shared" si="6"/>
        <v>211</v>
      </c>
      <c r="E43" s="196">
        <f t="shared" si="7"/>
        <v>127</v>
      </c>
      <c r="F43" s="196">
        <f t="shared" si="8"/>
        <v>1</v>
      </c>
      <c r="G43" s="196">
        <f t="shared" si="9"/>
        <v>339</v>
      </c>
      <c r="H43" s="196">
        <v>3</v>
      </c>
      <c r="I43" s="196"/>
      <c r="J43" s="196">
        <v>3</v>
      </c>
      <c r="K43" s="196"/>
      <c r="L43" s="196"/>
      <c r="M43" s="196"/>
      <c r="N43" s="196">
        <v>12</v>
      </c>
      <c r="O43" s="196">
        <v>5</v>
      </c>
      <c r="P43" s="196">
        <v>17</v>
      </c>
      <c r="Q43" s="196">
        <v>182</v>
      </c>
      <c r="R43" s="196">
        <v>116</v>
      </c>
      <c r="S43" s="196">
        <v>1</v>
      </c>
      <c r="T43" s="196">
        <v>299</v>
      </c>
      <c r="U43" s="196"/>
      <c r="V43" s="196"/>
      <c r="W43" s="196"/>
      <c r="X43" s="196"/>
      <c r="Y43" s="196"/>
      <c r="Z43" s="196"/>
      <c r="AA43" s="196"/>
      <c r="AB43" s="196"/>
      <c r="AC43" s="196">
        <v>14</v>
      </c>
      <c r="AD43" s="196">
        <v>6</v>
      </c>
      <c r="AE43" s="196">
        <v>20</v>
      </c>
    </row>
    <row r="44" spans="1:31" x14ac:dyDescent="0.2">
      <c r="A44" s="191" t="s">
        <v>484</v>
      </c>
      <c r="B44" s="200"/>
      <c r="C44" s="200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</row>
    <row r="45" spans="1:31" x14ac:dyDescent="0.2">
      <c r="A45" s="201" t="s">
        <v>59</v>
      </c>
      <c r="B45" s="188"/>
      <c r="C45" s="188"/>
      <c r="D45" s="190">
        <f t="shared" si="6"/>
        <v>1376</v>
      </c>
      <c r="E45" s="190">
        <f t="shared" si="7"/>
        <v>811</v>
      </c>
      <c r="F45" s="190">
        <f t="shared" si="8"/>
        <v>3</v>
      </c>
      <c r="G45" s="190">
        <f t="shared" si="9"/>
        <v>2190</v>
      </c>
      <c r="H45" s="190">
        <v>12</v>
      </c>
      <c r="I45" s="190">
        <v>9</v>
      </c>
      <c r="J45" s="190">
        <v>21</v>
      </c>
      <c r="K45" s="190"/>
      <c r="L45" s="190"/>
      <c r="M45" s="190"/>
      <c r="N45" s="190">
        <v>71</v>
      </c>
      <c r="O45" s="190">
        <v>63</v>
      </c>
      <c r="P45" s="190">
        <v>134</v>
      </c>
      <c r="Q45" s="190">
        <v>1223</v>
      </c>
      <c r="R45" s="190">
        <v>705</v>
      </c>
      <c r="S45" s="190">
        <v>3</v>
      </c>
      <c r="T45" s="190">
        <v>1931</v>
      </c>
      <c r="U45" s="190"/>
      <c r="V45" s="190"/>
      <c r="W45" s="190"/>
      <c r="X45" s="190"/>
      <c r="Y45" s="190"/>
      <c r="Z45" s="190"/>
      <c r="AA45" s="190">
        <v>1</v>
      </c>
      <c r="AB45" s="190">
        <v>1</v>
      </c>
      <c r="AC45" s="190">
        <v>70</v>
      </c>
      <c r="AD45" s="190">
        <v>33</v>
      </c>
      <c r="AE45" s="190">
        <v>103</v>
      </c>
    </row>
    <row r="46" spans="1:31" x14ac:dyDescent="0.2">
      <c r="A46" s="202">
        <v>5</v>
      </c>
      <c r="B46" s="203" t="s">
        <v>60</v>
      </c>
      <c r="C46" s="188"/>
      <c r="D46" s="190">
        <f t="shared" si="6"/>
        <v>742</v>
      </c>
      <c r="E46" s="190">
        <f t="shared" si="7"/>
        <v>422</v>
      </c>
      <c r="F46" s="190">
        <f t="shared" si="8"/>
        <v>3</v>
      </c>
      <c r="G46" s="190">
        <f t="shared" si="9"/>
        <v>1167</v>
      </c>
      <c r="H46" s="190">
        <v>8</v>
      </c>
      <c r="I46" s="190">
        <v>8</v>
      </c>
      <c r="J46" s="190">
        <v>16</v>
      </c>
      <c r="K46" s="190"/>
      <c r="L46" s="190"/>
      <c r="M46" s="190"/>
      <c r="N46" s="190">
        <v>35</v>
      </c>
      <c r="O46" s="190">
        <v>27</v>
      </c>
      <c r="P46" s="190">
        <v>62</v>
      </c>
      <c r="Q46" s="190">
        <v>643</v>
      </c>
      <c r="R46" s="190">
        <v>366</v>
      </c>
      <c r="S46" s="190">
        <v>3</v>
      </c>
      <c r="T46" s="190">
        <v>1012</v>
      </c>
      <c r="U46" s="190"/>
      <c r="V46" s="190"/>
      <c r="W46" s="190"/>
      <c r="X46" s="190"/>
      <c r="Y46" s="190"/>
      <c r="Z46" s="190"/>
      <c r="AA46" s="190">
        <v>1</v>
      </c>
      <c r="AB46" s="190">
        <v>1</v>
      </c>
      <c r="AC46" s="190">
        <v>56</v>
      </c>
      <c r="AD46" s="190">
        <v>20</v>
      </c>
      <c r="AE46" s="190">
        <v>76</v>
      </c>
    </row>
    <row r="47" spans="1:31" x14ac:dyDescent="0.2">
      <c r="A47" s="200"/>
      <c r="B47" s="201" t="s">
        <v>91</v>
      </c>
      <c r="C47" s="204" t="s">
        <v>92</v>
      </c>
      <c r="D47" s="196">
        <f t="shared" si="6"/>
        <v>123</v>
      </c>
      <c r="E47" s="196">
        <f t="shared" si="7"/>
        <v>50</v>
      </c>
      <c r="F47" s="196">
        <f t="shared" si="8"/>
        <v>0</v>
      </c>
      <c r="G47" s="196">
        <f t="shared" si="9"/>
        <v>173</v>
      </c>
      <c r="H47" s="196">
        <v>2</v>
      </c>
      <c r="I47" s="196"/>
      <c r="J47" s="196">
        <v>2</v>
      </c>
      <c r="K47" s="196"/>
      <c r="L47" s="196"/>
      <c r="M47" s="196"/>
      <c r="N47" s="196">
        <v>5</v>
      </c>
      <c r="O47" s="196">
        <v>3</v>
      </c>
      <c r="P47" s="196">
        <v>8</v>
      </c>
      <c r="Q47" s="196">
        <v>109</v>
      </c>
      <c r="R47" s="196">
        <v>46</v>
      </c>
      <c r="S47" s="196"/>
      <c r="T47" s="196">
        <v>155</v>
      </c>
      <c r="U47" s="196"/>
      <c r="V47" s="196"/>
      <c r="W47" s="196"/>
      <c r="X47" s="196"/>
      <c r="Y47" s="196"/>
      <c r="Z47" s="196"/>
      <c r="AA47" s="196"/>
      <c r="AB47" s="196"/>
      <c r="AC47" s="196">
        <v>7</v>
      </c>
      <c r="AD47" s="196">
        <v>1</v>
      </c>
      <c r="AE47" s="196">
        <v>8</v>
      </c>
    </row>
    <row r="48" spans="1:31" x14ac:dyDescent="0.2">
      <c r="A48" s="200"/>
      <c r="B48" s="201" t="s">
        <v>105</v>
      </c>
      <c r="C48" s="204" t="s">
        <v>106</v>
      </c>
      <c r="D48" s="196">
        <f t="shared" si="6"/>
        <v>174</v>
      </c>
      <c r="E48" s="196">
        <f t="shared" si="7"/>
        <v>80</v>
      </c>
      <c r="F48" s="196">
        <f t="shared" si="8"/>
        <v>0</v>
      </c>
      <c r="G48" s="196">
        <f t="shared" si="9"/>
        <v>254</v>
      </c>
      <c r="H48" s="196">
        <v>2</v>
      </c>
      <c r="I48" s="196"/>
      <c r="J48" s="196">
        <v>2</v>
      </c>
      <c r="K48" s="196"/>
      <c r="L48" s="196"/>
      <c r="M48" s="196"/>
      <c r="N48" s="196">
        <v>7</v>
      </c>
      <c r="O48" s="196">
        <v>7</v>
      </c>
      <c r="P48" s="196">
        <v>14</v>
      </c>
      <c r="Q48" s="196">
        <v>156</v>
      </c>
      <c r="R48" s="196">
        <v>69</v>
      </c>
      <c r="S48" s="196"/>
      <c r="T48" s="196">
        <v>225</v>
      </c>
      <c r="U48" s="196"/>
      <c r="V48" s="196"/>
      <c r="W48" s="196"/>
      <c r="X48" s="196"/>
      <c r="Y48" s="196"/>
      <c r="Z48" s="196"/>
      <c r="AA48" s="196"/>
      <c r="AB48" s="196"/>
      <c r="AC48" s="196">
        <v>9</v>
      </c>
      <c r="AD48" s="196">
        <v>4</v>
      </c>
      <c r="AE48" s="196">
        <v>13</v>
      </c>
    </row>
    <row r="49" spans="1:31" x14ac:dyDescent="0.2">
      <c r="A49" s="200"/>
      <c r="B49" s="201" t="s">
        <v>93</v>
      </c>
      <c r="C49" s="204" t="s">
        <v>359</v>
      </c>
      <c r="D49" s="196">
        <f t="shared" si="6"/>
        <v>33</v>
      </c>
      <c r="E49" s="196">
        <f t="shared" si="7"/>
        <v>107</v>
      </c>
      <c r="F49" s="196">
        <f t="shared" si="8"/>
        <v>2</v>
      </c>
      <c r="G49" s="196">
        <f t="shared" si="9"/>
        <v>142</v>
      </c>
      <c r="H49" s="196"/>
      <c r="I49" s="196">
        <v>4</v>
      </c>
      <c r="J49" s="196">
        <v>4</v>
      </c>
      <c r="K49" s="196"/>
      <c r="L49" s="196"/>
      <c r="M49" s="196"/>
      <c r="N49" s="196">
        <v>3</v>
      </c>
      <c r="O49" s="196">
        <v>6</v>
      </c>
      <c r="P49" s="196">
        <v>9</v>
      </c>
      <c r="Q49" s="196">
        <v>28</v>
      </c>
      <c r="R49" s="196">
        <v>92</v>
      </c>
      <c r="S49" s="196">
        <v>2</v>
      </c>
      <c r="T49" s="196">
        <v>122</v>
      </c>
      <c r="U49" s="196"/>
      <c r="V49" s="196"/>
      <c r="W49" s="196"/>
      <c r="X49" s="196"/>
      <c r="Y49" s="196"/>
      <c r="Z49" s="196"/>
      <c r="AA49" s="196">
        <v>1</v>
      </c>
      <c r="AB49" s="196">
        <v>1</v>
      </c>
      <c r="AC49" s="196">
        <v>2</v>
      </c>
      <c r="AD49" s="196">
        <v>4</v>
      </c>
      <c r="AE49" s="196">
        <v>6</v>
      </c>
    </row>
    <row r="50" spans="1:31" x14ac:dyDescent="0.2">
      <c r="A50" s="200"/>
      <c r="B50" s="201" t="s">
        <v>111</v>
      </c>
      <c r="C50" s="204" t="s">
        <v>361</v>
      </c>
      <c r="D50" s="196">
        <f t="shared" si="6"/>
        <v>145</v>
      </c>
      <c r="E50" s="196">
        <f t="shared" si="7"/>
        <v>78</v>
      </c>
      <c r="F50" s="196">
        <f t="shared" si="8"/>
        <v>0</v>
      </c>
      <c r="G50" s="196">
        <f t="shared" si="9"/>
        <v>223</v>
      </c>
      <c r="H50" s="196">
        <v>3</v>
      </c>
      <c r="I50" s="196"/>
      <c r="J50" s="196">
        <v>3</v>
      </c>
      <c r="K50" s="196"/>
      <c r="L50" s="196"/>
      <c r="M50" s="196"/>
      <c r="N50" s="196">
        <v>8</v>
      </c>
      <c r="O50" s="196">
        <v>7</v>
      </c>
      <c r="P50" s="196">
        <v>15</v>
      </c>
      <c r="Q50" s="196">
        <v>131</v>
      </c>
      <c r="R50" s="196">
        <v>70</v>
      </c>
      <c r="S50" s="196"/>
      <c r="T50" s="196">
        <v>201</v>
      </c>
      <c r="U50" s="196"/>
      <c r="V50" s="196"/>
      <c r="W50" s="196"/>
      <c r="X50" s="196"/>
      <c r="Y50" s="196"/>
      <c r="Z50" s="196"/>
      <c r="AA50" s="196"/>
      <c r="AB50" s="196"/>
      <c r="AC50" s="196">
        <v>3</v>
      </c>
      <c r="AD50" s="196">
        <v>1</v>
      </c>
      <c r="AE50" s="196">
        <v>4</v>
      </c>
    </row>
    <row r="51" spans="1:31" x14ac:dyDescent="0.2">
      <c r="A51" s="200"/>
      <c r="B51" s="201" t="s">
        <v>113</v>
      </c>
      <c r="C51" s="204" t="s">
        <v>362</v>
      </c>
      <c r="D51" s="196">
        <f t="shared" si="6"/>
        <v>105</v>
      </c>
      <c r="E51" s="196">
        <f t="shared" si="7"/>
        <v>16</v>
      </c>
      <c r="F51" s="196">
        <f t="shared" si="8"/>
        <v>0</v>
      </c>
      <c r="G51" s="196">
        <f t="shared" si="9"/>
        <v>121</v>
      </c>
      <c r="H51" s="196"/>
      <c r="I51" s="196">
        <v>1</v>
      </c>
      <c r="J51" s="196">
        <v>1</v>
      </c>
      <c r="K51" s="196"/>
      <c r="L51" s="196"/>
      <c r="M51" s="196"/>
      <c r="N51" s="196">
        <v>1</v>
      </c>
      <c r="O51" s="196"/>
      <c r="P51" s="196">
        <v>1</v>
      </c>
      <c r="Q51" s="196">
        <v>84</v>
      </c>
      <c r="R51" s="196">
        <v>13</v>
      </c>
      <c r="S51" s="196"/>
      <c r="T51" s="196">
        <v>97</v>
      </c>
      <c r="U51" s="196"/>
      <c r="V51" s="196"/>
      <c r="W51" s="196"/>
      <c r="X51" s="196"/>
      <c r="Y51" s="196"/>
      <c r="Z51" s="196"/>
      <c r="AA51" s="196"/>
      <c r="AB51" s="196"/>
      <c r="AC51" s="196">
        <v>20</v>
      </c>
      <c r="AD51" s="196">
        <v>2</v>
      </c>
      <c r="AE51" s="196">
        <v>22</v>
      </c>
    </row>
    <row r="52" spans="1:31" x14ac:dyDescent="0.2">
      <c r="A52" s="200"/>
      <c r="B52" s="201" t="s">
        <v>109</v>
      </c>
      <c r="C52" s="204" t="s">
        <v>360</v>
      </c>
      <c r="D52" s="196">
        <f t="shared" si="6"/>
        <v>162</v>
      </c>
      <c r="E52" s="196">
        <f t="shared" si="7"/>
        <v>91</v>
      </c>
      <c r="F52" s="196">
        <f t="shared" si="8"/>
        <v>1</v>
      </c>
      <c r="G52" s="196">
        <f t="shared" si="9"/>
        <v>254</v>
      </c>
      <c r="H52" s="196">
        <v>1</v>
      </c>
      <c r="I52" s="196">
        <v>3</v>
      </c>
      <c r="J52" s="196">
        <v>4</v>
      </c>
      <c r="K52" s="196"/>
      <c r="L52" s="196"/>
      <c r="M52" s="196"/>
      <c r="N52" s="196">
        <v>11</v>
      </c>
      <c r="O52" s="196">
        <v>4</v>
      </c>
      <c r="P52" s="196">
        <v>15</v>
      </c>
      <c r="Q52" s="196">
        <v>135</v>
      </c>
      <c r="R52" s="196">
        <v>76</v>
      </c>
      <c r="S52" s="196">
        <v>1</v>
      </c>
      <c r="T52" s="196">
        <v>212</v>
      </c>
      <c r="U52" s="196"/>
      <c r="V52" s="196"/>
      <c r="W52" s="196"/>
      <c r="X52" s="196"/>
      <c r="Y52" s="196"/>
      <c r="Z52" s="196"/>
      <c r="AA52" s="196"/>
      <c r="AB52" s="196"/>
      <c r="AC52" s="196">
        <v>15</v>
      </c>
      <c r="AD52" s="196">
        <v>8</v>
      </c>
      <c r="AE52" s="196">
        <v>23</v>
      </c>
    </row>
    <row r="53" spans="1:31" x14ac:dyDescent="0.2">
      <c r="A53" s="200"/>
      <c r="B53" s="203" t="s">
        <v>339</v>
      </c>
      <c r="C53" s="188"/>
      <c r="D53" s="190">
        <f t="shared" si="6"/>
        <v>576</v>
      </c>
      <c r="E53" s="190">
        <f t="shared" si="7"/>
        <v>337</v>
      </c>
      <c r="F53" s="190">
        <f t="shared" si="8"/>
        <v>0</v>
      </c>
      <c r="G53" s="190">
        <f t="shared" si="9"/>
        <v>913</v>
      </c>
      <c r="H53" s="190">
        <v>3</v>
      </c>
      <c r="I53" s="190">
        <v>1</v>
      </c>
      <c r="J53" s="190">
        <v>4</v>
      </c>
      <c r="K53" s="190"/>
      <c r="L53" s="190"/>
      <c r="M53" s="190"/>
      <c r="N53" s="190">
        <v>35</v>
      </c>
      <c r="O53" s="190">
        <v>32</v>
      </c>
      <c r="P53" s="190">
        <v>67</v>
      </c>
      <c r="Q53" s="190">
        <v>526</v>
      </c>
      <c r="R53" s="190">
        <v>291</v>
      </c>
      <c r="S53" s="190"/>
      <c r="T53" s="190">
        <v>817</v>
      </c>
      <c r="U53" s="190"/>
      <c r="V53" s="190"/>
      <c r="W53" s="190"/>
      <c r="X53" s="190"/>
      <c r="Y53" s="190"/>
      <c r="Z53" s="190"/>
      <c r="AA53" s="190"/>
      <c r="AB53" s="190"/>
      <c r="AC53" s="190">
        <v>12</v>
      </c>
      <c r="AD53" s="190">
        <v>13</v>
      </c>
      <c r="AE53" s="190">
        <v>25</v>
      </c>
    </row>
    <row r="54" spans="1:31" x14ac:dyDescent="0.2">
      <c r="A54" s="200"/>
      <c r="B54" s="201" t="s">
        <v>99</v>
      </c>
      <c r="C54" s="204" t="s">
        <v>363</v>
      </c>
      <c r="D54" s="196">
        <f t="shared" si="6"/>
        <v>42</v>
      </c>
      <c r="E54" s="196">
        <f t="shared" si="7"/>
        <v>12</v>
      </c>
      <c r="F54" s="196">
        <f t="shared" si="8"/>
        <v>0</v>
      </c>
      <c r="G54" s="196">
        <f t="shared" si="9"/>
        <v>54</v>
      </c>
      <c r="H54" s="196">
        <v>2</v>
      </c>
      <c r="I54" s="196"/>
      <c r="J54" s="196">
        <v>2</v>
      </c>
      <c r="K54" s="196"/>
      <c r="L54" s="196"/>
      <c r="M54" s="196"/>
      <c r="N54" s="196">
        <v>1</v>
      </c>
      <c r="O54" s="196"/>
      <c r="P54" s="196">
        <v>1</v>
      </c>
      <c r="Q54" s="196">
        <v>38</v>
      </c>
      <c r="R54" s="196">
        <v>10</v>
      </c>
      <c r="S54" s="196"/>
      <c r="T54" s="196">
        <v>48</v>
      </c>
      <c r="U54" s="196"/>
      <c r="V54" s="196"/>
      <c r="W54" s="196"/>
      <c r="X54" s="196"/>
      <c r="Y54" s="196"/>
      <c r="Z54" s="196"/>
      <c r="AA54" s="196"/>
      <c r="AB54" s="196"/>
      <c r="AC54" s="196">
        <v>1</v>
      </c>
      <c r="AD54" s="196">
        <v>2</v>
      </c>
      <c r="AE54" s="196">
        <v>3</v>
      </c>
    </row>
    <row r="55" spans="1:31" x14ac:dyDescent="0.2">
      <c r="A55" s="200"/>
      <c r="B55" s="201" t="s">
        <v>97</v>
      </c>
      <c r="C55" s="204" t="s">
        <v>364</v>
      </c>
      <c r="D55" s="196">
        <f t="shared" si="6"/>
        <v>136</v>
      </c>
      <c r="E55" s="196">
        <f t="shared" si="7"/>
        <v>59</v>
      </c>
      <c r="F55" s="196">
        <f t="shared" si="8"/>
        <v>0</v>
      </c>
      <c r="G55" s="196">
        <f t="shared" si="9"/>
        <v>195</v>
      </c>
      <c r="H55" s="196"/>
      <c r="I55" s="196"/>
      <c r="J55" s="196"/>
      <c r="K55" s="196"/>
      <c r="L55" s="196"/>
      <c r="M55" s="196"/>
      <c r="N55" s="196">
        <v>6</v>
      </c>
      <c r="O55" s="196">
        <v>7</v>
      </c>
      <c r="P55" s="196">
        <v>13</v>
      </c>
      <c r="Q55" s="196">
        <v>124</v>
      </c>
      <c r="R55" s="196">
        <v>46</v>
      </c>
      <c r="S55" s="196"/>
      <c r="T55" s="196">
        <v>170</v>
      </c>
      <c r="U55" s="196"/>
      <c r="V55" s="196"/>
      <c r="W55" s="196"/>
      <c r="X55" s="196"/>
      <c r="Y55" s="196"/>
      <c r="Z55" s="196"/>
      <c r="AA55" s="196"/>
      <c r="AB55" s="196"/>
      <c r="AC55" s="196">
        <v>6</v>
      </c>
      <c r="AD55" s="196">
        <v>6</v>
      </c>
      <c r="AE55" s="196">
        <v>12</v>
      </c>
    </row>
    <row r="56" spans="1:31" x14ac:dyDescent="0.2">
      <c r="A56" s="200"/>
      <c r="B56" s="201" t="s">
        <v>95</v>
      </c>
      <c r="C56" s="204" t="s">
        <v>365</v>
      </c>
      <c r="D56" s="196">
        <f t="shared" si="6"/>
        <v>398</v>
      </c>
      <c r="E56" s="196">
        <f t="shared" si="7"/>
        <v>266</v>
      </c>
      <c r="F56" s="196">
        <f t="shared" si="8"/>
        <v>0</v>
      </c>
      <c r="G56" s="196">
        <f t="shared" si="9"/>
        <v>664</v>
      </c>
      <c r="H56" s="196">
        <v>1</v>
      </c>
      <c r="I56" s="196">
        <v>1</v>
      </c>
      <c r="J56" s="196">
        <v>2</v>
      </c>
      <c r="K56" s="196"/>
      <c r="L56" s="196"/>
      <c r="M56" s="196"/>
      <c r="N56" s="196">
        <v>28</v>
      </c>
      <c r="O56" s="196">
        <v>25</v>
      </c>
      <c r="P56" s="196">
        <v>53</v>
      </c>
      <c r="Q56" s="196">
        <v>364</v>
      </c>
      <c r="R56" s="196">
        <v>235</v>
      </c>
      <c r="S56" s="196"/>
      <c r="T56" s="196">
        <v>599</v>
      </c>
      <c r="U56" s="196"/>
      <c r="V56" s="196"/>
      <c r="W56" s="196"/>
      <c r="X56" s="196"/>
      <c r="Y56" s="196"/>
      <c r="Z56" s="196"/>
      <c r="AA56" s="196"/>
      <c r="AB56" s="196"/>
      <c r="AC56" s="196">
        <v>5</v>
      </c>
      <c r="AD56" s="196">
        <v>5</v>
      </c>
      <c r="AE56" s="196">
        <v>10</v>
      </c>
    </row>
    <row r="57" spans="1:31" x14ac:dyDescent="0.2">
      <c r="A57" s="200"/>
      <c r="B57" s="203" t="s">
        <v>345</v>
      </c>
      <c r="C57" s="188"/>
      <c r="D57" s="190">
        <f t="shared" si="6"/>
        <v>58</v>
      </c>
      <c r="E57" s="190">
        <f t="shared" si="7"/>
        <v>52</v>
      </c>
      <c r="F57" s="190">
        <f t="shared" si="8"/>
        <v>0</v>
      </c>
      <c r="G57" s="190">
        <f t="shared" si="9"/>
        <v>110</v>
      </c>
      <c r="H57" s="190">
        <v>1</v>
      </c>
      <c r="I57" s="190"/>
      <c r="J57" s="190">
        <v>1</v>
      </c>
      <c r="K57" s="190"/>
      <c r="L57" s="190"/>
      <c r="M57" s="190"/>
      <c r="N57" s="190">
        <v>1</v>
      </c>
      <c r="O57" s="190">
        <v>4</v>
      </c>
      <c r="P57" s="190">
        <v>5</v>
      </c>
      <c r="Q57" s="190">
        <v>54</v>
      </c>
      <c r="R57" s="190">
        <v>48</v>
      </c>
      <c r="S57" s="190"/>
      <c r="T57" s="190">
        <v>102</v>
      </c>
      <c r="U57" s="190"/>
      <c r="V57" s="190"/>
      <c r="W57" s="190"/>
      <c r="X57" s="190"/>
      <c r="Y57" s="190"/>
      <c r="Z57" s="190"/>
      <c r="AA57" s="190"/>
      <c r="AB57" s="190"/>
      <c r="AC57" s="190">
        <v>2</v>
      </c>
      <c r="AD57" s="190"/>
      <c r="AE57" s="190">
        <v>2</v>
      </c>
    </row>
    <row r="58" spans="1:31" x14ac:dyDescent="0.2">
      <c r="A58" s="200"/>
      <c r="B58" s="201" t="s">
        <v>101</v>
      </c>
      <c r="C58" s="204" t="s">
        <v>368</v>
      </c>
      <c r="D58" s="196">
        <f t="shared" si="6"/>
        <v>58</v>
      </c>
      <c r="E58" s="196">
        <f t="shared" si="7"/>
        <v>52</v>
      </c>
      <c r="F58" s="196">
        <f t="shared" si="8"/>
        <v>0</v>
      </c>
      <c r="G58" s="196">
        <f t="shared" si="9"/>
        <v>110</v>
      </c>
      <c r="H58" s="196">
        <v>1</v>
      </c>
      <c r="I58" s="196"/>
      <c r="J58" s="196">
        <v>1</v>
      </c>
      <c r="K58" s="196"/>
      <c r="L58" s="196"/>
      <c r="M58" s="196"/>
      <c r="N58" s="196">
        <v>1</v>
      </c>
      <c r="O58" s="196">
        <v>4</v>
      </c>
      <c r="P58" s="196">
        <v>5</v>
      </c>
      <c r="Q58" s="196">
        <v>54</v>
      </c>
      <c r="R58" s="196">
        <v>48</v>
      </c>
      <c r="S58" s="196"/>
      <c r="T58" s="196">
        <v>102</v>
      </c>
      <c r="U58" s="196"/>
      <c r="V58" s="196"/>
      <c r="W58" s="196"/>
      <c r="X58" s="196"/>
      <c r="Y58" s="196"/>
      <c r="Z58" s="196"/>
      <c r="AA58" s="196"/>
      <c r="AB58" s="196"/>
      <c r="AC58" s="196">
        <v>2</v>
      </c>
      <c r="AD58" s="196"/>
      <c r="AE58" s="196">
        <v>2</v>
      </c>
    </row>
    <row r="59" spans="1:31" x14ac:dyDescent="0.2">
      <c r="A59" s="191" t="s">
        <v>485</v>
      </c>
      <c r="B59" s="200"/>
      <c r="C59" s="200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</row>
    <row r="60" spans="1:31" x14ac:dyDescent="0.2">
      <c r="A60" s="201" t="s">
        <v>59</v>
      </c>
      <c r="B60" s="188"/>
      <c r="C60" s="188"/>
      <c r="D60" s="190">
        <f t="shared" si="6"/>
        <v>1170</v>
      </c>
      <c r="E60" s="190">
        <f t="shared" si="7"/>
        <v>443</v>
      </c>
      <c r="F60" s="190">
        <f t="shared" si="8"/>
        <v>2</v>
      </c>
      <c r="G60" s="190">
        <f t="shared" si="9"/>
        <v>1615</v>
      </c>
      <c r="H60" s="190">
        <v>15</v>
      </c>
      <c r="I60" s="190">
        <v>3</v>
      </c>
      <c r="J60" s="190">
        <v>18</v>
      </c>
      <c r="K60" s="190"/>
      <c r="L60" s="190">
        <v>1</v>
      </c>
      <c r="M60" s="190">
        <v>1</v>
      </c>
      <c r="N60" s="190">
        <v>58</v>
      </c>
      <c r="O60" s="190">
        <v>24</v>
      </c>
      <c r="P60" s="190">
        <v>82</v>
      </c>
      <c r="Q60" s="190">
        <v>984</v>
      </c>
      <c r="R60" s="190">
        <v>339</v>
      </c>
      <c r="S60" s="190">
        <v>2</v>
      </c>
      <c r="T60" s="190">
        <v>1325</v>
      </c>
      <c r="U60" s="190"/>
      <c r="V60" s="190"/>
      <c r="W60" s="190"/>
      <c r="X60" s="190"/>
      <c r="Y60" s="190"/>
      <c r="Z60" s="190">
        <v>1</v>
      </c>
      <c r="AA60" s="190">
        <v>1</v>
      </c>
      <c r="AB60" s="190">
        <v>2</v>
      </c>
      <c r="AC60" s="190">
        <v>112</v>
      </c>
      <c r="AD60" s="190">
        <v>75</v>
      </c>
      <c r="AE60" s="190">
        <v>187</v>
      </c>
    </row>
    <row r="61" spans="1:31" x14ac:dyDescent="0.2">
      <c r="A61" s="202">
        <v>5</v>
      </c>
      <c r="B61" s="203" t="s">
        <v>60</v>
      </c>
      <c r="C61" s="188"/>
      <c r="D61" s="190">
        <f t="shared" si="6"/>
        <v>1170</v>
      </c>
      <c r="E61" s="190">
        <f t="shared" si="7"/>
        <v>443</v>
      </c>
      <c r="F61" s="190">
        <f t="shared" si="8"/>
        <v>2</v>
      </c>
      <c r="G61" s="190">
        <f t="shared" si="9"/>
        <v>1615</v>
      </c>
      <c r="H61" s="190">
        <v>15</v>
      </c>
      <c r="I61" s="190">
        <v>3</v>
      </c>
      <c r="J61" s="190">
        <v>18</v>
      </c>
      <c r="K61" s="190"/>
      <c r="L61" s="190">
        <v>1</v>
      </c>
      <c r="M61" s="190">
        <v>1</v>
      </c>
      <c r="N61" s="190">
        <v>58</v>
      </c>
      <c r="O61" s="190">
        <v>24</v>
      </c>
      <c r="P61" s="190">
        <v>82</v>
      </c>
      <c r="Q61" s="190">
        <v>984</v>
      </c>
      <c r="R61" s="190">
        <v>339</v>
      </c>
      <c r="S61" s="190">
        <v>2</v>
      </c>
      <c r="T61" s="190">
        <v>1325</v>
      </c>
      <c r="U61" s="190"/>
      <c r="V61" s="190"/>
      <c r="W61" s="190"/>
      <c r="X61" s="190"/>
      <c r="Y61" s="190"/>
      <c r="Z61" s="190">
        <v>1</v>
      </c>
      <c r="AA61" s="190">
        <v>1</v>
      </c>
      <c r="AB61" s="190">
        <v>2</v>
      </c>
      <c r="AC61" s="190">
        <v>112</v>
      </c>
      <c r="AD61" s="190">
        <v>75</v>
      </c>
      <c r="AE61" s="190">
        <v>187</v>
      </c>
    </row>
    <row r="62" spans="1:31" x14ac:dyDescent="0.2">
      <c r="A62" s="200"/>
      <c r="B62" s="201" t="s">
        <v>126</v>
      </c>
      <c r="C62" s="204" t="s">
        <v>371</v>
      </c>
      <c r="D62" s="196">
        <f t="shared" si="6"/>
        <v>79</v>
      </c>
      <c r="E62" s="196">
        <f t="shared" si="7"/>
        <v>38</v>
      </c>
      <c r="F62" s="196">
        <f t="shared" si="8"/>
        <v>0</v>
      </c>
      <c r="G62" s="196">
        <f t="shared" si="9"/>
        <v>117</v>
      </c>
      <c r="H62" s="196"/>
      <c r="I62" s="196"/>
      <c r="J62" s="196"/>
      <c r="K62" s="196"/>
      <c r="L62" s="196"/>
      <c r="M62" s="196"/>
      <c r="N62" s="196">
        <v>10</v>
      </c>
      <c r="O62" s="196">
        <v>1</v>
      </c>
      <c r="P62" s="196">
        <v>11</v>
      </c>
      <c r="Q62" s="196">
        <v>56</v>
      </c>
      <c r="R62" s="196">
        <v>31</v>
      </c>
      <c r="S62" s="196"/>
      <c r="T62" s="196">
        <v>87</v>
      </c>
      <c r="U62" s="196"/>
      <c r="V62" s="196"/>
      <c r="W62" s="196"/>
      <c r="X62" s="196"/>
      <c r="Y62" s="196"/>
      <c r="Z62" s="196"/>
      <c r="AA62" s="196">
        <v>1</v>
      </c>
      <c r="AB62" s="196">
        <v>1</v>
      </c>
      <c r="AC62" s="196">
        <v>13</v>
      </c>
      <c r="AD62" s="196">
        <v>5</v>
      </c>
      <c r="AE62" s="196">
        <v>18</v>
      </c>
    </row>
    <row r="63" spans="1:31" x14ac:dyDescent="0.2">
      <c r="A63" s="200"/>
      <c r="B63" s="201" t="s">
        <v>132</v>
      </c>
      <c r="C63" s="204" t="s">
        <v>374</v>
      </c>
      <c r="D63" s="196">
        <f t="shared" si="6"/>
        <v>135</v>
      </c>
      <c r="E63" s="196">
        <f t="shared" si="7"/>
        <v>106</v>
      </c>
      <c r="F63" s="196">
        <f t="shared" si="8"/>
        <v>0</v>
      </c>
      <c r="G63" s="196">
        <f t="shared" si="9"/>
        <v>241</v>
      </c>
      <c r="H63" s="196">
        <v>4</v>
      </c>
      <c r="I63" s="196"/>
      <c r="J63" s="196">
        <v>4</v>
      </c>
      <c r="K63" s="196"/>
      <c r="L63" s="196"/>
      <c r="M63" s="196"/>
      <c r="N63" s="196">
        <v>8</v>
      </c>
      <c r="O63" s="196">
        <v>9</v>
      </c>
      <c r="P63" s="196">
        <v>17</v>
      </c>
      <c r="Q63" s="196">
        <v>113</v>
      </c>
      <c r="R63" s="196">
        <v>80</v>
      </c>
      <c r="S63" s="196"/>
      <c r="T63" s="196">
        <v>193</v>
      </c>
      <c r="U63" s="196"/>
      <c r="V63" s="196"/>
      <c r="W63" s="196"/>
      <c r="X63" s="196"/>
      <c r="Y63" s="196"/>
      <c r="Z63" s="196"/>
      <c r="AA63" s="196"/>
      <c r="AB63" s="196"/>
      <c r="AC63" s="196">
        <v>10</v>
      </c>
      <c r="AD63" s="196">
        <v>17</v>
      </c>
      <c r="AE63" s="196">
        <v>27</v>
      </c>
    </row>
    <row r="64" spans="1:31" x14ac:dyDescent="0.2">
      <c r="A64" s="200"/>
      <c r="B64" s="201" t="s">
        <v>122</v>
      </c>
      <c r="C64" s="204" t="s">
        <v>123</v>
      </c>
      <c r="D64" s="196">
        <f t="shared" si="6"/>
        <v>98</v>
      </c>
      <c r="E64" s="196">
        <f t="shared" si="7"/>
        <v>37</v>
      </c>
      <c r="F64" s="196">
        <f t="shared" si="8"/>
        <v>0</v>
      </c>
      <c r="G64" s="196">
        <f t="shared" si="9"/>
        <v>135</v>
      </c>
      <c r="H64" s="196"/>
      <c r="I64" s="196"/>
      <c r="J64" s="196"/>
      <c r="K64" s="196"/>
      <c r="L64" s="196"/>
      <c r="M64" s="196"/>
      <c r="N64" s="196">
        <v>3</v>
      </c>
      <c r="O64" s="196">
        <v>1</v>
      </c>
      <c r="P64" s="196">
        <v>4</v>
      </c>
      <c r="Q64" s="196">
        <v>85</v>
      </c>
      <c r="R64" s="196">
        <v>30</v>
      </c>
      <c r="S64" s="196"/>
      <c r="T64" s="196">
        <v>115</v>
      </c>
      <c r="U64" s="196"/>
      <c r="V64" s="196"/>
      <c r="W64" s="196"/>
      <c r="X64" s="196"/>
      <c r="Y64" s="196"/>
      <c r="Z64" s="196"/>
      <c r="AA64" s="196"/>
      <c r="AB64" s="196"/>
      <c r="AC64" s="196">
        <v>10</v>
      </c>
      <c r="AD64" s="196">
        <v>6</v>
      </c>
      <c r="AE64" s="196">
        <v>16</v>
      </c>
    </row>
    <row r="65" spans="1:31" x14ac:dyDescent="0.2">
      <c r="A65" s="200"/>
      <c r="B65" s="201" t="s">
        <v>128</v>
      </c>
      <c r="C65" s="204" t="s">
        <v>372</v>
      </c>
      <c r="D65" s="196">
        <f t="shared" si="6"/>
        <v>25</v>
      </c>
      <c r="E65" s="196">
        <f t="shared" si="7"/>
        <v>30</v>
      </c>
      <c r="F65" s="196">
        <f t="shared" si="8"/>
        <v>0</v>
      </c>
      <c r="G65" s="196">
        <f t="shared" si="9"/>
        <v>55</v>
      </c>
      <c r="H65" s="196"/>
      <c r="I65" s="196"/>
      <c r="J65" s="196"/>
      <c r="K65" s="196"/>
      <c r="L65" s="196"/>
      <c r="M65" s="196"/>
      <c r="N65" s="196">
        <v>3</v>
      </c>
      <c r="O65" s="196">
        <v>3</v>
      </c>
      <c r="P65" s="196">
        <v>6</v>
      </c>
      <c r="Q65" s="196">
        <v>16</v>
      </c>
      <c r="R65" s="196">
        <v>17</v>
      </c>
      <c r="S65" s="196"/>
      <c r="T65" s="196">
        <v>33</v>
      </c>
      <c r="U65" s="196"/>
      <c r="V65" s="196"/>
      <c r="W65" s="196"/>
      <c r="X65" s="196"/>
      <c r="Y65" s="196"/>
      <c r="Z65" s="196"/>
      <c r="AA65" s="196"/>
      <c r="AB65" s="196"/>
      <c r="AC65" s="196">
        <v>6</v>
      </c>
      <c r="AD65" s="196">
        <v>10</v>
      </c>
      <c r="AE65" s="196">
        <v>16</v>
      </c>
    </row>
    <row r="66" spans="1:31" x14ac:dyDescent="0.2">
      <c r="A66" s="200"/>
      <c r="B66" s="201" t="s">
        <v>130</v>
      </c>
      <c r="C66" s="204" t="s">
        <v>373</v>
      </c>
      <c r="D66" s="196">
        <f t="shared" ref="D66:D94" si="10">H66+K66+N66+Q66+U66+W66+Z66+AC66</f>
        <v>35</v>
      </c>
      <c r="E66" s="196">
        <f t="shared" ref="E66:E94" si="11">I66+L66+O66+R66+X66+AA66+AD66</f>
        <v>27</v>
      </c>
      <c r="F66" s="196">
        <f t="shared" ref="F66:F94" si="12">S66</f>
        <v>0</v>
      </c>
      <c r="G66" s="196">
        <f t="shared" ref="G66:G94" si="13">SUM(D66:F66)</f>
        <v>62</v>
      </c>
      <c r="H66" s="196">
        <v>1</v>
      </c>
      <c r="I66" s="196"/>
      <c r="J66" s="196">
        <v>1</v>
      </c>
      <c r="K66" s="196"/>
      <c r="L66" s="196"/>
      <c r="M66" s="196"/>
      <c r="N66" s="196">
        <v>1</v>
      </c>
      <c r="O66" s="196"/>
      <c r="P66" s="196">
        <v>1</v>
      </c>
      <c r="Q66" s="196">
        <v>28</v>
      </c>
      <c r="R66" s="196">
        <v>23</v>
      </c>
      <c r="S66" s="196"/>
      <c r="T66" s="196">
        <v>51</v>
      </c>
      <c r="U66" s="196"/>
      <c r="V66" s="196"/>
      <c r="W66" s="196"/>
      <c r="X66" s="196"/>
      <c r="Y66" s="196"/>
      <c r="Z66" s="196"/>
      <c r="AA66" s="196"/>
      <c r="AB66" s="196"/>
      <c r="AC66" s="196">
        <v>5</v>
      </c>
      <c r="AD66" s="196">
        <v>4</v>
      </c>
      <c r="AE66" s="196">
        <v>9</v>
      </c>
    </row>
    <row r="67" spans="1:31" x14ac:dyDescent="0.2">
      <c r="A67" s="200"/>
      <c r="B67" s="201" t="s">
        <v>116</v>
      </c>
      <c r="C67" s="204" t="s">
        <v>370</v>
      </c>
      <c r="D67" s="196">
        <f t="shared" si="10"/>
        <v>406</v>
      </c>
      <c r="E67" s="196">
        <f t="shared" si="11"/>
        <v>112</v>
      </c>
      <c r="F67" s="196">
        <f t="shared" si="12"/>
        <v>2</v>
      </c>
      <c r="G67" s="196">
        <f t="shared" si="13"/>
        <v>520</v>
      </c>
      <c r="H67" s="196">
        <v>3</v>
      </c>
      <c r="I67" s="196">
        <v>1</v>
      </c>
      <c r="J67" s="196">
        <v>4</v>
      </c>
      <c r="K67" s="196"/>
      <c r="L67" s="196">
        <v>1</v>
      </c>
      <c r="M67" s="196">
        <v>1</v>
      </c>
      <c r="N67" s="196">
        <v>15</v>
      </c>
      <c r="O67" s="196">
        <v>8</v>
      </c>
      <c r="P67" s="196">
        <v>23</v>
      </c>
      <c r="Q67" s="196">
        <v>340</v>
      </c>
      <c r="R67" s="196">
        <v>77</v>
      </c>
      <c r="S67" s="196">
        <v>2</v>
      </c>
      <c r="T67" s="196">
        <v>419</v>
      </c>
      <c r="U67" s="196"/>
      <c r="V67" s="196"/>
      <c r="W67" s="196"/>
      <c r="X67" s="196"/>
      <c r="Y67" s="196"/>
      <c r="Z67" s="196">
        <v>1</v>
      </c>
      <c r="AA67" s="196"/>
      <c r="AB67" s="196">
        <v>1</v>
      </c>
      <c r="AC67" s="196">
        <v>47</v>
      </c>
      <c r="AD67" s="196">
        <v>25</v>
      </c>
      <c r="AE67" s="196">
        <v>72</v>
      </c>
    </row>
    <row r="68" spans="1:31" x14ac:dyDescent="0.2">
      <c r="A68" s="200"/>
      <c r="B68" s="201" t="s">
        <v>136</v>
      </c>
      <c r="C68" s="204" t="s">
        <v>137</v>
      </c>
      <c r="D68" s="196">
        <f t="shared" si="10"/>
        <v>46</v>
      </c>
      <c r="E68" s="196">
        <f t="shared" si="11"/>
        <v>15</v>
      </c>
      <c r="F68" s="196">
        <f t="shared" si="12"/>
        <v>0</v>
      </c>
      <c r="G68" s="196">
        <f t="shared" si="13"/>
        <v>61</v>
      </c>
      <c r="H68" s="196"/>
      <c r="I68" s="196"/>
      <c r="J68" s="196"/>
      <c r="K68" s="196"/>
      <c r="L68" s="196"/>
      <c r="M68" s="196"/>
      <c r="N68" s="196">
        <v>2</v>
      </c>
      <c r="O68" s="196"/>
      <c r="P68" s="196">
        <v>2</v>
      </c>
      <c r="Q68" s="196">
        <v>42</v>
      </c>
      <c r="R68" s="196">
        <v>13</v>
      </c>
      <c r="S68" s="196"/>
      <c r="T68" s="196">
        <v>55</v>
      </c>
      <c r="U68" s="196"/>
      <c r="V68" s="196"/>
      <c r="W68" s="196"/>
      <c r="X68" s="196"/>
      <c r="Y68" s="196"/>
      <c r="Z68" s="196"/>
      <c r="AA68" s="196"/>
      <c r="AB68" s="196"/>
      <c r="AC68" s="196">
        <v>2</v>
      </c>
      <c r="AD68" s="196">
        <v>2</v>
      </c>
      <c r="AE68" s="196">
        <v>4</v>
      </c>
    </row>
    <row r="69" spans="1:31" x14ac:dyDescent="0.2">
      <c r="A69" s="200"/>
      <c r="B69" s="201" t="s">
        <v>134</v>
      </c>
      <c r="C69" s="204" t="s">
        <v>375</v>
      </c>
      <c r="D69" s="196">
        <f t="shared" si="10"/>
        <v>131</v>
      </c>
      <c r="E69" s="196">
        <f t="shared" si="11"/>
        <v>36</v>
      </c>
      <c r="F69" s="196">
        <f t="shared" si="12"/>
        <v>0</v>
      </c>
      <c r="G69" s="196">
        <f t="shared" si="13"/>
        <v>167</v>
      </c>
      <c r="H69" s="196">
        <v>1</v>
      </c>
      <c r="I69" s="196"/>
      <c r="J69" s="196">
        <v>1</v>
      </c>
      <c r="K69" s="196"/>
      <c r="L69" s="196"/>
      <c r="M69" s="196"/>
      <c r="N69" s="196">
        <v>4</v>
      </c>
      <c r="O69" s="196">
        <v>2</v>
      </c>
      <c r="P69" s="196">
        <v>6</v>
      </c>
      <c r="Q69" s="196">
        <v>117</v>
      </c>
      <c r="R69" s="196">
        <v>31</v>
      </c>
      <c r="S69" s="196"/>
      <c r="T69" s="196">
        <v>148</v>
      </c>
      <c r="U69" s="196"/>
      <c r="V69" s="196"/>
      <c r="W69" s="196"/>
      <c r="X69" s="196"/>
      <c r="Y69" s="196"/>
      <c r="Z69" s="196"/>
      <c r="AA69" s="196"/>
      <c r="AB69" s="196"/>
      <c r="AC69" s="196">
        <v>9</v>
      </c>
      <c r="AD69" s="196">
        <v>3</v>
      </c>
      <c r="AE69" s="196">
        <v>12</v>
      </c>
    </row>
    <row r="70" spans="1:31" x14ac:dyDescent="0.2">
      <c r="A70" s="200"/>
      <c r="B70" s="201" t="s">
        <v>120</v>
      </c>
      <c r="C70" s="204" t="s">
        <v>121</v>
      </c>
      <c r="D70" s="196">
        <f t="shared" si="10"/>
        <v>215</v>
      </c>
      <c r="E70" s="196">
        <f t="shared" si="11"/>
        <v>42</v>
      </c>
      <c r="F70" s="196">
        <f t="shared" si="12"/>
        <v>0</v>
      </c>
      <c r="G70" s="196">
        <f t="shared" si="13"/>
        <v>257</v>
      </c>
      <c r="H70" s="196">
        <v>6</v>
      </c>
      <c r="I70" s="196">
        <v>2</v>
      </c>
      <c r="J70" s="196">
        <v>8</v>
      </c>
      <c r="K70" s="196"/>
      <c r="L70" s="196"/>
      <c r="M70" s="196"/>
      <c r="N70" s="196">
        <v>12</v>
      </c>
      <c r="O70" s="196"/>
      <c r="P70" s="196">
        <v>12</v>
      </c>
      <c r="Q70" s="196">
        <v>187</v>
      </c>
      <c r="R70" s="196">
        <v>37</v>
      </c>
      <c r="S70" s="196"/>
      <c r="T70" s="196">
        <v>224</v>
      </c>
      <c r="U70" s="196"/>
      <c r="V70" s="196"/>
      <c r="W70" s="196"/>
      <c r="X70" s="196"/>
      <c r="Y70" s="196"/>
      <c r="Z70" s="196"/>
      <c r="AA70" s="196"/>
      <c r="AB70" s="196"/>
      <c r="AC70" s="196">
        <v>10</v>
      </c>
      <c r="AD70" s="196">
        <v>3</v>
      </c>
      <c r="AE70" s="196">
        <v>13</v>
      </c>
    </row>
    <row r="71" spans="1:31" x14ac:dyDescent="0.2">
      <c r="A71" s="191" t="s">
        <v>486</v>
      </c>
      <c r="B71" s="200"/>
      <c r="C71" s="200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</row>
    <row r="72" spans="1:31" x14ac:dyDescent="0.2">
      <c r="A72" s="201" t="s">
        <v>59</v>
      </c>
      <c r="B72" s="188"/>
      <c r="C72" s="188"/>
      <c r="D72" s="190">
        <f t="shared" si="10"/>
        <v>376</v>
      </c>
      <c r="E72" s="190">
        <f t="shared" si="11"/>
        <v>153</v>
      </c>
      <c r="F72" s="190">
        <f t="shared" si="12"/>
        <v>1</v>
      </c>
      <c r="G72" s="190">
        <f t="shared" si="13"/>
        <v>530</v>
      </c>
      <c r="H72" s="190">
        <v>1</v>
      </c>
      <c r="I72" s="190">
        <v>1</v>
      </c>
      <c r="J72" s="190">
        <v>2</v>
      </c>
      <c r="K72" s="190"/>
      <c r="L72" s="190"/>
      <c r="M72" s="190"/>
      <c r="N72" s="190">
        <v>17</v>
      </c>
      <c r="O72" s="190">
        <v>12</v>
      </c>
      <c r="P72" s="190">
        <v>29</v>
      </c>
      <c r="Q72" s="190">
        <v>323</v>
      </c>
      <c r="R72" s="190">
        <v>121</v>
      </c>
      <c r="S72" s="190">
        <v>1</v>
      </c>
      <c r="T72" s="190">
        <v>445</v>
      </c>
      <c r="U72" s="190"/>
      <c r="V72" s="190"/>
      <c r="W72" s="190"/>
      <c r="X72" s="190">
        <v>1</v>
      </c>
      <c r="Y72" s="190">
        <v>1</v>
      </c>
      <c r="Z72" s="190"/>
      <c r="AA72" s="190"/>
      <c r="AB72" s="190"/>
      <c r="AC72" s="190">
        <v>35</v>
      </c>
      <c r="AD72" s="190">
        <v>18</v>
      </c>
      <c r="AE72" s="190">
        <v>53</v>
      </c>
    </row>
    <row r="73" spans="1:31" x14ac:dyDescent="0.2">
      <c r="A73" s="202">
        <v>5</v>
      </c>
      <c r="B73" s="203" t="s">
        <v>60</v>
      </c>
      <c r="C73" s="188"/>
      <c r="D73" s="190">
        <f t="shared" si="10"/>
        <v>376</v>
      </c>
      <c r="E73" s="190">
        <f t="shared" si="11"/>
        <v>153</v>
      </c>
      <c r="F73" s="190">
        <f t="shared" si="12"/>
        <v>1</v>
      </c>
      <c r="G73" s="190">
        <f t="shared" si="13"/>
        <v>530</v>
      </c>
      <c r="H73" s="190">
        <v>1</v>
      </c>
      <c r="I73" s="190">
        <v>1</v>
      </c>
      <c r="J73" s="190">
        <v>2</v>
      </c>
      <c r="K73" s="190"/>
      <c r="L73" s="190"/>
      <c r="M73" s="190"/>
      <c r="N73" s="190">
        <v>17</v>
      </c>
      <c r="O73" s="190">
        <v>12</v>
      </c>
      <c r="P73" s="190">
        <v>29</v>
      </c>
      <c r="Q73" s="190">
        <v>323</v>
      </c>
      <c r="R73" s="190">
        <v>121</v>
      </c>
      <c r="S73" s="190">
        <v>1</v>
      </c>
      <c r="T73" s="190">
        <v>445</v>
      </c>
      <c r="U73" s="190"/>
      <c r="V73" s="190"/>
      <c r="W73" s="190"/>
      <c r="X73" s="190">
        <v>1</v>
      </c>
      <c r="Y73" s="190">
        <v>1</v>
      </c>
      <c r="Z73" s="190"/>
      <c r="AA73" s="190"/>
      <c r="AB73" s="190"/>
      <c r="AC73" s="190">
        <v>35</v>
      </c>
      <c r="AD73" s="190">
        <v>18</v>
      </c>
      <c r="AE73" s="190">
        <v>53</v>
      </c>
    </row>
    <row r="74" spans="1:31" x14ac:dyDescent="0.2">
      <c r="A74" s="200"/>
      <c r="B74" s="201" t="s">
        <v>143</v>
      </c>
      <c r="C74" s="204" t="s">
        <v>378</v>
      </c>
      <c r="D74" s="196">
        <f t="shared" si="10"/>
        <v>111</v>
      </c>
      <c r="E74" s="196">
        <f t="shared" si="11"/>
        <v>85</v>
      </c>
      <c r="F74" s="196">
        <f t="shared" si="12"/>
        <v>1</v>
      </c>
      <c r="G74" s="196">
        <f t="shared" si="13"/>
        <v>197</v>
      </c>
      <c r="H74" s="196"/>
      <c r="I74" s="196"/>
      <c r="J74" s="196"/>
      <c r="K74" s="196"/>
      <c r="L74" s="196"/>
      <c r="M74" s="196"/>
      <c r="N74" s="196">
        <v>5</v>
      </c>
      <c r="O74" s="196">
        <v>6</v>
      </c>
      <c r="P74" s="196">
        <v>11</v>
      </c>
      <c r="Q74" s="196">
        <v>95</v>
      </c>
      <c r="R74" s="196">
        <v>69</v>
      </c>
      <c r="S74" s="196">
        <v>1</v>
      </c>
      <c r="T74" s="196">
        <v>165</v>
      </c>
      <c r="U74" s="196"/>
      <c r="V74" s="196"/>
      <c r="W74" s="196"/>
      <c r="X74" s="196"/>
      <c r="Y74" s="196"/>
      <c r="Z74" s="196"/>
      <c r="AA74" s="196"/>
      <c r="AB74" s="196"/>
      <c r="AC74" s="196">
        <v>11</v>
      </c>
      <c r="AD74" s="196">
        <v>10</v>
      </c>
      <c r="AE74" s="196">
        <v>21</v>
      </c>
    </row>
    <row r="75" spans="1:31" x14ac:dyDescent="0.2">
      <c r="A75" s="200"/>
      <c r="B75" s="201" t="s">
        <v>141</v>
      </c>
      <c r="C75" s="204" t="s">
        <v>377</v>
      </c>
      <c r="D75" s="196">
        <f t="shared" si="10"/>
        <v>114</v>
      </c>
      <c r="E75" s="196">
        <f t="shared" si="11"/>
        <v>37</v>
      </c>
      <c r="F75" s="196">
        <f t="shared" si="12"/>
        <v>0</v>
      </c>
      <c r="G75" s="196">
        <f t="shared" si="13"/>
        <v>151</v>
      </c>
      <c r="H75" s="196">
        <v>1</v>
      </c>
      <c r="I75" s="196"/>
      <c r="J75" s="196">
        <v>1</v>
      </c>
      <c r="K75" s="196"/>
      <c r="L75" s="196"/>
      <c r="M75" s="196"/>
      <c r="N75" s="196">
        <v>5</v>
      </c>
      <c r="O75" s="196">
        <v>2</v>
      </c>
      <c r="P75" s="196">
        <v>7</v>
      </c>
      <c r="Q75" s="196">
        <v>100</v>
      </c>
      <c r="R75" s="196">
        <v>34</v>
      </c>
      <c r="S75" s="196"/>
      <c r="T75" s="196">
        <v>134</v>
      </c>
      <c r="U75" s="196"/>
      <c r="V75" s="196"/>
      <c r="W75" s="196"/>
      <c r="X75" s="196"/>
      <c r="Y75" s="196"/>
      <c r="Z75" s="196"/>
      <c r="AA75" s="196"/>
      <c r="AB75" s="196"/>
      <c r="AC75" s="196">
        <v>8</v>
      </c>
      <c r="AD75" s="196">
        <v>1</v>
      </c>
      <c r="AE75" s="196">
        <v>9</v>
      </c>
    </row>
    <row r="76" spans="1:31" x14ac:dyDescent="0.2">
      <c r="A76" s="200"/>
      <c r="B76" s="201" t="s">
        <v>145</v>
      </c>
      <c r="C76" s="204" t="s">
        <v>146</v>
      </c>
      <c r="D76" s="196">
        <f t="shared" si="10"/>
        <v>151</v>
      </c>
      <c r="E76" s="196">
        <f t="shared" si="11"/>
        <v>31</v>
      </c>
      <c r="F76" s="196">
        <f t="shared" si="12"/>
        <v>0</v>
      </c>
      <c r="G76" s="196">
        <f t="shared" si="13"/>
        <v>182</v>
      </c>
      <c r="H76" s="196"/>
      <c r="I76" s="196">
        <v>1</v>
      </c>
      <c r="J76" s="196">
        <v>1</v>
      </c>
      <c r="K76" s="196"/>
      <c r="L76" s="196"/>
      <c r="M76" s="196"/>
      <c r="N76" s="196">
        <v>7</v>
      </c>
      <c r="O76" s="196">
        <v>4</v>
      </c>
      <c r="P76" s="196">
        <v>11</v>
      </c>
      <c r="Q76" s="196">
        <v>128</v>
      </c>
      <c r="R76" s="196">
        <v>18</v>
      </c>
      <c r="S76" s="196"/>
      <c r="T76" s="196">
        <v>146</v>
      </c>
      <c r="U76" s="196"/>
      <c r="V76" s="196"/>
      <c r="W76" s="196"/>
      <c r="X76" s="196">
        <v>1</v>
      </c>
      <c r="Y76" s="196">
        <v>1</v>
      </c>
      <c r="Z76" s="196"/>
      <c r="AA76" s="196"/>
      <c r="AB76" s="196"/>
      <c r="AC76" s="196">
        <v>16</v>
      </c>
      <c r="AD76" s="196">
        <v>7</v>
      </c>
      <c r="AE76" s="196">
        <v>23</v>
      </c>
    </row>
    <row r="77" spans="1:31" x14ac:dyDescent="0.2">
      <c r="A77" s="191" t="s">
        <v>487</v>
      </c>
      <c r="B77" s="200"/>
      <c r="C77" s="200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</row>
    <row r="78" spans="1:31" x14ac:dyDescent="0.2">
      <c r="A78" s="201" t="s">
        <v>59</v>
      </c>
      <c r="B78" s="188"/>
      <c r="C78" s="188"/>
      <c r="D78" s="190">
        <f t="shared" si="10"/>
        <v>544</v>
      </c>
      <c r="E78" s="190">
        <f t="shared" si="11"/>
        <v>228</v>
      </c>
      <c r="F78" s="190">
        <f t="shared" si="12"/>
        <v>0</v>
      </c>
      <c r="G78" s="190">
        <f t="shared" si="13"/>
        <v>772</v>
      </c>
      <c r="H78" s="190">
        <v>9</v>
      </c>
      <c r="I78" s="190">
        <v>5</v>
      </c>
      <c r="J78" s="190">
        <v>14</v>
      </c>
      <c r="K78" s="190"/>
      <c r="L78" s="190"/>
      <c r="M78" s="190"/>
      <c r="N78" s="190">
        <v>26</v>
      </c>
      <c r="O78" s="190">
        <v>11</v>
      </c>
      <c r="P78" s="190">
        <v>37</v>
      </c>
      <c r="Q78" s="190">
        <v>460</v>
      </c>
      <c r="R78" s="190">
        <v>194</v>
      </c>
      <c r="S78" s="190"/>
      <c r="T78" s="190">
        <v>654</v>
      </c>
      <c r="U78" s="190"/>
      <c r="V78" s="190"/>
      <c r="W78" s="190">
        <v>1</v>
      </c>
      <c r="X78" s="190"/>
      <c r="Y78" s="190">
        <v>1</v>
      </c>
      <c r="Z78" s="190"/>
      <c r="AA78" s="190"/>
      <c r="AB78" s="190"/>
      <c r="AC78" s="190">
        <v>48</v>
      </c>
      <c r="AD78" s="190">
        <v>18</v>
      </c>
      <c r="AE78" s="190">
        <v>66</v>
      </c>
    </row>
    <row r="79" spans="1:31" x14ac:dyDescent="0.2">
      <c r="A79" s="202">
        <v>5</v>
      </c>
      <c r="B79" s="203" t="s">
        <v>60</v>
      </c>
      <c r="C79" s="188"/>
      <c r="D79" s="190">
        <f t="shared" si="10"/>
        <v>96</v>
      </c>
      <c r="E79" s="190">
        <f t="shared" si="11"/>
        <v>54</v>
      </c>
      <c r="F79" s="190">
        <f t="shared" si="12"/>
        <v>0</v>
      </c>
      <c r="G79" s="190">
        <f t="shared" si="13"/>
        <v>150</v>
      </c>
      <c r="H79" s="190">
        <v>3</v>
      </c>
      <c r="I79" s="190">
        <v>2</v>
      </c>
      <c r="J79" s="190">
        <v>5</v>
      </c>
      <c r="K79" s="190"/>
      <c r="L79" s="190"/>
      <c r="M79" s="190"/>
      <c r="N79" s="190"/>
      <c r="O79" s="190">
        <v>2</v>
      </c>
      <c r="P79" s="190">
        <v>2</v>
      </c>
      <c r="Q79" s="190">
        <v>84</v>
      </c>
      <c r="R79" s="190">
        <v>48</v>
      </c>
      <c r="S79" s="190"/>
      <c r="T79" s="190">
        <v>132</v>
      </c>
      <c r="U79" s="190"/>
      <c r="V79" s="190"/>
      <c r="W79" s="190"/>
      <c r="X79" s="190"/>
      <c r="Y79" s="190"/>
      <c r="Z79" s="190"/>
      <c r="AA79" s="190"/>
      <c r="AB79" s="190"/>
      <c r="AC79" s="190">
        <v>9</v>
      </c>
      <c r="AD79" s="190">
        <v>2</v>
      </c>
      <c r="AE79" s="190">
        <v>11</v>
      </c>
    </row>
    <row r="80" spans="1:31" x14ac:dyDescent="0.2">
      <c r="A80" s="200"/>
      <c r="B80" s="201" t="s">
        <v>148</v>
      </c>
      <c r="C80" s="204" t="s">
        <v>380</v>
      </c>
      <c r="D80" s="196">
        <f t="shared" si="10"/>
        <v>31</v>
      </c>
      <c r="E80" s="196">
        <f t="shared" si="11"/>
        <v>4</v>
      </c>
      <c r="F80" s="196">
        <f t="shared" si="12"/>
        <v>0</v>
      </c>
      <c r="G80" s="196">
        <f t="shared" si="13"/>
        <v>35</v>
      </c>
      <c r="H80" s="196"/>
      <c r="I80" s="196"/>
      <c r="J80" s="196"/>
      <c r="K80" s="196"/>
      <c r="L80" s="196"/>
      <c r="M80" s="196"/>
      <c r="N80" s="196"/>
      <c r="O80" s="196"/>
      <c r="P80" s="196"/>
      <c r="Q80" s="196">
        <v>26</v>
      </c>
      <c r="R80" s="196">
        <v>4</v>
      </c>
      <c r="S80" s="196"/>
      <c r="T80" s="196">
        <v>30</v>
      </c>
      <c r="U80" s="196"/>
      <c r="V80" s="196"/>
      <c r="W80" s="196"/>
      <c r="X80" s="196"/>
      <c r="Y80" s="196"/>
      <c r="Z80" s="196"/>
      <c r="AA80" s="196"/>
      <c r="AB80" s="196"/>
      <c r="AC80" s="196">
        <v>5</v>
      </c>
      <c r="AD80" s="196"/>
      <c r="AE80" s="196">
        <v>5</v>
      </c>
    </row>
    <row r="81" spans="1:31" x14ac:dyDescent="0.2">
      <c r="A81" s="200"/>
      <c r="B81" s="201" t="s">
        <v>150</v>
      </c>
      <c r="C81" s="204" t="s">
        <v>381</v>
      </c>
      <c r="D81" s="196">
        <f t="shared" si="10"/>
        <v>17</v>
      </c>
      <c r="E81" s="196">
        <f t="shared" si="11"/>
        <v>15</v>
      </c>
      <c r="F81" s="196">
        <f t="shared" si="12"/>
        <v>0</v>
      </c>
      <c r="G81" s="196">
        <f t="shared" si="13"/>
        <v>32</v>
      </c>
      <c r="H81" s="196">
        <v>1</v>
      </c>
      <c r="I81" s="196"/>
      <c r="J81" s="196">
        <v>1</v>
      </c>
      <c r="K81" s="196"/>
      <c r="L81" s="196"/>
      <c r="M81" s="196"/>
      <c r="N81" s="196"/>
      <c r="O81" s="196">
        <v>2</v>
      </c>
      <c r="P81" s="196">
        <v>2</v>
      </c>
      <c r="Q81" s="196">
        <v>15</v>
      </c>
      <c r="R81" s="196">
        <v>12</v>
      </c>
      <c r="S81" s="196"/>
      <c r="T81" s="196">
        <v>27</v>
      </c>
      <c r="U81" s="196"/>
      <c r="V81" s="196"/>
      <c r="W81" s="196"/>
      <c r="X81" s="196"/>
      <c r="Y81" s="196"/>
      <c r="Z81" s="196"/>
      <c r="AA81" s="196"/>
      <c r="AB81" s="196"/>
      <c r="AC81" s="196">
        <v>1</v>
      </c>
      <c r="AD81" s="196">
        <v>1</v>
      </c>
      <c r="AE81" s="196">
        <v>2</v>
      </c>
    </row>
    <row r="82" spans="1:31" x14ac:dyDescent="0.2">
      <c r="A82" s="200"/>
      <c r="B82" s="201" t="s">
        <v>152</v>
      </c>
      <c r="C82" s="204" t="s">
        <v>382</v>
      </c>
      <c r="D82" s="196">
        <f t="shared" si="10"/>
        <v>31</v>
      </c>
      <c r="E82" s="196">
        <f t="shared" si="11"/>
        <v>16</v>
      </c>
      <c r="F82" s="196">
        <f t="shared" si="12"/>
        <v>0</v>
      </c>
      <c r="G82" s="196">
        <f t="shared" si="13"/>
        <v>47</v>
      </c>
      <c r="H82" s="196">
        <v>2</v>
      </c>
      <c r="I82" s="196">
        <v>1</v>
      </c>
      <c r="J82" s="196">
        <v>3</v>
      </c>
      <c r="K82" s="196"/>
      <c r="L82" s="196"/>
      <c r="M82" s="196"/>
      <c r="N82" s="196"/>
      <c r="O82" s="196"/>
      <c r="P82" s="196"/>
      <c r="Q82" s="196">
        <v>28</v>
      </c>
      <c r="R82" s="196">
        <v>15</v>
      </c>
      <c r="S82" s="196"/>
      <c r="T82" s="196">
        <v>43</v>
      </c>
      <c r="U82" s="196"/>
      <c r="V82" s="196"/>
      <c r="W82" s="196"/>
      <c r="X82" s="196"/>
      <c r="Y82" s="196"/>
      <c r="Z82" s="196"/>
      <c r="AA82" s="196"/>
      <c r="AB82" s="196"/>
      <c r="AC82" s="196">
        <v>1</v>
      </c>
      <c r="AD82" s="196"/>
      <c r="AE82" s="196">
        <v>1</v>
      </c>
    </row>
    <row r="83" spans="1:31" x14ac:dyDescent="0.2">
      <c r="A83" s="200"/>
      <c r="B83" s="201" t="s">
        <v>154</v>
      </c>
      <c r="C83" s="204" t="s">
        <v>383</v>
      </c>
      <c r="D83" s="196">
        <f t="shared" si="10"/>
        <v>17</v>
      </c>
      <c r="E83" s="196">
        <f t="shared" si="11"/>
        <v>19</v>
      </c>
      <c r="F83" s="196">
        <f t="shared" si="12"/>
        <v>0</v>
      </c>
      <c r="G83" s="196">
        <f t="shared" si="13"/>
        <v>36</v>
      </c>
      <c r="H83" s="196"/>
      <c r="I83" s="196">
        <v>1</v>
      </c>
      <c r="J83" s="196">
        <v>1</v>
      </c>
      <c r="K83" s="196"/>
      <c r="L83" s="196"/>
      <c r="M83" s="196"/>
      <c r="N83" s="196"/>
      <c r="O83" s="196"/>
      <c r="P83" s="196"/>
      <c r="Q83" s="196">
        <v>15</v>
      </c>
      <c r="R83" s="196">
        <v>17</v>
      </c>
      <c r="S83" s="196"/>
      <c r="T83" s="196">
        <v>32</v>
      </c>
      <c r="U83" s="196"/>
      <c r="V83" s="196"/>
      <c r="W83" s="196"/>
      <c r="X83" s="196"/>
      <c r="Y83" s="196"/>
      <c r="Z83" s="196"/>
      <c r="AA83" s="196"/>
      <c r="AB83" s="196"/>
      <c r="AC83" s="196">
        <v>2</v>
      </c>
      <c r="AD83" s="196">
        <v>1</v>
      </c>
      <c r="AE83" s="196">
        <v>3</v>
      </c>
    </row>
    <row r="84" spans="1:31" x14ac:dyDescent="0.2">
      <c r="A84" s="200"/>
      <c r="B84" s="203" t="s">
        <v>340</v>
      </c>
      <c r="C84" s="188"/>
      <c r="D84" s="190">
        <f t="shared" si="10"/>
        <v>58</v>
      </c>
      <c r="E84" s="190">
        <f t="shared" si="11"/>
        <v>1</v>
      </c>
      <c r="F84" s="190">
        <f t="shared" si="12"/>
        <v>0</v>
      </c>
      <c r="G84" s="190">
        <f t="shared" si="13"/>
        <v>59</v>
      </c>
      <c r="H84" s="190"/>
      <c r="I84" s="190"/>
      <c r="J84" s="190"/>
      <c r="K84" s="190"/>
      <c r="L84" s="190"/>
      <c r="M84" s="190"/>
      <c r="N84" s="190">
        <v>3</v>
      </c>
      <c r="O84" s="190"/>
      <c r="P84" s="190">
        <v>3</v>
      </c>
      <c r="Q84" s="190">
        <v>52</v>
      </c>
      <c r="R84" s="190">
        <v>1</v>
      </c>
      <c r="S84" s="190"/>
      <c r="T84" s="190">
        <v>53</v>
      </c>
      <c r="U84" s="190"/>
      <c r="V84" s="190"/>
      <c r="W84" s="190"/>
      <c r="X84" s="190"/>
      <c r="Y84" s="190"/>
      <c r="Z84" s="190"/>
      <c r="AA84" s="190"/>
      <c r="AB84" s="190"/>
      <c r="AC84" s="190">
        <v>3</v>
      </c>
      <c r="AD84" s="190"/>
      <c r="AE84" s="190">
        <v>3</v>
      </c>
    </row>
    <row r="85" spans="1:31" x14ac:dyDescent="0.2">
      <c r="A85" s="200"/>
      <c r="B85" s="201" t="s">
        <v>157</v>
      </c>
      <c r="C85" s="204" t="s">
        <v>384</v>
      </c>
      <c r="D85" s="196">
        <f t="shared" si="10"/>
        <v>58</v>
      </c>
      <c r="E85" s="196">
        <f t="shared" si="11"/>
        <v>1</v>
      </c>
      <c r="F85" s="196">
        <f t="shared" si="12"/>
        <v>0</v>
      </c>
      <c r="G85" s="196">
        <f t="shared" si="13"/>
        <v>59</v>
      </c>
      <c r="H85" s="196"/>
      <c r="I85" s="196"/>
      <c r="J85" s="196"/>
      <c r="K85" s="196"/>
      <c r="L85" s="196"/>
      <c r="M85" s="196"/>
      <c r="N85" s="196">
        <v>3</v>
      </c>
      <c r="O85" s="196"/>
      <c r="P85" s="196">
        <v>3</v>
      </c>
      <c r="Q85" s="196">
        <v>52</v>
      </c>
      <c r="R85" s="196">
        <v>1</v>
      </c>
      <c r="S85" s="196"/>
      <c r="T85" s="196">
        <v>53</v>
      </c>
      <c r="U85" s="196"/>
      <c r="V85" s="196"/>
      <c r="W85" s="196"/>
      <c r="X85" s="196"/>
      <c r="Y85" s="196"/>
      <c r="Z85" s="196"/>
      <c r="AA85" s="196"/>
      <c r="AB85" s="196"/>
      <c r="AC85" s="196">
        <v>3</v>
      </c>
      <c r="AD85" s="196"/>
      <c r="AE85" s="196">
        <v>3</v>
      </c>
    </row>
    <row r="86" spans="1:31" x14ac:dyDescent="0.2">
      <c r="A86" s="200"/>
      <c r="B86" s="203" t="s">
        <v>341</v>
      </c>
      <c r="C86" s="188"/>
      <c r="D86" s="190">
        <f t="shared" si="10"/>
        <v>170</v>
      </c>
      <c r="E86" s="190">
        <f t="shared" si="11"/>
        <v>20</v>
      </c>
      <c r="F86" s="190">
        <f t="shared" si="12"/>
        <v>0</v>
      </c>
      <c r="G86" s="190">
        <f t="shared" si="13"/>
        <v>190</v>
      </c>
      <c r="H86" s="190">
        <v>2</v>
      </c>
      <c r="I86" s="190"/>
      <c r="J86" s="190">
        <v>2</v>
      </c>
      <c r="K86" s="190"/>
      <c r="L86" s="190"/>
      <c r="M86" s="190"/>
      <c r="N86" s="190">
        <v>10</v>
      </c>
      <c r="O86" s="190">
        <v>1</v>
      </c>
      <c r="P86" s="190">
        <v>11</v>
      </c>
      <c r="Q86" s="190">
        <v>141</v>
      </c>
      <c r="R86" s="190">
        <v>14</v>
      </c>
      <c r="S86" s="190"/>
      <c r="T86" s="190">
        <v>155</v>
      </c>
      <c r="U86" s="190"/>
      <c r="V86" s="190"/>
      <c r="W86" s="190">
        <v>1</v>
      </c>
      <c r="X86" s="190"/>
      <c r="Y86" s="190">
        <v>1</v>
      </c>
      <c r="Z86" s="190"/>
      <c r="AA86" s="190"/>
      <c r="AB86" s="190"/>
      <c r="AC86" s="190">
        <v>16</v>
      </c>
      <c r="AD86" s="190">
        <v>5</v>
      </c>
      <c r="AE86" s="190">
        <v>21</v>
      </c>
    </row>
    <row r="87" spans="1:31" x14ac:dyDescent="0.2">
      <c r="A87" s="200"/>
      <c r="B87" s="201" t="s">
        <v>167</v>
      </c>
      <c r="C87" s="204" t="s">
        <v>387</v>
      </c>
      <c r="D87" s="196">
        <f t="shared" si="10"/>
        <v>4</v>
      </c>
      <c r="E87" s="196">
        <f t="shared" si="11"/>
        <v>0</v>
      </c>
      <c r="F87" s="196">
        <f t="shared" si="12"/>
        <v>0</v>
      </c>
      <c r="G87" s="196">
        <f t="shared" si="13"/>
        <v>4</v>
      </c>
      <c r="H87" s="196"/>
      <c r="I87" s="196"/>
      <c r="J87" s="196"/>
      <c r="K87" s="196"/>
      <c r="L87" s="196"/>
      <c r="M87" s="196"/>
      <c r="N87" s="196"/>
      <c r="O87" s="196"/>
      <c r="P87" s="196"/>
      <c r="Q87" s="196">
        <v>4</v>
      </c>
      <c r="R87" s="196"/>
      <c r="S87" s="196"/>
      <c r="T87" s="196">
        <v>4</v>
      </c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</row>
    <row r="88" spans="1:31" x14ac:dyDescent="0.2">
      <c r="A88" s="200"/>
      <c r="B88" s="201" t="s">
        <v>169</v>
      </c>
      <c r="C88" s="204" t="s">
        <v>388</v>
      </c>
      <c r="D88" s="196">
        <f t="shared" si="10"/>
        <v>69</v>
      </c>
      <c r="E88" s="196">
        <f t="shared" si="11"/>
        <v>7</v>
      </c>
      <c r="F88" s="196">
        <f t="shared" si="12"/>
        <v>0</v>
      </c>
      <c r="G88" s="196">
        <f t="shared" si="13"/>
        <v>76</v>
      </c>
      <c r="H88" s="196"/>
      <c r="I88" s="196"/>
      <c r="J88" s="196"/>
      <c r="K88" s="196"/>
      <c r="L88" s="196"/>
      <c r="M88" s="196"/>
      <c r="N88" s="196">
        <v>3</v>
      </c>
      <c r="O88" s="196"/>
      <c r="P88" s="196">
        <v>3</v>
      </c>
      <c r="Q88" s="196">
        <v>53</v>
      </c>
      <c r="R88" s="196">
        <v>6</v>
      </c>
      <c r="S88" s="196"/>
      <c r="T88" s="196">
        <v>59</v>
      </c>
      <c r="U88" s="196"/>
      <c r="V88" s="196"/>
      <c r="W88" s="196">
        <v>1</v>
      </c>
      <c r="X88" s="196"/>
      <c r="Y88" s="196">
        <v>1</v>
      </c>
      <c r="Z88" s="196"/>
      <c r="AA88" s="196"/>
      <c r="AB88" s="196"/>
      <c r="AC88" s="196">
        <v>12</v>
      </c>
      <c r="AD88" s="196">
        <v>1</v>
      </c>
      <c r="AE88" s="196">
        <v>13</v>
      </c>
    </row>
    <row r="89" spans="1:31" x14ac:dyDescent="0.2">
      <c r="A89" s="200"/>
      <c r="B89" s="201" t="s">
        <v>171</v>
      </c>
      <c r="C89" s="204" t="s">
        <v>389</v>
      </c>
      <c r="D89" s="196">
        <f t="shared" si="10"/>
        <v>25</v>
      </c>
      <c r="E89" s="196">
        <f t="shared" si="11"/>
        <v>2</v>
      </c>
      <c r="F89" s="196">
        <f t="shared" si="12"/>
        <v>0</v>
      </c>
      <c r="G89" s="196">
        <f t="shared" si="13"/>
        <v>27</v>
      </c>
      <c r="H89" s="196"/>
      <c r="I89" s="196"/>
      <c r="J89" s="196"/>
      <c r="K89" s="196"/>
      <c r="L89" s="196"/>
      <c r="M89" s="196"/>
      <c r="N89" s="196">
        <v>3</v>
      </c>
      <c r="O89" s="196"/>
      <c r="P89" s="196">
        <v>3</v>
      </c>
      <c r="Q89" s="196">
        <v>21</v>
      </c>
      <c r="R89" s="196">
        <v>1</v>
      </c>
      <c r="S89" s="196"/>
      <c r="T89" s="196">
        <v>22</v>
      </c>
      <c r="U89" s="196"/>
      <c r="V89" s="196"/>
      <c r="W89" s="196"/>
      <c r="X89" s="196"/>
      <c r="Y89" s="196"/>
      <c r="Z89" s="196"/>
      <c r="AA89" s="196"/>
      <c r="AB89" s="196"/>
      <c r="AC89" s="196">
        <v>1</v>
      </c>
      <c r="AD89" s="196">
        <v>1</v>
      </c>
      <c r="AE89" s="196">
        <v>2</v>
      </c>
    </row>
    <row r="90" spans="1:31" x14ac:dyDescent="0.2">
      <c r="A90" s="200"/>
      <c r="B90" s="201" t="s">
        <v>465</v>
      </c>
      <c r="C90" s="204" t="s">
        <v>466</v>
      </c>
      <c r="D90" s="196">
        <f t="shared" si="10"/>
        <v>51</v>
      </c>
      <c r="E90" s="196">
        <f t="shared" si="11"/>
        <v>6</v>
      </c>
      <c r="F90" s="196">
        <f t="shared" si="12"/>
        <v>0</v>
      </c>
      <c r="G90" s="196">
        <f t="shared" si="13"/>
        <v>57</v>
      </c>
      <c r="H90" s="196">
        <v>2</v>
      </c>
      <c r="I90" s="196"/>
      <c r="J90" s="196">
        <v>2</v>
      </c>
      <c r="K90" s="196"/>
      <c r="L90" s="196"/>
      <c r="M90" s="196"/>
      <c r="N90" s="196">
        <v>4</v>
      </c>
      <c r="O90" s="196"/>
      <c r="P90" s="196">
        <v>4</v>
      </c>
      <c r="Q90" s="196">
        <v>44</v>
      </c>
      <c r="R90" s="196">
        <v>5</v>
      </c>
      <c r="S90" s="196"/>
      <c r="T90" s="196">
        <v>49</v>
      </c>
      <c r="U90" s="196"/>
      <c r="V90" s="196"/>
      <c r="W90" s="196"/>
      <c r="X90" s="196"/>
      <c r="Y90" s="196"/>
      <c r="Z90" s="196"/>
      <c r="AA90" s="196"/>
      <c r="AB90" s="196"/>
      <c r="AC90" s="196">
        <v>1</v>
      </c>
      <c r="AD90" s="196">
        <v>1</v>
      </c>
      <c r="AE90" s="196">
        <v>2</v>
      </c>
    </row>
    <row r="91" spans="1:31" x14ac:dyDescent="0.2">
      <c r="A91" s="200"/>
      <c r="B91" s="201" t="s">
        <v>177</v>
      </c>
      <c r="C91" s="204" t="s">
        <v>390</v>
      </c>
      <c r="D91" s="196">
        <f t="shared" si="10"/>
        <v>21</v>
      </c>
      <c r="E91" s="196">
        <f t="shared" si="11"/>
        <v>5</v>
      </c>
      <c r="F91" s="196">
        <f t="shared" si="12"/>
        <v>0</v>
      </c>
      <c r="G91" s="196">
        <f t="shared" si="13"/>
        <v>26</v>
      </c>
      <c r="H91" s="196"/>
      <c r="I91" s="196"/>
      <c r="J91" s="196"/>
      <c r="K91" s="196"/>
      <c r="L91" s="196"/>
      <c r="M91" s="196"/>
      <c r="N91" s="196"/>
      <c r="O91" s="196">
        <v>1</v>
      </c>
      <c r="P91" s="196">
        <v>1</v>
      </c>
      <c r="Q91" s="196">
        <v>19</v>
      </c>
      <c r="R91" s="196">
        <v>2</v>
      </c>
      <c r="S91" s="196"/>
      <c r="T91" s="196">
        <v>21</v>
      </c>
      <c r="U91" s="196"/>
      <c r="V91" s="196"/>
      <c r="W91" s="196"/>
      <c r="X91" s="196"/>
      <c r="Y91" s="196"/>
      <c r="Z91" s="196"/>
      <c r="AA91" s="196"/>
      <c r="AB91" s="196"/>
      <c r="AC91" s="196">
        <v>2</v>
      </c>
      <c r="AD91" s="196">
        <v>2</v>
      </c>
      <c r="AE91" s="196">
        <v>4</v>
      </c>
    </row>
    <row r="92" spans="1:31" x14ac:dyDescent="0.2">
      <c r="A92" s="200"/>
      <c r="B92" s="203" t="s">
        <v>342</v>
      </c>
      <c r="C92" s="188"/>
      <c r="D92" s="190">
        <f t="shared" si="10"/>
        <v>220</v>
      </c>
      <c r="E92" s="190">
        <f t="shared" si="11"/>
        <v>153</v>
      </c>
      <c r="F92" s="190">
        <f t="shared" si="12"/>
        <v>0</v>
      </c>
      <c r="G92" s="190">
        <f t="shared" si="13"/>
        <v>373</v>
      </c>
      <c r="H92" s="190">
        <v>4</v>
      </c>
      <c r="I92" s="190">
        <v>3</v>
      </c>
      <c r="J92" s="190">
        <v>7</v>
      </c>
      <c r="K92" s="190"/>
      <c r="L92" s="190"/>
      <c r="M92" s="190"/>
      <c r="N92" s="190">
        <v>13</v>
      </c>
      <c r="O92" s="190">
        <v>8</v>
      </c>
      <c r="P92" s="190">
        <v>21</v>
      </c>
      <c r="Q92" s="190">
        <v>183</v>
      </c>
      <c r="R92" s="190">
        <v>131</v>
      </c>
      <c r="S92" s="190"/>
      <c r="T92" s="190">
        <v>314</v>
      </c>
      <c r="U92" s="190"/>
      <c r="V92" s="190"/>
      <c r="W92" s="190"/>
      <c r="X92" s="190"/>
      <c r="Y92" s="190"/>
      <c r="Z92" s="190"/>
      <c r="AA92" s="190"/>
      <c r="AB92" s="190"/>
      <c r="AC92" s="190">
        <v>20</v>
      </c>
      <c r="AD92" s="190">
        <v>11</v>
      </c>
      <c r="AE92" s="190">
        <v>31</v>
      </c>
    </row>
    <row r="93" spans="1:31" x14ac:dyDescent="0.2">
      <c r="A93" s="200"/>
      <c r="B93" s="201" t="s">
        <v>173</v>
      </c>
      <c r="C93" s="204" t="s">
        <v>397</v>
      </c>
      <c r="D93" s="196">
        <f t="shared" si="10"/>
        <v>27</v>
      </c>
      <c r="E93" s="196">
        <f t="shared" si="11"/>
        <v>11</v>
      </c>
      <c r="F93" s="196">
        <f t="shared" si="12"/>
        <v>0</v>
      </c>
      <c r="G93" s="196">
        <f t="shared" si="13"/>
        <v>38</v>
      </c>
      <c r="H93" s="196"/>
      <c r="I93" s="196"/>
      <c r="J93" s="196"/>
      <c r="K93" s="196"/>
      <c r="L93" s="196"/>
      <c r="M93" s="196"/>
      <c r="N93" s="196">
        <v>1</v>
      </c>
      <c r="O93" s="196">
        <v>1</v>
      </c>
      <c r="P93" s="196">
        <v>2</v>
      </c>
      <c r="Q93" s="196">
        <v>24</v>
      </c>
      <c r="R93" s="196">
        <v>10</v>
      </c>
      <c r="S93" s="196"/>
      <c r="T93" s="196">
        <v>34</v>
      </c>
      <c r="U93" s="196"/>
      <c r="V93" s="196"/>
      <c r="W93" s="196"/>
      <c r="X93" s="196"/>
      <c r="Y93" s="196"/>
      <c r="Z93" s="196"/>
      <c r="AA93" s="196"/>
      <c r="AB93" s="196"/>
      <c r="AC93" s="196">
        <v>2</v>
      </c>
      <c r="AD93" s="196"/>
      <c r="AE93" s="196">
        <v>2</v>
      </c>
    </row>
    <row r="94" spans="1:31" x14ac:dyDescent="0.2">
      <c r="A94" s="200"/>
      <c r="B94" s="201" t="s">
        <v>190</v>
      </c>
      <c r="C94" s="204" t="s">
        <v>395</v>
      </c>
      <c r="D94" s="196">
        <f t="shared" si="10"/>
        <v>31</v>
      </c>
      <c r="E94" s="196">
        <f t="shared" si="11"/>
        <v>9</v>
      </c>
      <c r="F94" s="196">
        <f t="shared" si="12"/>
        <v>0</v>
      </c>
      <c r="G94" s="196">
        <f t="shared" si="13"/>
        <v>40</v>
      </c>
      <c r="H94" s="196"/>
      <c r="I94" s="196"/>
      <c r="J94" s="196"/>
      <c r="K94" s="196"/>
      <c r="L94" s="196"/>
      <c r="M94" s="196"/>
      <c r="N94" s="196">
        <v>2</v>
      </c>
      <c r="O94" s="196"/>
      <c r="P94" s="196">
        <v>2</v>
      </c>
      <c r="Q94" s="196">
        <v>27</v>
      </c>
      <c r="R94" s="196">
        <v>9</v>
      </c>
      <c r="S94" s="196"/>
      <c r="T94" s="196">
        <v>36</v>
      </c>
      <c r="U94" s="196"/>
      <c r="V94" s="196"/>
      <c r="W94" s="196"/>
      <c r="X94" s="196"/>
      <c r="Y94" s="196"/>
      <c r="Z94" s="196"/>
      <c r="AA94" s="196"/>
      <c r="AB94" s="196"/>
      <c r="AC94" s="196">
        <v>2</v>
      </c>
      <c r="AD94" s="196"/>
      <c r="AE94" s="196">
        <v>2</v>
      </c>
    </row>
    <row r="95" spans="1:31" x14ac:dyDescent="0.2">
      <c r="A95" s="200"/>
      <c r="B95" s="201" t="s">
        <v>188</v>
      </c>
      <c r="C95" s="204" t="s">
        <v>394</v>
      </c>
      <c r="D95" s="196">
        <f t="shared" ref="D95:D142" si="14">H95+K95+N95+Q95+U95+W95+Z95+AC95</f>
        <v>26</v>
      </c>
      <c r="E95" s="196">
        <f t="shared" ref="E95:E142" si="15">I95+L95+O95+R95+X95+AA95+AD95</f>
        <v>46</v>
      </c>
      <c r="F95" s="196">
        <f t="shared" ref="F95:F142" si="16">S95</f>
        <v>0</v>
      </c>
      <c r="G95" s="196">
        <f t="shared" ref="G95:G142" si="17">SUM(D95:F95)</f>
        <v>72</v>
      </c>
      <c r="H95" s="196"/>
      <c r="I95" s="196">
        <v>2</v>
      </c>
      <c r="J95" s="196">
        <v>2</v>
      </c>
      <c r="K95" s="196"/>
      <c r="L95" s="196"/>
      <c r="M95" s="196"/>
      <c r="N95" s="196">
        <v>1</v>
      </c>
      <c r="O95" s="196">
        <v>2</v>
      </c>
      <c r="P95" s="196">
        <v>3</v>
      </c>
      <c r="Q95" s="196">
        <v>23</v>
      </c>
      <c r="R95" s="196">
        <v>39</v>
      </c>
      <c r="S95" s="196"/>
      <c r="T95" s="196">
        <v>62</v>
      </c>
      <c r="U95" s="196"/>
      <c r="V95" s="196"/>
      <c r="W95" s="196"/>
      <c r="X95" s="196"/>
      <c r="Y95" s="196"/>
      <c r="Z95" s="196"/>
      <c r="AA95" s="196"/>
      <c r="AB95" s="196"/>
      <c r="AC95" s="196">
        <v>2</v>
      </c>
      <c r="AD95" s="196">
        <v>3</v>
      </c>
      <c r="AE95" s="196">
        <v>5</v>
      </c>
    </row>
    <row r="96" spans="1:31" x14ac:dyDescent="0.2">
      <c r="A96" s="200"/>
      <c r="B96" s="201" t="s">
        <v>198</v>
      </c>
      <c r="C96" s="204" t="s">
        <v>401</v>
      </c>
      <c r="D96" s="196">
        <f t="shared" si="14"/>
        <v>21</v>
      </c>
      <c r="E96" s="196">
        <f t="shared" si="15"/>
        <v>8</v>
      </c>
      <c r="F96" s="196">
        <f t="shared" si="16"/>
        <v>0</v>
      </c>
      <c r="G96" s="196">
        <f t="shared" si="17"/>
        <v>29</v>
      </c>
      <c r="H96" s="196">
        <v>1</v>
      </c>
      <c r="I96" s="196"/>
      <c r="J96" s="196">
        <v>1</v>
      </c>
      <c r="K96" s="196"/>
      <c r="L96" s="196"/>
      <c r="M96" s="196"/>
      <c r="N96" s="196">
        <v>1</v>
      </c>
      <c r="O96" s="196"/>
      <c r="P96" s="196">
        <v>1</v>
      </c>
      <c r="Q96" s="196">
        <v>17</v>
      </c>
      <c r="R96" s="196">
        <v>7</v>
      </c>
      <c r="S96" s="196"/>
      <c r="T96" s="196">
        <v>24</v>
      </c>
      <c r="U96" s="196"/>
      <c r="V96" s="196"/>
      <c r="W96" s="196"/>
      <c r="X96" s="196"/>
      <c r="Y96" s="196"/>
      <c r="Z96" s="196"/>
      <c r="AA96" s="196"/>
      <c r="AB96" s="196"/>
      <c r="AC96" s="196">
        <v>2</v>
      </c>
      <c r="AD96" s="196">
        <v>1</v>
      </c>
      <c r="AE96" s="196">
        <v>3</v>
      </c>
    </row>
    <row r="97" spans="1:31" x14ac:dyDescent="0.2">
      <c r="A97" s="200"/>
      <c r="B97" s="201" t="s">
        <v>196</v>
      </c>
      <c r="C97" s="204" t="s">
        <v>400</v>
      </c>
      <c r="D97" s="196">
        <f t="shared" si="14"/>
        <v>6</v>
      </c>
      <c r="E97" s="196">
        <f t="shared" si="15"/>
        <v>5</v>
      </c>
      <c r="F97" s="196">
        <f t="shared" si="16"/>
        <v>0</v>
      </c>
      <c r="G97" s="196">
        <f t="shared" si="17"/>
        <v>11</v>
      </c>
      <c r="H97" s="196"/>
      <c r="I97" s="196"/>
      <c r="J97" s="196"/>
      <c r="K97" s="196"/>
      <c r="L97" s="196"/>
      <c r="M97" s="196"/>
      <c r="N97" s="196">
        <v>1</v>
      </c>
      <c r="O97" s="196"/>
      <c r="P97" s="196">
        <v>1</v>
      </c>
      <c r="Q97" s="196">
        <v>5</v>
      </c>
      <c r="R97" s="196">
        <v>4</v>
      </c>
      <c r="S97" s="196"/>
      <c r="T97" s="196">
        <v>9</v>
      </c>
      <c r="U97" s="196"/>
      <c r="V97" s="196"/>
      <c r="W97" s="196"/>
      <c r="X97" s="196"/>
      <c r="Y97" s="196"/>
      <c r="Z97" s="196"/>
      <c r="AA97" s="196"/>
      <c r="AB97" s="196"/>
      <c r="AC97" s="196"/>
      <c r="AD97" s="196">
        <v>1</v>
      </c>
      <c r="AE97" s="196">
        <v>1</v>
      </c>
    </row>
    <row r="98" spans="1:31" x14ac:dyDescent="0.2">
      <c r="A98" s="200"/>
      <c r="B98" s="201" t="s">
        <v>194</v>
      </c>
      <c r="C98" s="204" t="s">
        <v>399</v>
      </c>
      <c r="D98" s="196">
        <f t="shared" si="14"/>
        <v>7</v>
      </c>
      <c r="E98" s="196">
        <f t="shared" si="15"/>
        <v>11</v>
      </c>
      <c r="F98" s="196">
        <f t="shared" si="16"/>
        <v>0</v>
      </c>
      <c r="G98" s="196">
        <f t="shared" si="17"/>
        <v>18</v>
      </c>
      <c r="H98" s="196"/>
      <c r="I98" s="196"/>
      <c r="J98" s="196"/>
      <c r="K98" s="196"/>
      <c r="L98" s="196"/>
      <c r="M98" s="196"/>
      <c r="N98" s="196"/>
      <c r="O98" s="196">
        <v>2</v>
      </c>
      <c r="P98" s="196">
        <v>2</v>
      </c>
      <c r="Q98" s="196">
        <v>6</v>
      </c>
      <c r="R98" s="196">
        <v>6</v>
      </c>
      <c r="S98" s="196"/>
      <c r="T98" s="196">
        <v>12</v>
      </c>
      <c r="U98" s="196"/>
      <c r="V98" s="196"/>
      <c r="W98" s="196"/>
      <c r="X98" s="196"/>
      <c r="Y98" s="196"/>
      <c r="Z98" s="196"/>
      <c r="AA98" s="196"/>
      <c r="AB98" s="196"/>
      <c r="AC98" s="196">
        <v>1</v>
      </c>
      <c r="AD98" s="196">
        <v>3</v>
      </c>
      <c r="AE98" s="196">
        <v>4</v>
      </c>
    </row>
    <row r="99" spans="1:31" x14ac:dyDescent="0.2">
      <c r="A99" s="200"/>
      <c r="B99" s="201" t="s">
        <v>180</v>
      </c>
      <c r="C99" s="204" t="s">
        <v>391</v>
      </c>
      <c r="D99" s="196">
        <f t="shared" si="14"/>
        <v>37</v>
      </c>
      <c r="E99" s="196">
        <f t="shared" si="15"/>
        <v>26</v>
      </c>
      <c r="F99" s="196">
        <f t="shared" si="16"/>
        <v>0</v>
      </c>
      <c r="G99" s="196">
        <f t="shared" si="17"/>
        <v>63</v>
      </c>
      <c r="H99" s="196">
        <v>1</v>
      </c>
      <c r="I99" s="196"/>
      <c r="J99" s="196">
        <v>1</v>
      </c>
      <c r="K99" s="196"/>
      <c r="L99" s="196"/>
      <c r="M99" s="196"/>
      <c r="N99" s="196">
        <v>3</v>
      </c>
      <c r="O99" s="196">
        <v>2</v>
      </c>
      <c r="P99" s="196">
        <v>5</v>
      </c>
      <c r="Q99" s="196">
        <v>31</v>
      </c>
      <c r="R99" s="196">
        <v>24</v>
      </c>
      <c r="S99" s="196"/>
      <c r="T99" s="196">
        <v>55</v>
      </c>
      <c r="U99" s="196"/>
      <c r="V99" s="196"/>
      <c r="W99" s="196"/>
      <c r="X99" s="196"/>
      <c r="Y99" s="196"/>
      <c r="Z99" s="196"/>
      <c r="AA99" s="196"/>
      <c r="AB99" s="196"/>
      <c r="AC99" s="196">
        <v>2</v>
      </c>
      <c r="AD99" s="196"/>
      <c r="AE99" s="196">
        <v>2</v>
      </c>
    </row>
    <row r="100" spans="1:31" x14ac:dyDescent="0.2">
      <c r="A100" s="200"/>
      <c r="B100" s="201" t="s">
        <v>186</v>
      </c>
      <c r="C100" s="204" t="s">
        <v>393</v>
      </c>
      <c r="D100" s="196">
        <f t="shared" si="14"/>
        <v>18</v>
      </c>
      <c r="E100" s="196">
        <f t="shared" si="15"/>
        <v>9</v>
      </c>
      <c r="F100" s="196">
        <f t="shared" si="16"/>
        <v>0</v>
      </c>
      <c r="G100" s="196">
        <f t="shared" si="17"/>
        <v>27</v>
      </c>
      <c r="H100" s="196"/>
      <c r="I100" s="196"/>
      <c r="J100" s="196"/>
      <c r="K100" s="196"/>
      <c r="L100" s="196"/>
      <c r="M100" s="196"/>
      <c r="N100" s="196">
        <v>2</v>
      </c>
      <c r="O100" s="196"/>
      <c r="P100" s="196">
        <v>2</v>
      </c>
      <c r="Q100" s="196">
        <v>13</v>
      </c>
      <c r="R100" s="196">
        <v>9</v>
      </c>
      <c r="S100" s="196"/>
      <c r="T100" s="196">
        <v>22</v>
      </c>
      <c r="U100" s="196"/>
      <c r="V100" s="196"/>
      <c r="W100" s="196"/>
      <c r="X100" s="196"/>
      <c r="Y100" s="196"/>
      <c r="Z100" s="196"/>
      <c r="AA100" s="196"/>
      <c r="AB100" s="196"/>
      <c r="AC100" s="196">
        <v>3</v>
      </c>
      <c r="AD100" s="196"/>
      <c r="AE100" s="196">
        <v>3</v>
      </c>
    </row>
    <row r="101" spans="1:31" x14ac:dyDescent="0.2">
      <c r="A101" s="200"/>
      <c r="B101" s="201" t="s">
        <v>175</v>
      </c>
      <c r="C101" s="204" t="s">
        <v>398</v>
      </c>
      <c r="D101" s="196">
        <f t="shared" si="14"/>
        <v>29</v>
      </c>
      <c r="E101" s="196">
        <f t="shared" si="15"/>
        <v>16</v>
      </c>
      <c r="F101" s="196">
        <f t="shared" si="16"/>
        <v>0</v>
      </c>
      <c r="G101" s="196">
        <f t="shared" si="17"/>
        <v>45</v>
      </c>
      <c r="H101" s="196">
        <v>1</v>
      </c>
      <c r="I101" s="196">
        <v>1</v>
      </c>
      <c r="J101" s="196">
        <v>2</v>
      </c>
      <c r="K101" s="196"/>
      <c r="L101" s="196"/>
      <c r="M101" s="196"/>
      <c r="N101" s="196">
        <v>1</v>
      </c>
      <c r="O101" s="196"/>
      <c r="P101" s="196">
        <v>1</v>
      </c>
      <c r="Q101" s="196">
        <v>27</v>
      </c>
      <c r="R101" s="196">
        <v>14</v>
      </c>
      <c r="S101" s="196"/>
      <c r="T101" s="196">
        <v>41</v>
      </c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>
        <v>1</v>
      </c>
      <c r="AE101" s="196">
        <v>1</v>
      </c>
    </row>
    <row r="102" spans="1:31" x14ac:dyDescent="0.2">
      <c r="A102" s="200"/>
      <c r="B102" s="201" t="s">
        <v>474</v>
      </c>
      <c r="C102" s="204" t="s">
        <v>475</v>
      </c>
      <c r="D102" s="196">
        <f t="shared" si="14"/>
        <v>16</v>
      </c>
      <c r="E102" s="196">
        <f t="shared" si="15"/>
        <v>12</v>
      </c>
      <c r="F102" s="196">
        <f t="shared" si="16"/>
        <v>0</v>
      </c>
      <c r="G102" s="196">
        <f t="shared" si="17"/>
        <v>28</v>
      </c>
      <c r="H102" s="196">
        <v>1</v>
      </c>
      <c r="I102" s="196"/>
      <c r="J102" s="196">
        <v>1</v>
      </c>
      <c r="K102" s="196"/>
      <c r="L102" s="196"/>
      <c r="M102" s="196"/>
      <c r="N102" s="196">
        <v>1</v>
      </c>
      <c r="O102" s="196">
        <v>1</v>
      </c>
      <c r="P102" s="196">
        <v>2</v>
      </c>
      <c r="Q102" s="196">
        <v>8</v>
      </c>
      <c r="R102" s="196">
        <v>9</v>
      </c>
      <c r="S102" s="196"/>
      <c r="T102" s="196">
        <v>17</v>
      </c>
      <c r="U102" s="196"/>
      <c r="V102" s="196"/>
      <c r="W102" s="196"/>
      <c r="X102" s="196"/>
      <c r="Y102" s="196"/>
      <c r="Z102" s="196"/>
      <c r="AA102" s="196"/>
      <c r="AB102" s="196"/>
      <c r="AC102" s="196">
        <v>6</v>
      </c>
      <c r="AD102" s="196">
        <v>2</v>
      </c>
      <c r="AE102" s="196">
        <v>8</v>
      </c>
    </row>
    <row r="103" spans="1:31" x14ac:dyDescent="0.2">
      <c r="A103" s="200"/>
      <c r="B103" s="201" t="s">
        <v>192</v>
      </c>
      <c r="C103" s="204" t="s">
        <v>396</v>
      </c>
      <c r="D103" s="196">
        <f t="shared" si="14"/>
        <v>2</v>
      </c>
      <c r="E103" s="196">
        <f t="shared" si="15"/>
        <v>0</v>
      </c>
      <c r="F103" s="196">
        <f t="shared" si="16"/>
        <v>0</v>
      </c>
      <c r="G103" s="196">
        <f t="shared" si="17"/>
        <v>2</v>
      </c>
      <c r="H103" s="196"/>
      <c r="I103" s="196"/>
      <c r="J103" s="196"/>
      <c r="K103" s="196"/>
      <c r="L103" s="196"/>
      <c r="M103" s="196"/>
      <c r="N103" s="196"/>
      <c r="O103" s="196"/>
      <c r="P103" s="196"/>
      <c r="Q103" s="196">
        <v>2</v>
      </c>
      <c r="R103" s="196"/>
      <c r="S103" s="196"/>
      <c r="T103" s="196">
        <v>2</v>
      </c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</row>
    <row r="104" spans="1:31" x14ac:dyDescent="0.2">
      <c r="A104" s="191" t="s">
        <v>488</v>
      </c>
      <c r="B104" s="200"/>
      <c r="C104" s="200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</row>
    <row r="105" spans="1:31" x14ac:dyDescent="0.2">
      <c r="A105" s="201" t="s">
        <v>59</v>
      </c>
      <c r="B105" s="188"/>
      <c r="C105" s="188"/>
      <c r="D105" s="190">
        <f t="shared" si="14"/>
        <v>10</v>
      </c>
      <c r="E105" s="190">
        <f t="shared" si="15"/>
        <v>8</v>
      </c>
      <c r="F105" s="190">
        <f t="shared" si="16"/>
        <v>0</v>
      </c>
      <c r="G105" s="190">
        <f t="shared" si="17"/>
        <v>18</v>
      </c>
      <c r="H105" s="190"/>
      <c r="I105" s="190"/>
      <c r="J105" s="190"/>
      <c r="K105" s="190"/>
      <c r="L105" s="190"/>
      <c r="M105" s="190"/>
      <c r="N105" s="190"/>
      <c r="O105" s="190"/>
      <c r="P105" s="190"/>
      <c r="Q105" s="190">
        <v>4</v>
      </c>
      <c r="R105" s="190">
        <v>2</v>
      </c>
      <c r="S105" s="190"/>
      <c r="T105" s="190">
        <v>6</v>
      </c>
      <c r="U105" s="190"/>
      <c r="V105" s="190"/>
      <c r="W105" s="190"/>
      <c r="X105" s="190"/>
      <c r="Y105" s="190"/>
      <c r="Z105" s="190"/>
      <c r="AA105" s="190"/>
      <c r="AB105" s="190"/>
      <c r="AC105" s="190">
        <v>6</v>
      </c>
      <c r="AD105" s="190">
        <v>6</v>
      </c>
      <c r="AE105" s="190">
        <v>12</v>
      </c>
    </row>
    <row r="106" spans="1:31" x14ac:dyDescent="0.2">
      <c r="A106" s="202">
        <v>5</v>
      </c>
      <c r="B106" s="203" t="s">
        <v>346</v>
      </c>
      <c r="C106" s="188"/>
      <c r="D106" s="190">
        <f t="shared" si="14"/>
        <v>0</v>
      </c>
      <c r="E106" s="190">
        <f t="shared" si="15"/>
        <v>1</v>
      </c>
      <c r="F106" s="190">
        <f t="shared" si="16"/>
        <v>0</v>
      </c>
      <c r="G106" s="190">
        <f t="shared" si="17"/>
        <v>1</v>
      </c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>
        <v>1</v>
      </c>
      <c r="S106" s="190"/>
      <c r="T106" s="190">
        <v>1</v>
      </c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</row>
    <row r="107" spans="1:31" x14ac:dyDescent="0.2">
      <c r="A107" s="200"/>
      <c r="B107" s="201" t="s">
        <v>233</v>
      </c>
      <c r="C107" s="204" t="s">
        <v>410</v>
      </c>
      <c r="D107" s="196">
        <f t="shared" si="14"/>
        <v>0</v>
      </c>
      <c r="E107" s="196">
        <f t="shared" si="15"/>
        <v>1</v>
      </c>
      <c r="F107" s="196">
        <f t="shared" si="16"/>
        <v>0</v>
      </c>
      <c r="G107" s="196">
        <f t="shared" si="17"/>
        <v>1</v>
      </c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>
        <v>1</v>
      </c>
      <c r="S107" s="196"/>
      <c r="T107" s="196">
        <v>1</v>
      </c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</row>
    <row r="108" spans="1:31" x14ac:dyDescent="0.2">
      <c r="A108" s="200"/>
      <c r="B108" s="203" t="s">
        <v>349</v>
      </c>
      <c r="C108" s="188"/>
      <c r="D108" s="190">
        <f t="shared" si="14"/>
        <v>10</v>
      </c>
      <c r="E108" s="190">
        <f t="shared" si="15"/>
        <v>7</v>
      </c>
      <c r="F108" s="190">
        <f t="shared" si="16"/>
        <v>0</v>
      </c>
      <c r="G108" s="190">
        <f t="shared" si="17"/>
        <v>17</v>
      </c>
      <c r="H108" s="190"/>
      <c r="I108" s="190"/>
      <c r="J108" s="190"/>
      <c r="K108" s="190"/>
      <c r="L108" s="190"/>
      <c r="M108" s="190"/>
      <c r="N108" s="190"/>
      <c r="O108" s="190"/>
      <c r="P108" s="190"/>
      <c r="Q108" s="190">
        <v>4</v>
      </c>
      <c r="R108" s="190">
        <v>1</v>
      </c>
      <c r="S108" s="190"/>
      <c r="T108" s="190">
        <v>5</v>
      </c>
      <c r="U108" s="190"/>
      <c r="V108" s="190"/>
      <c r="W108" s="190"/>
      <c r="X108" s="190"/>
      <c r="Y108" s="190"/>
      <c r="Z108" s="190"/>
      <c r="AA108" s="190"/>
      <c r="AB108" s="190"/>
      <c r="AC108" s="190">
        <v>6</v>
      </c>
      <c r="AD108" s="190">
        <v>6</v>
      </c>
      <c r="AE108" s="190">
        <v>12</v>
      </c>
    </row>
    <row r="109" spans="1:31" x14ac:dyDescent="0.2">
      <c r="A109" s="200"/>
      <c r="B109" s="201" t="s">
        <v>217</v>
      </c>
      <c r="C109" s="204" t="s">
        <v>218</v>
      </c>
      <c r="D109" s="196">
        <f t="shared" si="14"/>
        <v>10</v>
      </c>
      <c r="E109" s="196">
        <f t="shared" si="15"/>
        <v>7</v>
      </c>
      <c r="F109" s="196">
        <f t="shared" si="16"/>
        <v>0</v>
      </c>
      <c r="G109" s="196">
        <f t="shared" si="17"/>
        <v>17</v>
      </c>
      <c r="H109" s="196"/>
      <c r="I109" s="196"/>
      <c r="J109" s="196"/>
      <c r="K109" s="196"/>
      <c r="L109" s="196"/>
      <c r="M109" s="196"/>
      <c r="N109" s="196"/>
      <c r="O109" s="196"/>
      <c r="P109" s="196"/>
      <c r="Q109" s="196">
        <v>4</v>
      </c>
      <c r="R109" s="196">
        <v>1</v>
      </c>
      <c r="S109" s="196"/>
      <c r="T109" s="196">
        <v>5</v>
      </c>
      <c r="U109" s="196"/>
      <c r="V109" s="196"/>
      <c r="W109" s="196"/>
      <c r="X109" s="196"/>
      <c r="Y109" s="196"/>
      <c r="Z109" s="196"/>
      <c r="AA109" s="196"/>
      <c r="AB109" s="196"/>
      <c r="AC109" s="196">
        <v>6</v>
      </c>
      <c r="AD109" s="196">
        <v>6</v>
      </c>
      <c r="AE109" s="196">
        <v>12</v>
      </c>
    </row>
    <row r="110" spans="1:31" x14ac:dyDescent="0.2">
      <c r="A110" s="191" t="s">
        <v>489</v>
      </c>
      <c r="B110" s="200"/>
      <c r="C110" s="200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</row>
    <row r="111" spans="1:31" x14ac:dyDescent="0.2">
      <c r="A111" s="201" t="s">
        <v>59</v>
      </c>
      <c r="B111" s="188"/>
      <c r="C111" s="188"/>
      <c r="D111" s="190">
        <f t="shared" si="14"/>
        <v>119</v>
      </c>
      <c r="E111" s="190">
        <f t="shared" si="15"/>
        <v>87</v>
      </c>
      <c r="F111" s="190">
        <f t="shared" si="16"/>
        <v>0</v>
      </c>
      <c r="G111" s="190">
        <f t="shared" si="17"/>
        <v>206</v>
      </c>
      <c r="H111" s="190">
        <v>3</v>
      </c>
      <c r="I111" s="190">
        <v>2</v>
      </c>
      <c r="J111" s="190">
        <v>5</v>
      </c>
      <c r="K111" s="190"/>
      <c r="L111" s="190"/>
      <c r="M111" s="190"/>
      <c r="N111" s="190">
        <v>5</v>
      </c>
      <c r="O111" s="190">
        <v>5</v>
      </c>
      <c r="P111" s="190">
        <v>10</v>
      </c>
      <c r="Q111" s="190">
        <v>103</v>
      </c>
      <c r="R111" s="190">
        <v>73</v>
      </c>
      <c r="S111" s="190"/>
      <c r="T111" s="190">
        <v>176</v>
      </c>
      <c r="U111" s="190"/>
      <c r="V111" s="190"/>
      <c r="W111" s="190"/>
      <c r="X111" s="190"/>
      <c r="Y111" s="190"/>
      <c r="Z111" s="190"/>
      <c r="AA111" s="190">
        <v>1</v>
      </c>
      <c r="AB111" s="190">
        <v>1</v>
      </c>
      <c r="AC111" s="190">
        <v>8</v>
      </c>
      <c r="AD111" s="190">
        <v>6</v>
      </c>
      <c r="AE111" s="190">
        <v>14</v>
      </c>
    </row>
    <row r="112" spans="1:31" x14ac:dyDescent="0.2">
      <c r="A112" s="202">
        <v>5</v>
      </c>
      <c r="B112" s="203" t="s">
        <v>60</v>
      </c>
      <c r="C112" s="188"/>
      <c r="D112" s="190">
        <f t="shared" si="14"/>
        <v>119</v>
      </c>
      <c r="E112" s="190">
        <f t="shared" si="15"/>
        <v>87</v>
      </c>
      <c r="F112" s="190">
        <f t="shared" si="16"/>
        <v>0</v>
      </c>
      <c r="G112" s="190">
        <f t="shared" si="17"/>
        <v>206</v>
      </c>
      <c r="H112" s="190">
        <v>3</v>
      </c>
      <c r="I112" s="190">
        <v>2</v>
      </c>
      <c r="J112" s="190">
        <v>5</v>
      </c>
      <c r="K112" s="190"/>
      <c r="L112" s="190"/>
      <c r="M112" s="190"/>
      <c r="N112" s="190">
        <v>5</v>
      </c>
      <c r="O112" s="190">
        <v>5</v>
      </c>
      <c r="P112" s="190">
        <v>10</v>
      </c>
      <c r="Q112" s="190">
        <v>103</v>
      </c>
      <c r="R112" s="190">
        <v>73</v>
      </c>
      <c r="S112" s="190"/>
      <c r="T112" s="190">
        <v>176</v>
      </c>
      <c r="U112" s="190"/>
      <c r="V112" s="190"/>
      <c r="W112" s="190"/>
      <c r="X112" s="190"/>
      <c r="Y112" s="190"/>
      <c r="Z112" s="190"/>
      <c r="AA112" s="190">
        <v>1</v>
      </c>
      <c r="AB112" s="190">
        <v>1</v>
      </c>
      <c r="AC112" s="190">
        <v>8</v>
      </c>
      <c r="AD112" s="190">
        <v>6</v>
      </c>
      <c r="AE112" s="190">
        <v>14</v>
      </c>
    </row>
    <row r="113" spans="1:31" x14ac:dyDescent="0.2">
      <c r="A113" s="200"/>
      <c r="B113" s="201" t="s">
        <v>201</v>
      </c>
      <c r="C113" s="204" t="s">
        <v>412</v>
      </c>
      <c r="D113" s="196">
        <f t="shared" si="14"/>
        <v>119</v>
      </c>
      <c r="E113" s="196">
        <f t="shared" si="15"/>
        <v>87</v>
      </c>
      <c r="F113" s="196">
        <f t="shared" si="16"/>
        <v>0</v>
      </c>
      <c r="G113" s="196">
        <f t="shared" si="17"/>
        <v>206</v>
      </c>
      <c r="H113" s="196">
        <v>3</v>
      </c>
      <c r="I113" s="196">
        <v>2</v>
      </c>
      <c r="J113" s="196">
        <v>5</v>
      </c>
      <c r="K113" s="196"/>
      <c r="L113" s="196"/>
      <c r="M113" s="196"/>
      <c r="N113" s="196">
        <v>5</v>
      </c>
      <c r="O113" s="196">
        <v>5</v>
      </c>
      <c r="P113" s="196">
        <v>10</v>
      </c>
      <c r="Q113" s="196">
        <v>103</v>
      </c>
      <c r="R113" s="196">
        <v>73</v>
      </c>
      <c r="S113" s="196"/>
      <c r="T113" s="196">
        <v>176</v>
      </c>
      <c r="U113" s="196"/>
      <c r="V113" s="196"/>
      <c r="W113" s="196"/>
      <c r="X113" s="196"/>
      <c r="Y113" s="196"/>
      <c r="Z113" s="196"/>
      <c r="AA113" s="196">
        <v>1</v>
      </c>
      <c r="AB113" s="196">
        <v>1</v>
      </c>
      <c r="AC113" s="196">
        <v>8</v>
      </c>
      <c r="AD113" s="196">
        <v>6</v>
      </c>
      <c r="AE113" s="196">
        <v>14</v>
      </c>
    </row>
    <row r="114" spans="1:31" x14ac:dyDescent="0.2">
      <c r="A114" s="191" t="s">
        <v>490</v>
      </c>
      <c r="B114" s="200"/>
      <c r="C114" s="200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</row>
    <row r="115" spans="1:31" x14ac:dyDescent="0.2">
      <c r="A115" s="201" t="s">
        <v>59</v>
      </c>
      <c r="B115" s="188"/>
      <c r="C115" s="188"/>
      <c r="D115" s="190">
        <f t="shared" si="14"/>
        <v>887</v>
      </c>
      <c r="E115" s="190">
        <f t="shared" si="15"/>
        <v>311</v>
      </c>
      <c r="F115" s="190">
        <f t="shared" si="16"/>
        <v>8</v>
      </c>
      <c r="G115" s="190">
        <f t="shared" si="17"/>
        <v>1206</v>
      </c>
      <c r="H115" s="190">
        <v>11</v>
      </c>
      <c r="I115" s="190">
        <v>5</v>
      </c>
      <c r="J115" s="190">
        <v>16</v>
      </c>
      <c r="K115" s="190"/>
      <c r="L115" s="190"/>
      <c r="M115" s="190"/>
      <c r="N115" s="190">
        <v>42</v>
      </c>
      <c r="O115" s="190">
        <v>12</v>
      </c>
      <c r="P115" s="190">
        <v>54</v>
      </c>
      <c r="Q115" s="190">
        <v>711</v>
      </c>
      <c r="R115" s="190">
        <v>226</v>
      </c>
      <c r="S115" s="190">
        <v>8</v>
      </c>
      <c r="T115" s="190">
        <v>945</v>
      </c>
      <c r="U115" s="190"/>
      <c r="V115" s="190"/>
      <c r="W115" s="190"/>
      <c r="X115" s="190"/>
      <c r="Y115" s="190"/>
      <c r="Z115" s="190">
        <v>1</v>
      </c>
      <c r="AA115" s="190">
        <v>1</v>
      </c>
      <c r="AB115" s="190">
        <v>2</v>
      </c>
      <c r="AC115" s="190">
        <v>122</v>
      </c>
      <c r="AD115" s="190">
        <v>67</v>
      </c>
      <c r="AE115" s="190">
        <v>189</v>
      </c>
    </row>
    <row r="116" spans="1:31" x14ac:dyDescent="0.2">
      <c r="A116" s="202">
        <v>5</v>
      </c>
      <c r="B116" s="203" t="s">
        <v>60</v>
      </c>
      <c r="C116" s="188"/>
      <c r="D116" s="190">
        <f t="shared" si="14"/>
        <v>686</v>
      </c>
      <c r="E116" s="190">
        <f t="shared" si="15"/>
        <v>250</v>
      </c>
      <c r="F116" s="190">
        <f t="shared" si="16"/>
        <v>7</v>
      </c>
      <c r="G116" s="190">
        <f t="shared" si="17"/>
        <v>943</v>
      </c>
      <c r="H116" s="190">
        <v>10</v>
      </c>
      <c r="I116" s="190">
        <v>3</v>
      </c>
      <c r="J116" s="190">
        <v>13</v>
      </c>
      <c r="K116" s="190"/>
      <c r="L116" s="190"/>
      <c r="M116" s="190"/>
      <c r="N116" s="190">
        <v>31</v>
      </c>
      <c r="O116" s="190">
        <v>10</v>
      </c>
      <c r="P116" s="190">
        <v>41</v>
      </c>
      <c r="Q116" s="190">
        <v>548</v>
      </c>
      <c r="R116" s="190">
        <v>177</v>
      </c>
      <c r="S116" s="190">
        <v>7</v>
      </c>
      <c r="T116" s="190">
        <v>732</v>
      </c>
      <c r="U116" s="190"/>
      <c r="V116" s="190"/>
      <c r="W116" s="190"/>
      <c r="X116" s="190"/>
      <c r="Y116" s="190"/>
      <c r="Z116" s="190"/>
      <c r="AA116" s="190">
        <v>1</v>
      </c>
      <c r="AB116" s="190">
        <v>1</v>
      </c>
      <c r="AC116" s="190">
        <v>97</v>
      </c>
      <c r="AD116" s="190">
        <v>59</v>
      </c>
      <c r="AE116" s="190">
        <v>156</v>
      </c>
    </row>
    <row r="117" spans="1:31" x14ac:dyDescent="0.2">
      <c r="A117" s="200"/>
      <c r="B117" s="201" t="s">
        <v>259</v>
      </c>
      <c r="C117" s="204" t="s">
        <v>422</v>
      </c>
      <c r="D117" s="196">
        <f t="shared" si="14"/>
        <v>13</v>
      </c>
      <c r="E117" s="196">
        <f t="shared" si="15"/>
        <v>8</v>
      </c>
      <c r="F117" s="196">
        <f t="shared" si="16"/>
        <v>0</v>
      </c>
      <c r="G117" s="196">
        <f t="shared" si="17"/>
        <v>21</v>
      </c>
      <c r="H117" s="196">
        <v>1</v>
      </c>
      <c r="I117" s="196"/>
      <c r="J117" s="196">
        <v>1</v>
      </c>
      <c r="K117" s="196"/>
      <c r="L117" s="196"/>
      <c r="M117" s="196"/>
      <c r="N117" s="196"/>
      <c r="O117" s="196"/>
      <c r="P117" s="196"/>
      <c r="Q117" s="196">
        <v>8</v>
      </c>
      <c r="R117" s="196">
        <v>7</v>
      </c>
      <c r="S117" s="196"/>
      <c r="T117" s="196">
        <v>15</v>
      </c>
      <c r="U117" s="196"/>
      <c r="V117" s="196"/>
      <c r="W117" s="196"/>
      <c r="X117" s="196"/>
      <c r="Y117" s="196"/>
      <c r="Z117" s="196"/>
      <c r="AA117" s="196"/>
      <c r="AB117" s="196"/>
      <c r="AC117" s="196">
        <v>4</v>
      </c>
      <c r="AD117" s="196">
        <v>1</v>
      </c>
      <c r="AE117" s="196">
        <v>5</v>
      </c>
    </row>
    <row r="118" spans="1:31" x14ac:dyDescent="0.2">
      <c r="A118" s="200"/>
      <c r="B118" s="201" t="s">
        <v>265</v>
      </c>
      <c r="C118" s="204" t="s">
        <v>424</v>
      </c>
      <c r="D118" s="196">
        <f t="shared" si="14"/>
        <v>12</v>
      </c>
      <c r="E118" s="196">
        <f t="shared" si="15"/>
        <v>20</v>
      </c>
      <c r="F118" s="196">
        <f t="shared" si="16"/>
        <v>0</v>
      </c>
      <c r="G118" s="196">
        <f t="shared" si="17"/>
        <v>32</v>
      </c>
      <c r="H118" s="196">
        <v>1</v>
      </c>
      <c r="I118" s="196">
        <v>1</v>
      </c>
      <c r="J118" s="196">
        <v>2</v>
      </c>
      <c r="K118" s="196"/>
      <c r="L118" s="196"/>
      <c r="M118" s="196"/>
      <c r="N118" s="196">
        <v>1</v>
      </c>
      <c r="O118" s="196">
        <v>1</v>
      </c>
      <c r="P118" s="196">
        <v>2</v>
      </c>
      <c r="Q118" s="196">
        <v>9</v>
      </c>
      <c r="R118" s="196">
        <v>14</v>
      </c>
      <c r="S118" s="196"/>
      <c r="T118" s="196">
        <v>23</v>
      </c>
      <c r="U118" s="196"/>
      <c r="V118" s="196"/>
      <c r="W118" s="196"/>
      <c r="X118" s="196"/>
      <c r="Y118" s="196"/>
      <c r="Z118" s="196"/>
      <c r="AA118" s="196"/>
      <c r="AB118" s="196"/>
      <c r="AC118" s="196">
        <v>1</v>
      </c>
      <c r="AD118" s="196">
        <v>4</v>
      </c>
      <c r="AE118" s="196">
        <v>5</v>
      </c>
    </row>
    <row r="119" spans="1:31" x14ac:dyDescent="0.2">
      <c r="A119" s="200"/>
      <c r="B119" s="201" t="s">
        <v>269</v>
      </c>
      <c r="C119" s="204" t="s">
        <v>270</v>
      </c>
      <c r="D119" s="196">
        <f t="shared" si="14"/>
        <v>40</v>
      </c>
      <c r="E119" s="196">
        <f t="shared" si="15"/>
        <v>19</v>
      </c>
      <c r="F119" s="196">
        <f t="shared" si="16"/>
        <v>1</v>
      </c>
      <c r="G119" s="196">
        <f t="shared" si="17"/>
        <v>60</v>
      </c>
      <c r="H119" s="196"/>
      <c r="I119" s="196"/>
      <c r="J119" s="196"/>
      <c r="K119" s="196"/>
      <c r="L119" s="196"/>
      <c r="M119" s="196"/>
      <c r="N119" s="196">
        <v>3</v>
      </c>
      <c r="O119" s="196"/>
      <c r="P119" s="196">
        <v>3</v>
      </c>
      <c r="Q119" s="196">
        <v>31</v>
      </c>
      <c r="R119" s="196">
        <v>17</v>
      </c>
      <c r="S119" s="196">
        <v>1</v>
      </c>
      <c r="T119" s="196">
        <v>49</v>
      </c>
      <c r="U119" s="196"/>
      <c r="V119" s="196"/>
      <c r="W119" s="196"/>
      <c r="X119" s="196"/>
      <c r="Y119" s="196"/>
      <c r="Z119" s="196"/>
      <c r="AA119" s="196"/>
      <c r="AB119" s="196"/>
      <c r="AC119" s="196">
        <v>6</v>
      </c>
      <c r="AD119" s="196">
        <v>2</v>
      </c>
      <c r="AE119" s="196">
        <v>8</v>
      </c>
    </row>
    <row r="120" spans="1:31" x14ac:dyDescent="0.2">
      <c r="A120" s="200"/>
      <c r="B120" s="201" t="s">
        <v>467</v>
      </c>
      <c r="C120" s="204" t="s">
        <v>468</v>
      </c>
      <c r="D120" s="196">
        <f t="shared" si="14"/>
        <v>12</v>
      </c>
      <c r="E120" s="196">
        <f t="shared" si="15"/>
        <v>25</v>
      </c>
      <c r="F120" s="196">
        <f t="shared" si="16"/>
        <v>0</v>
      </c>
      <c r="G120" s="196">
        <f t="shared" si="17"/>
        <v>37</v>
      </c>
      <c r="H120" s="196"/>
      <c r="I120" s="196"/>
      <c r="J120" s="196"/>
      <c r="K120" s="196"/>
      <c r="L120" s="196"/>
      <c r="M120" s="196"/>
      <c r="N120" s="196">
        <v>1</v>
      </c>
      <c r="O120" s="196"/>
      <c r="P120" s="196">
        <v>1</v>
      </c>
      <c r="Q120" s="196">
        <v>10</v>
      </c>
      <c r="R120" s="196">
        <v>13</v>
      </c>
      <c r="S120" s="196"/>
      <c r="T120" s="196">
        <v>23</v>
      </c>
      <c r="U120" s="196"/>
      <c r="V120" s="196"/>
      <c r="W120" s="196"/>
      <c r="X120" s="196"/>
      <c r="Y120" s="196"/>
      <c r="Z120" s="196"/>
      <c r="AA120" s="196"/>
      <c r="AB120" s="196"/>
      <c r="AC120" s="196">
        <v>1</v>
      </c>
      <c r="AD120" s="196">
        <v>12</v>
      </c>
      <c r="AE120" s="196">
        <v>13</v>
      </c>
    </row>
    <row r="121" spans="1:31" x14ac:dyDescent="0.2">
      <c r="A121" s="200"/>
      <c r="B121" s="201" t="s">
        <v>261</v>
      </c>
      <c r="C121" s="204" t="s">
        <v>262</v>
      </c>
      <c r="D121" s="196">
        <f t="shared" si="14"/>
        <v>44</v>
      </c>
      <c r="E121" s="196">
        <f t="shared" si="15"/>
        <v>12</v>
      </c>
      <c r="F121" s="196">
        <f t="shared" si="16"/>
        <v>0</v>
      </c>
      <c r="G121" s="196">
        <f t="shared" si="17"/>
        <v>56</v>
      </c>
      <c r="H121" s="196"/>
      <c r="I121" s="196"/>
      <c r="J121" s="196"/>
      <c r="K121" s="196"/>
      <c r="L121" s="196"/>
      <c r="M121" s="196"/>
      <c r="N121" s="196">
        <v>3</v>
      </c>
      <c r="O121" s="196">
        <v>2</v>
      </c>
      <c r="P121" s="196">
        <v>5</v>
      </c>
      <c r="Q121" s="196">
        <v>37</v>
      </c>
      <c r="R121" s="196">
        <v>6</v>
      </c>
      <c r="S121" s="196"/>
      <c r="T121" s="196">
        <v>43</v>
      </c>
      <c r="U121" s="196"/>
      <c r="V121" s="196"/>
      <c r="W121" s="196"/>
      <c r="X121" s="196"/>
      <c r="Y121" s="196"/>
      <c r="Z121" s="196"/>
      <c r="AA121" s="196"/>
      <c r="AB121" s="196"/>
      <c r="AC121" s="196">
        <v>4</v>
      </c>
      <c r="AD121" s="196">
        <v>4</v>
      </c>
      <c r="AE121" s="196">
        <v>8</v>
      </c>
    </row>
    <row r="122" spans="1:31" x14ac:dyDescent="0.2">
      <c r="A122" s="200"/>
      <c r="B122" s="201" t="s">
        <v>251</v>
      </c>
      <c r="C122" s="204" t="s">
        <v>252</v>
      </c>
      <c r="D122" s="196">
        <f t="shared" si="14"/>
        <v>285</v>
      </c>
      <c r="E122" s="196">
        <f t="shared" si="15"/>
        <v>43</v>
      </c>
      <c r="F122" s="196">
        <f t="shared" si="16"/>
        <v>3</v>
      </c>
      <c r="G122" s="196">
        <f t="shared" si="17"/>
        <v>331</v>
      </c>
      <c r="H122" s="196">
        <v>3</v>
      </c>
      <c r="I122" s="196"/>
      <c r="J122" s="196">
        <v>3</v>
      </c>
      <c r="K122" s="196"/>
      <c r="L122" s="196"/>
      <c r="M122" s="196"/>
      <c r="N122" s="196">
        <v>15</v>
      </c>
      <c r="O122" s="196">
        <v>4</v>
      </c>
      <c r="P122" s="196">
        <v>19</v>
      </c>
      <c r="Q122" s="196">
        <v>230</v>
      </c>
      <c r="R122" s="196">
        <v>29</v>
      </c>
      <c r="S122" s="196">
        <v>3</v>
      </c>
      <c r="T122" s="196">
        <v>262</v>
      </c>
      <c r="U122" s="196"/>
      <c r="V122" s="196"/>
      <c r="W122" s="196"/>
      <c r="X122" s="196"/>
      <c r="Y122" s="196"/>
      <c r="Z122" s="196"/>
      <c r="AA122" s="196">
        <v>1</v>
      </c>
      <c r="AB122" s="196">
        <v>1</v>
      </c>
      <c r="AC122" s="196">
        <v>37</v>
      </c>
      <c r="AD122" s="196">
        <v>9</v>
      </c>
      <c r="AE122" s="196">
        <v>46</v>
      </c>
    </row>
    <row r="123" spans="1:31" x14ac:dyDescent="0.2">
      <c r="A123" s="200"/>
      <c r="B123" s="201" t="s">
        <v>263</v>
      </c>
      <c r="C123" s="204" t="s">
        <v>423</v>
      </c>
      <c r="D123" s="196">
        <f t="shared" si="14"/>
        <v>12</v>
      </c>
      <c r="E123" s="196">
        <f t="shared" si="15"/>
        <v>4</v>
      </c>
      <c r="F123" s="196">
        <f t="shared" si="16"/>
        <v>0</v>
      </c>
      <c r="G123" s="196">
        <f t="shared" si="17"/>
        <v>16</v>
      </c>
      <c r="H123" s="196">
        <v>1</v>
      </c>
      <c r="I123" s="196"/>
      <c r="J123" s="196">
        <v>1</v>
      </c>
      <c r="K123" s="196"/>
      <c r="L123" s="196"/>
      <c r="M123" s="196"/>
      <c r="N123" s="196"/>
      <c r="O123" s="196"/>
      <c r="P123" s="196"/>
      <c r="Q123" s="196">
        <v>8</v>
      </c>
      <c r="R123" s="196">
        <v>2</v>
      </c>
      <c r="S123" s="196"/>
      <c r="T123" s="196">
        <v>10</v>
      </c>
      <c r="U123" s="196"/>
      <c r="V123" s="196"/>
      <c r="W123" s="196"/>
      <c r="X123" s="196"/>
      <c r="Y123" s="196"/>
      <c r="Z123" s="196"/>
      <c r="AA123" s="196"/>
      <c r="AB123" s="196"/>
      <c r="AC123" s="196">
        <v>3</v>
      </c>
      <c r="AD123" s="196">
        <v>2</v>
      </c>
      <c r="AE123" s="196">
        <v>5</v>
      </c>
    </row>
    <row r="124" spans="1:31" x14ac:dyDescent="0.2">
      <c r="A124" s="200"/>
      <c r="B124" s="201" t="s">
        <v>253</v>
      </c>
      <c r="C124" s="204" t="s">
        <v>254</v>
      </c>
      <c r="D124" s="196">
        <f t="shared" si="14"/>
        <v>38</v>
      </c>
      <c r="E124" s="196">
        <f t="shared" si="15"/>
        <v>11</v>
      </c>
      <c r="F124" s="196">
        <f t="shared" si="16"/>
        <v>0</v>
      </c>
      <c r="G124" s="196">
        <f t="shared" si="17"/>
        <v>49</v>
      </c>
      <c r="H124" s="196"/>
      <c r="I124" s="196"/>
      <c r="J124" s="196"/>
      <c r="K124" s="196"/>
      <c r="L124" s="196"/>
      <c r="M124" s="196"/>
      <c r="N124" s="196">
        <v>1</v>
      </c>
      <c r="O124" s="196"/>
      <c r="P124" s="196">
        <v>1</v>
      </c>
      <c r="Q124" s="196">
        <v>29</v>
      </c>
      <c r="R124" s="196">
        <v>6</v>
      </c>
      <c r="S124" s="196"/>
      <c r="T124" s="196">
        <v>35</v>
      </c>
      <c r="U124" s="196"/>
      <c r="V124" s="196"/>
      <c r="W124" s="196"/>
      <c r="X124" s="196"/>
      <c r="Y124" s="196"/>
      <c r="Z124" s="196"/>
      <c r="AA124" s="196"/>
      <c r="AB124" s="196"/>
      <c r="AC124" s="196">
        <v>8</v>
      </c>
      <c r="AD124" s="196">
        <v>5</v>
      </c>
      <c r="AE124" s="196">
        <v>13</v>
      </c>
    </row>
    <row r="125" spans="1:31" x14ac:dyDescent="0.2">
      <c r="A125" s="200"/>
      <c r="B125" s="201" t="s">
        <v>255</v>
      </c>
      <c r="C125" s="204" t="s">
        <v>256</v>
      </c>
      <c r="D125" s="196">
        <f t="shared" si="14"/>
        <v>13</v>
      </c>
      <c r="E125" s="196">
        <f t="shared" si="15"/>
        <v>8</v>
      </c>
      <c r="F125" s="196">
        <f t="shared" si="16"/>
        <v>0</v>
      </c>
      <c r="G125" s="196">
        <f t="shared" si="17"/>
        <v>21</v>
      </c>
      <c r="H125" s="196"/>
      <c r="I125" s="196"/>
      <c r="J125" s="196"/>
      <c r="K125" s="196"/>
      <c r="L125" s="196"/>
      <c r="M125" s="196"/>
      <c r="N125" s="196">
        <v>1</v>
      </c>
      <c r="O125" s="196"/>
      <c r="P125" s="196">
        <v>1</v>
      </c>
      <c r="Q125" s="196">
        <v>10</v>
      </c>
      <c r="R125" s="196">
        <v>7</v>
      </c>
      <c r="S125" s="196"/>
      <c r="T125" s="196">
        <v>17</v>
      </c>
      <c r="U125" s="196"/>
      <c r="V125" s="196"/>
      <c r="W125" s="196"/>
      <c r="X125" s="196"/>
      <c r="Y125" s="196"/>
      <c r="Z125" s="196"/>
      <c r="AA125" s="196"/>
      <c r="AB125" s="196"/>
      <c r="AC125" s="196">
        <v>2</v>
      </c>
      <c r="AD125" s="196">
        <v>1</v>
      </c>
      <c r="AE125" s="196">
        <v>3</v>
      </c>
    </row>
    <row r="126" spans="1:31" x14ac:dyDescent="0.2">
      <c r="A126" s="200"/>
      <c r="B126" s="201" t="s">
        <v>271</v>
      </c>
      <c r="C126" s="204" t="s">
        <v>425</v>
      </c>
      <c r="D126" s="196">
        <f t="shared" si="14"/>
        <v>26</v>
      </c>
      <c r="E126" s="196">
        <f t="shared" si="15"/>
        <v>31</v>
      </c>
      <c r="F126" s="196">
        <f t="shared" si="16"/>
        <v>2</v>
      </c>
      <c r="G126" s="196">
        <f t="shared" si="17"/>
        <v>59</v>
      </c>
      <c r="H126" s="196"/>
      <c r="I126" s="196">
        <v>1</v>
      </c>
      <c r="J126" s="196">
        <v>1</v>
      </c>
      <c r="K126" s="196"/>
      <c r="L126" s="196"/>
      <c r="M126" s="196"/>
      <c r="N126" s="196"/>
      <c r="O126" s="196"/>
      <c r="P126" s="196"/>
      <c r="Q126" s="196">
        <v>20</v>
      </c>
      <c r="R126" s="196">
        <v>21</v>
      </c>
      <c r="S126" s="196">
        <v>2</v>
      </c>
      <c r="T126" s="196">
        <v>43</v>
      </c>
      <c r="U126" s="196"/>
      <c r="V126" s="196"/>
      <c r="W126" s="196"/>
      <c r="X126" s="196"/>
      <c r="Y126" s="196"/>
      <c r="Z126" s="196"/>
      <c r="AA126" s="196"/>
      <c r="AB126" s="196"/>
      <c r="AC126" s="196">
        <v>6</v>
      </c>
      <c r="AD126" s="196">
        <v>9</v>
      </c>
      <c r="AE126" s="196">
        <v>15</v>
      </c>
    </row>
    <row r="127" spans="1:31" x14ac:dyDescent="0.2">
      <c r="A127" s="200"/>
      <c r="B127" s="201" t="s">
        <v>267</v>
      </c>
      <c r="C127" s="204" t="s">
        <v>268</v>
      </c>
      <c r="D127" s="196">
        <f t="shared" si="14"/>
        <v>191</v>
      </c>
      <c r="E127" s="196">
        <f t="shared" si="15"/>
        <v>69</v>
      </c>
      <c r="F127" s="196">
        <f t="shared" si="16"/>
        <v>1</v>
      </c>
      <c r="G127" s="196">
        <f t="shared" si="17"/>
        <v>261</v>
      </c>
      <c r="H127" s="196">
        <v>4</v>
      </c>
      <c r="I127" s="196">
        <v>1</v>
      </c>
      <c r="J127" s="196">
        <v>5</v>
      </c>
      <c r="K127" s="196"/>
      <c r="L127" s="196"/>
      <c r="M127" s="196"/>
      <c r="N127" s="196">
        <v>6</v>
      </c>
      <c r="O127" s="196">
        <v>3</v>
      </c>
      <c r="P127" s="196">
        <v>9</v>
      </c>
      <c r="Q127" s="196">
        <v>156</v>
      </c>
      <c r="R127" s="196">
        <v>55</v>
      </c>
      <c r="S127" s="196">
        <v>1</v>
      </c>
      <c r="T127" s="196">
        <v>212</v>
      </c>
      <c r="U127" s="196"/>
      <c r="V127" s="196"/>
      <c r="W127" s="196"/>
      <c r="X127" s="196"/>
      <c r="Y127" s="196"/>
      <c r="Z127" s="196"/>
      <c r="AA127" s="196"/>
      <c r="AB127" s="196"/>
      <c r="AC127" s="196">
        <v>25</v>
      </c>
      <c r="AD127" s="196">
        <v>10</v>
      </c>
      <c r="AE127" s="196">
        <v>35</v>
      </c>
    </row>
    <row r="128" spans="1:31" x14ac:dyDescent="0.2">
      <c r="A128" s="200"/>
      <c r="B128" s="203" t="s">
        <v>338</v>
      </c>
      <c r="C128" s="188"/>
      <c r="D128" s="190">
        <f t="shared" si="14"/>
        <v>109</v>
      </c>
      <c r="E128" s="190">
        <f t="shared" si="15"/>
        <v>24</v>
      </c>
      <c r="F128" s="190">
        <f t="shared" si="16"/>
        <v>1</v>
      </c>
      <c r="G128" s="190">
        <f t="shared" si="17"/>
        <v>134</v>
      </c>
      <c r="H128" s="190">
        <v>1</v>
      </c>
      <c r="I128" s="190"/>
      <c r="J128" s="190">
        <v>1</v>
      </c>
      <c r="K128" s="190"/>
      <c r="L128" s="190"/>
      <c r="M128" s="190"/>
      <c r="N128" s="190">
        <v>7</v>
      </c>
      <c r="O128" s="190"/>
      <c r="P128" s="190">
        <v>7</v>
      </c>
      <c r="Q128" s="190">
        <v>88</v>
      </c>
      <c r="R128" s="190">
        <v>21</v>
      </c>
      <c r="S128" s="190">
        <v>1</v>
      </c>
      <c r="T128" s="190">
        <v>110</v>
      </c>
      <c r="U128" s="190"/>
      <c r="V128" s="190"/>
      <c r="W128" s="190"/>
      <c r="X128" s="190"/>
      <c r="Y128" s="190"/>
      <c r="Z128" s="190"/>
      <c r="AA128" s="190"/>
      <c r="AB128" s="190"/>
      <c r="AC128" s="190">
        <v>13</v>
      </c>
      <c r="AD128" s="190">
        <v>3</v>
      </c>
      <c r="AE128" s="190">
        <v>16</v>
      </c>
    </row>
    <row r="129" spans="1:31" x14ac:dyDescent="0.2">
      <c r="A129" s="200"/>
      <c r="B129" s="201" t="s">
        <v>280</v>
      </c>
      <c r="C129" s="204" t="s">
        <v>427</v>
      </c>
      <c r="D129" s="196">
        <f t="shared" si="14"/>
        <v>1</v>
      </c>
      <c r="E129" s="196">
        <f t="shared" si="15"/>
        <v>1</v>
      </c>
      <c r="F129" s="196">
        <f t="shared" si="16"/>
        <v>0</v>
      </c>
      <c r="G129" s="196">
        <f t="shared" si="17"/>
        <v>2</v>
      </c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>
        <v>1</v>
      </c>
      <c r="S129" s="196"/>
      <c r="T129" s="196">
        <v>1</v>
      </c>
      <c r="U129" s="196"/>
      <c r="V129" s="196"/>
      <c r="W129" s="196"/>
      <c r="X129" s="196"/>
      <c r="Y129" s="196"/>
      <c r="Z129" s="196"/>
      <c r="AA129" s="196"/>
      <c r="AB129" s="196"/>
      <c r="AC129" s="196">
        <v>1</v>
      </c>
      <c r="AD129" s="196"/>
      <c r="AE129" s="196">
        <v>1</v>
      </c>
    </row>
    <row r="130" spans="1:31" x14ac:dyDescent="0.2">
      <c r="A130" s="200"/>
      <c r="B130" s="201" t="s">
        <v>286</v>
      </c>
      <c r="C130" s="204" t="s">
        <v>430</v>
      </c>
      <c r="D130" s="196">
        <f t="shared" si="14"/>
        <v>8</v>
      </c>
      <c r="E130" s="196">
        <f t="shared" si="15"/>
        <v>4</v>
      </c>
      <c r="F130" s="196">
        <f t="shared" si="16"/>
        <v>0</v>
      </c>
      <c r="G130" s="196">
        <f t="shared" si="17"/>
        <v>12</v>
      </c>
      <c r="H130" s="196"/>
      <c r="I130" s="196"/>
      <c r="J130" s="196"/>
      <c r="K130" s="196"/>
      <c r="L130" s="196"/>
      <c r="M130" s="196"/>
      <c r="N130" s="196">
        <v>1</v>
      </c>
      <c r="O130" s="196"/>
      <c r="P130" s="196">
        <v>1</v>
      </c>
      <c r="Q130" s="196">
        <v>6</v>
      </c>
      <c r="R130" s="196">
        <v>3</v>
      </c>
      <c r="S130" s="196"/>
      <c r="T130" s="196">
        <v>9</v>
      </c>
      <c r="U130" s="196"/>
      <c r="V130" s="196"/>
      <c r="W130" s="196"/>
      <c r="X130" s="196"/>
      <c r="Y130" s="196"/>
      <c r="Z130" s="196"/>
      <c r="AA130" s="196"/>
      <c r="AB130" s="196"/>
      <c r="AC130" s="196">
        <v>1</v>
      </c>
      <c r="AD130" s="196">
        <v>1</v>
      </c>
      <c r="AE130" s="196">
        <v>2</v>
      </c>
    </row>
    <row r="131" spans="1:31" x14ac:dyDescent="0.2">
      <c r="A131" s="200"/>
      <c r="B131" s="201" t="s">
        <v>292</v>
      </c>
      <c r="C131" s="204" t="s">
        <v>434</v>
      </c>
      <c r="D131" s="196">
        <f t="shared" si="14"/>
        <v>4</v>
      </c>
      <c r="E131" s="196">
        <f t="shared" si="15"/>
        <v>0</v>
      </c>
      <c r="F131" s="196">
        <f t="shared" si="16"/>
        <v>0</v>
      </c>
      <c r="G131" s="196">
        <f t="shared" si="17"/>
        <v>4</v>
      </c>
      <c r="H131" s="196"/>
      <c r="I131" s="196"/>
      <c r="J131" s="196"/>
      <c r="K131" s="196"/>
      <c r="L131" s="196"/>
      <c r="M131" s="196"/>
      <c r="N131" s="196"/>
      <c r="O131" s="196"/>
      <c r="P131" s="196"/>
      <c r="Q131" s="196">
        <v>2</v>
      </c>
      <c r="R131" s="196"/>
      <c r="S131" s="196"/>
      <c r="T131" s="196">
        <v>2</v>
      </c>
      <c r="U131" s="196"/>
      <c r="V131" s="196"/>
      <c r="W131" s="196"/>
      <c r="X131" s="196"/>
      <c r="Y131" s="196"/>
      <c r="Z131" s="196"/>
      <c r="AA131" s="196"/>
      <c r="AB131" s="196"/>
      <c r="AC131" s="196">
        <v>2</v>
      </c>
      <c r="AD131" s="196"/>
      <c r="AE131" s="196">
        <v>2</v>
      </c>
    </row>
    <row r="132" spans="1:31" x14ac:dyDescent="0.2">
      <c r="A132" s="200"/>
      <c r="B132" s="201" t="s">
        <v>454</v>
      </c>
      <c r="C132" s="204" t="s">
        <v>455</v>
      </c>
      <c r="D132" s="196">
        <f t="shared" si="14"/>
        <v>52</v>
      </c>
      <c r="E132" s="196">
        <f t="shared" si="15"/>
        <v>8</v>
      </c>
      <c r="F132" s="196">
        <f t="shared" si="16"/>
        <v>1</v>
      </c>
      <c r="G132" s="196">
        <f t="shared" si="17"/>
        <v>61</v>
      </c>
      <c r="H132" s="196">
        <v>1</v>
      </c>
      <c r="I132" s="196"/>
      <c r="J132" s="196">
        <v>1</v>
      </c>
      <c r="K132" s="196"/>
      <c r="L132" s="196"/>
      <c r="M132" s="196"/>
      <c r="N132" s="196">
        <v>3</v>
      </c>
      <c r="O132" s="196"/>
      <c r="P132" s="196">
        <v>3</v>
      </c>
      <c r="Q132" s="196">
        <v>47</v>
      </c>
      <c r="R132" s="196">
        <v>8</v>
      </c>
      <c r="S132" s="196">
        <v>1</v>
      </c>
      <c r="T132" s="196">
        <v>56</v>
      </c>
      <c r="U132" s="196"/>
      <c r="V132" s="196"/>
      <c r="W132" s="196"/>
      <c r="X132" s="196"/>
      <c r="Y132" s="196"/>
      <c r="Z132" s="196"/>
      <c r="AA132" s="196"/>
      <c r="AB132" s="196"/>
      <c r="AC132" s="196">
        <v>1</v>
      </c>
      <c r="AD132" s="196"/>
      <c r="AE132" s="196">
        <v>1</v>
      </c>
    </row>
    <row r="133" spans="1:31" x14ac:dyDescent="0.2">
      <c r="A133" s="200"/>
      <c r="B133" s="201" t="s">
        <v>278</v>
      </c>
      <c r="C133" s="204" t="s">
        <v>426</v>
      </c>
      <c r="D133" s="196">
        <f t="shared" si="14"/>
        <v>3</v>
      </c>
      <c r="E133" s="196">
        <f t="shared" si="15"/>
        <v>2</v>
      </c>
      <c r="F133" s="196">
        <f t="shared" si="16"/>
        <v>0</v>
      </c>
      <c r="G133" s="196">
        <f t="shared" si="17"/>
        <v>5</v>
      </c>
      <c r="H133" s="196"/>
      <c r="I133" s="196"/>
      <c r="J133" s="196"/>
      <c r="K133" s="196"/>
      <c r="L133" s="196"/>
      <c r="M133" s="196"/>
      <c r="N133" s="196"/>
      <c r="O133" s="196"/>
      <c r="P133" s="196"/>
      <c r="Q133" s="196">
        <v>2</v>
      </c>
      <c r="R133" s="196">
        <v>2</v>
      </c>
      <c r="S133" s="196"/>
      <c r="T133" s="196">
        <v>4</v>
      </c>
      <c r="U133" s="196"/>
      <c r="V133" s="196"/>
      <c r="W133" s="196"/>
      <c r="X133" s="196"/>
      <c r="Y133" s="196"/>
      <c r="Z133" s="196"/>
      <c r="AA133" s="196"/>
      <c r="AB133" s="196"/>
      <c r="AC133" s="196">
        <v>1</v>
      </c>
      <c r="AD133" s="196"/>
      <c r="AE133" s="196">
        <v>1</v>
      </c>
    </row>
    <row r="134" spans="1:31" x14ac:dyDescent="0.2">
      <c r="A134" s="200"/>
      <c r="B134" s="201" t="s">
        <v>333</v>
      </c>
      <c r="C134" s="204" t="s">
        <v>428</v>
      </c>
      <c r="D134" s="196">
        <f t="shared" si="14"/>
        <v>25</v>
      </c>
      <c r="E134" s="196">
        <f t="shared" si="15"/>
        <v>6</v>
      </c>
      <c r="F134" s="196">
        <f t="shared" si="16"/>
        <v>0</v>
      </c>
      <c r="G134" s="196">
        <f t="shared" si="17"/>
        <v>31</v>
      </c>
      <c r="H134" s="196"/>
      <c r="I134" s="196"/>
      <c r="J134" s="196"/>
      <c r="K134" s="196"/>
      <c r="L134" s="196"/>
      <c r="M134" s="196"/>
      <c r="N134" s="196">
        <v>3</v>
      </c>
      <c r="O134" s="196"/>
      <c r="P134" s="196">
        <v>3</v>
      </c>
      <c r="Q134" s="196">
        <v>18</v>
      </c>
      <c r="R134" s="196">
        <v>4</v>
      </c>
      <c r="S134" s="196"/>
      <c r="T134" s="196">
        <v>22</v>
      </c>
      <c r="U134" s="196"/>
      <c r="V134" s="196"/>
      <c r="W134" s="196"/>
      <c r="X134" s="196"/>
      <c r="Y134" s="196"/>
      <c r="Z134" s="196"/>
      <c r="AA134" s="196"/>
      <c r="AB134" s="196"/>
      <c r="AC134" s="196">
        <v>4</v>
      </c>
      <c r="AD134" s="196">
        <v>2</v>
      </c>
      <c r="AE134" s="196">
        <v>6</v>
      </c>
    </row>
    <row r="135" spans="1:31" x14ac:dyDescent="0.2">
      <c r="A135" s="200"/>
      <c r="B135" s="201" t="s">
        <v>282</v>
      </c>
      <c r="C135" s="204" t="s">
        <v>429</v>
      </c>
      <c r="D135" s="196">
        <f t="shared" si="14"/>
        <v>7</v>
      </c>
      <c r="E135" s="196">
        <f t="shared" si="15"/>
        <v>2</v>
      </c>
      <c r="F135" s="196">
        <f t="shared" si="16"/>
        <v>0</v>
      </c>
      <c r="G135" s="196">
        <f t="shared" si="17"/>
        <v>9</v>
      </c>
      <c r="H135" s="196"/>
      <c r="I135" s="196"/>
      <c r="J135" s="196"/>
      <c r="K135" s="196"/>
      <c r="L135" s="196"/>
      <c r="M135" s="196"/>
      <c r="N135" s="196"/>
      <c r="O135" s="196"/>
      <c r="P135" s="196"/>
      <c r="Q135" s="196">
        <v>7</v>
      </c>
      <c r="R135" s="196">
        <v>2</v>
      </c>
      <c r="S135" s="196"/>
      <c r="T135" s="196">
        <v>9</v>
      </c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</row>
    <row r="136" spans="1:31" x14ac:dyDescent="0.2">
      <c r="A136" s="200"/>
      <c r="B136" s="201" t="s">
        <v>290</v>
      </c>
      <c r="C136" s="204" t="s">
        <v>433</v>
      </c>
      <c r="D136" s="196">
        <f t="shared" si="14"/>
        <v>1</v>
      </c>
      <c r="E136" s="196">
        <f t="shared" si="15"/>
        <v>1</v>
      </c>
      <c r="F136" s="196">
        <f t="shared" si="16"/>
        <v>0</v>
      </c>
      <c r="G136" s="196">
        <f t="shared" si="17"/>
        <v>2</v>
      </c>
      <c r="H136" s="196"/>
      <c r="I136" s="196"/>
      <c r="J136" s="196"/>
      <c r="K136" s="196"/>
      <c r="L136" s="196"/>
      <c r="M136" s="196"/>
      <c r="N136" s="196"/>
      <c r="O136" s="196"/>
      <c r="P136" s="196"/>
      <c r="Q136" s="196">
        <v>1</v>
      </c>
      <c r="R136" s="196">
        <v>1</v>
      </c>
      <c r="S136" s="196"/>
      <c r="T136" s="196">
        <v>2</v>
      </c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</row>
    <row r="137" spans="1:31" x14ac:dyDescent="0.2">
      <c r="A137" s="200"/>
      <c r="B137" s="201" t="s">
        <v>288</v>
      </c>
      <c r="C137" s="204" t="s">
        <v>432</v>
      </c>
      <c r="D137" s="196">
        <f t="shared" si="14"/>
        <v>8</v>
      </c>
      <c r="E137" s="196">
        <f t="shared" si="15"/>
        <v>0</v>
      </c>
      <c r="F137" s="196">
        <f t="shared" si="16"/>
        <v>0</v>
      </c>
      <c r="G137" s="196">
        <f t="shared" si="17"/>
        <v>8</v>
      </c>
      <c r="H137" s="196"/>
      <c r="I137" s="196"/>
      <c r="J137" s="196"/>
      <c r="K137" s="196"/>
      <c r="L137" s="196"/>
      <c r="M137" s="196"/>
      <c r="N137" s="196"/>
      <c r="O137" s="196"/>
      <c r="P137" s="196"/>
      <c r="Q137" s="196">
        <v>5</v>
      </c>
      <c r="R137" s="196"/>
      <c r="S137" s="196"/>
      <c r="T137" s="196">
        <v>5</v>
      </c>
      <c r="U137" s="196"/>
      <c r="V137" s="196"/>
      <c r="W137" s="196"/>
      <c r="X137" s="196"/>
      <c r="Y137" s="196"/>
      <c r="Z137" s="196"/>
      <c r="AA137" s="196"/>
      <c r="AB137" s="196"/>
      <c r="AC137" s="196">
        <v>3</v>
      </c>
      <c r="AD137" s="196"/>
      <c r="AE137" s="196">
        <v>3</v>
      </c>
    </row>
    <row r="138" spans="1:31" x14ac:dyDescent="0.2">
      <c r="A138" s="200"/>
      <c r="B138" s="203" t="s">
        <v>343</v>
      </c>
      <c r="C138" s="188"/>
      <c r="D138" s="190">
        <f t="shared" si="14"/>
        <v>83</v>
      </c>
      <c r="E138" s="190">
        <f t="shared" si="15"/>
        <v>28</v>
      </c>
      <c r="F138" s="190">
        <f t="shared" si="16"/>
        <v>0</v>
      </c>
      <c r="G138" s="190">
        <f t="shared" si="17"/>
        <v>111</v>
      </c>
      <c r="H138" s="190"/>
      <c r="I138" s="190">
        <v>2</v>
      </c>
      <c r="J138" s="190">
        <v>2</v>
      </c>
      <c r="K138" s="190"/>
      <c r="L138" s="190"/>
      <c r="M138" s="190"/>
      <c r="N138" s="190">
        <v>4</v>
      </c>
      <c r="O138" s="190">
        <v>1</v>
      </c>
      <c r="P138" s="190">
        <v>5</v>
      </c>
      <c r="Q138" s="190">
        <v>70</v>
      </c>
      <c r="R138" s="190">
        <v>21</v>
      </c>
      <c r="S138" s="190"/>
      <c r="T138" s="190">
        <v>91</v>
      </c>
      <c r="U138" s="190"/>
      <c r="V138" s="190"/>
      <c r="W138" s="190"/>
      <c r="X138" s="190"/>
      <c r="Y138" s="190"/>
      <c r="Z138" s="190">
        <v>1</v>
      </c>
      <c r="AA138" s="190"/>
      <c r="AB138" s="190">
        <v>1</v>
      </c>
      <c r="AC138" s="190">
        <v>8</v>
      </c>
      <c r="AD138" s="190">
        <v>4</v>
      </c>
      <c r="AE138" s="190">
        <v>12</v>
      </c>
    </row>
    <row r="139" spans="1:31" x14ac:dyDescent="0.2">
      <c r="A139" s="200"/>
      <c r="B139" s="201" t="s">
        <v>295</v>
      </c>
      <c r="C139" s="204" t="s">
        <v>435</v>
      </c>
      <c r="D139" s="196">
        <f t="shared" si="14"/>
        <v>11</v>
      </c>
      <c r="E139" s="196">
        <f t="shared" si="15"/>
        <v>5</v>
      </c>
      <c r="F139" s="196">
        <f t="shared" si="16"/>
        <v>0</v>
      </c>
      <c r="G139" s="196">
        <f t="shared" si="17"/>
        <v>16</v>
      </c>
      <c r="H139" s="196"/>
      <c r="I139" s="196"/>
      <c r="J139" s="196"/>
      <c r="K139" s="196"/>
      <c r="L139" s="196"/>
      <c r="M139" s="196"/>
      <c r="N139" s="196">
        <v>1</v>
      </c>
      <c r="O139" s="196"/>
      <c r="P139" s="196">
        <v>1</v>
      </c>
      <c r="Q139" s="196">
        <v>7</v>
      </c>
      <c r="R139" s="196">
        <v>3</v>
      </c>
      <c r="S139" s="196"/>
      <c r="T139" s="196">
        <v>10</v>
      </c>
      <c r="U139" s="196"/>
      <c r="V139" s="196"/>
      <c r="W139" s="196"/>
      <c r="X139" s="196"/>
      <c r="Y139" s="196"/>
      <c r="Z139" s="196">
        <v>1</v>
      </c>
      <c r="AA139" s="196"/>
      <c r="AB139" s="196">
        <v>1</v>
      </c>
      <c r="AC139" s="196">
        <v>2</v>
      </c>
      <c r="AD139" s="196">
        <v>2</v>
      </c>
      <c r="AE139" s="196">
        <v>4</v>
      </c>
    </row>
    <row r="140" spans="1:31" x14ac:dyDescent="0.2">
      <c r="A140" s="200"/>
      <c r="B140" s="201" t="s">
        <v>297</v>
      </c>
      <c r="C140" s="204" t="s">
        <v>436</v>
      </c>
      <c r="D140" s="196">
        <f t="shared" si="14"/>
        <v>24</v>
      </c>
      <c r="E140" s="196">
        <f t="shared" si="15"/>
        <v>5</v>
      </c>
      <c r="F140" s="196">
        <f t="shared" si="16"/>
        <v>0</v>
      </c>
      <c r="G140" s="196">
        <f t="shared" si="17"/>
        <v>29</v>
      </c>
      <c r="H140" s="196"/>
      <c r="I140" s="196">
        <v>1</v>
      </c>
      <c r="J140" s="196">
        <v>1</v>
      </c>
      <c r="K140" s="196"/>
      <c r="L140" s="196"/>
      <c r="M140" s="196"/>
      <c r="N140" s="196"/>
      <c r="O140" s="196"/>
      <c r="P140" s="196"/>
      <c r="Q140" s="196">
        <v>21</v>
      </c>
      <c r="R140" s="196">
        <v>3</v>
      </c>
      <c r="S140" s="196"/>
      <c r="T140" s="196">
        <v>24</v>
      </c>
      <c r="U140" s="196"/>
      <c r="V140" s="196"/>
      <c r="W140" s="196"/>
      <c r="X140" s="196"/>
      <c r="Y140" s="196"/>
      <c r="Z140" s="196"/>
      <c r="AA140" s="196"/>
      <c r="AB140" s="196"/>
      <c r="AC140" s="196">
        <v>3</v>
      </c>
      <c r="AD140" s="196">
        <v>1</v>
      </c>
      <c r="AE140" s="196">
        <v>4</v>
      </c>
    </row>
    <row r="141" spans="1:31" x14ac:dyDescent="0.2">
      <c r="A141" s="200"/>
      <c r="B141" s="201" t="s">
        <v>299</v>
      </c>
      <c r="C141" s="204" t="s">
        <v>437</v>
      </c>
      <c r="D141" s="196">
        <f t="shared" si="14"/>
        <v>5</v>
      </c>
      <c r="E141" s="196">
        <f t="shared" si="15"/>
        <v>2</v>
      </c>
      <c r="F141" s="196">
        <f t="shared" si="16"/>
        <v>0</v>
      </c>
      <c r="G141" s="196">
        <f t="shared" si="17"/>
        <v>7</v>
      </c>
      <c r="H141" s="196"/>
      <c r="I141" s="196"/>
      <c r="J141" s="196"/>
      <c r="K141" s="196"/>
      <c r="L141" s="196"/>
      <c r="M141" s="196"/>
      <c r="N141" s="196"/>
      <c r="O141" s="196"/>
      <c r="P141" s="196"/>
      <c r="Q141" s="196">
        <v>4</v>
      </c>
      <c r="R141" s="196">
        <v>2</v>
      </c>
      <c r="S141" s="196"/>
      <c r="T141" s="196">
        <v>6</v>
      </c>
      <c r="U141" s="196"/>
      <c r="V141" s="196"/>
      <c r="W141" s="196"/>
      <c r="X141" s="196"/>
      <c r="Y141" s="196"/>
      <c r="Z141" s="196"/>
      <c r="AA141" s="196"/>
      <c r="AB141" s="196"/>
      <c r="AC141" s="196">
        <v>1</v>
      </c>
      <c r="AD141" s="196"/>
      <c r="AE141" s="196">
        <v>1</v>
      </c>
    </row>
    <row r="142" spans="1:31" x14ac:dyDescent="0.2">
      <c r="A142" s="200"/>
      <c r="B142" s="201" t="s">
        <v>303</v>
      </c>
      <c r="C142" s="204" t="s">
        <v>106</v>
      </c>
      <c r="D142" s="196">
        <f t="shared" si="14"/>
        <v>40</v>
      </c>
      <c r="E142" s="196">
        <f t="shared" si="15"/>
        <v>11</v>
      </c>
      <c r="F142" s="196">
        <f t="shared" si="16"/>
        <v>0</v>
      </c>
      <c r="G142" s="196">
        <f t="shared" si="17"/>
        <v>51</v>
      </c>
      <c r="H142" s="196"/>
      <c r="I142" s="196">
        <v>1</v>
      </c>
      <c r="J142" s="196">
        <v>1</v>
      </c>
      <c r="K142" s="196"/>
      <c r="L142" s="196"/>
      <c r="M142" s="196"/>
      <c r="N142" s="196">
        <v>3</v>
      </c>
      <c r="O142" s="196"/>
      <c r="P142" s="196">
        <v>3</v>
      </c>
      <c r="Q142" s="196">
        <v>36</v>
      </c>
      <c r="R142" s="196">
        <v>10</v>
      </c>
      <c r="S142" s="196"/>
      <c r="T142" s="196">
        <v>46</v>
      </c>
      <c r="U142" s="196"/>
      <c r="V142" s="196"/>
      <c r="W142" s="196"/>
      <c r="X142" s="196"/>
      <c r="Y142" s="196"/>
      <c r="Z142" s="196"/>
      <c r="AA142" s="196"/>
      <c r="AB142" s="196"/>
      <c r="AC142" s="196">
        <v>1</v>
      </c>
      <c r="AD142" s="196"/>
      <c r="AE142" s="196">
        <v>1</v>
      </c>
    </row>
    <row r="143" spans="1:31" x14ac:dyDescent="0.2">
      <c r="A143" s="200"/>
      <c r="B143" s="201" t="s">
        <v>449</v>
      </c>
      <c r="C143" s="204" t="s">
        <v>450</v>
      </c>
      <c r="D143" s="196">
        <f t="shared" ref="D143:D167" si="18">H143+K143+N143+Q143+U143+W143+Z143+AC143</f>
        <v>3</v>
      </c>
      <c r="E143" s="196">
        <f t="shared" ref="E143:E167" si="19">I143+L143+O143+R143+X143+AA143+AD143</f>
        <v>5</v>
      </c>
      <c r="F143" s="196">
        <f t="shared" ref="F143:F167" si="20">S143</f>
        <v>0</v>
      </c>
      <c r="G143" s="196">
        <f t="shared" ref="G143:G167" si="21">SUM(D143:F143)</f>
        <v>8</v>
      </c>
      <c r="H143" s="196"/>
      <c r="I143" s="196"/>
      <c r="J143" s="196"/>
      <c r="K143" s="196"/>
      <c r="L143" s="196"/>
      <c r="M143" s="196"/>
      <c r="N143" s="196"/>
      <c r="O143" s="196">
        <v>1</v>
      </c>
      <c r="P143" s="196">
        <v>1</v>
      </c>
      <c r="Q143" s="196">
        <v>2</v>
      </c>
      <c r="R143" s="196">
        <v>3</v>
      </c>
      <c r="S143" s="196"/>
      <c r="T143" s="196">
        <v>5</v>
      </c>
      <c r="U143" s="196"/>
      <c r="V143" s="196"/>
      <c r="W143" s="196"/>
      <c r="X143" s="196"/>
      <c r="Y143" s="196"/>
      <c r="Z143" s="196"/>
      <c r="AA143" s="196"/>
      <c r="AB143" s="196"/>
      <c r="AC143" s="196">
        <v>1</v>
      </c>
      <c r="AD143" s="196">
        <v>1</v>
      </c>
      <c r="AE143" s="196">
        <v>2</v>
      </c>
    </row>
    <row r="144" spans="1:31" x14ac:dyDescent="0.2">
      <c r="A144" s="200"/>
      <c r="B144" s="203" t="s">
        <v>344</v>
      </c>
      <c r="C144" s="188"/>
      <c r="D144" s="190">
        <f t="shared" si="18"/>
        <v>9</v>
      </c>
      <c r="E144" s="190">
        <f t="shared" si="19"/>
        <v>9</v>
      </c>
      <c r="F144" s="190">
        <f t="shared" si="20"/>
        <v>0</v>
      </c>
      <c r="G144" s="190">
        <f t="shared" si="21"/>
        <v>18</v>
      </c>
      <c r="H144" s="190"/>
      <c r="I144" s="190"/>
      <c r="J144" s="190"/>
      <c r="K144" s="190"/>
      <c r="L144" s="190"/>
      <c r="M144" s="190"/>
      <c r="N144" s="190"/>
      <c r="O144" s="190">
        <v>1</v>
      </c>
      <c r="P144" s="190">
        <v>1</v>
      </c>
      <c r="Q144" s="190">
        <v>5</v>
      </c>
      <c r="R144" s="190">
        <v>7</v>
      </c>
      <c r="S144" s="190"/>
      <c r="T144" s="190">
        <v>12</v>
      </c>
      <c r="U144" s="190"/>
      <c r="V144" s="190"/>
      <c r="W144" s="190"/>
      <c r="X144" s="190"/>
      <c r="Y144" s="190"/>
      <c r="Z144" s="190"/>
      <c r="AA144" s="190"/>
      <c r="AB144" s="190"/>
      <c r="AC144" s="190">
        <v>4</v>
      </c>
      <c r="AD144" s="190">
        <v>1</v>
      </c>
      <c r="AE144" s="190">
        <v>5</v>
      </c>
    </row>
    <row r="145" spans="1:31" x14ac:dyDescent="0.2">
      <c r="A145" s="200"/>
      <c r="B145" s="201" t="s">
        <v>275</v>
      </c>
      <c r="C145" s="204" t="s">
        <v>439</v>
      </c>
      <c r="D145" s="196">
        <f t="shared" si="18"/>
        <v>3</v>
      </c>
      <c r="E145" s="196">
        <f t="shared" si="19"/>
        <v>4</v>
      </c>
      <c r="F145" s="196">
        <f t="shared" si="20"/>
        <v>0</v>
      </c>
      <c r="G145" s="196">
        <f t="shared" si="21"/>
        <v>7</v>
      </c>
      <c r="H145" s="196"/>
      <c r="I145" s="196"/>
      <c r="J145" s="196"/>
      <c r="K145" s="196"/>
      <c r="L145" s="196"/>
      <c r="M145" s="196"/>
      <c r="N145" s="196"/>
      <c r="O145" s="196"/>
      <c r="P145" s="196"/>
      <c r="Q145" s="196">
        <v>1</v>
      </c>
      <c r="R145" s="196">
        <v>3</v>
      </c>
      <c r="S145" s="196"/>
      <c r="T145" s="196">
        <v>4</v>
      </c>
      <c r="U145" s="196"/>
      <c r="V145" s="196"/>
      <c r="W145" s="196"/>
      <c r="X145" s="196"/>
      <c r="Y145" s="196"/>
      <c r="Z145" s="196"/>
      <c r="AA145" s="196"/>
      <c r="AB145" s="196"/>
      <c r="AC145" s="196">
        <v>2</v>
      </c>
      <c r="AD145" s="196">
        <v>1</v>
      </c>
      <c r="AE145" s="196">
        <v>3</v>
      </c>
    </row>
    <row r="146" spans="1:31" x14ac:dyDescent="0.2">
      <c r="A146" s="200"/>
      <c r="B146" s="201" t="s">
        <v>273</v>
      </c>
      <c r="C146" s="204" t="s">
        <v>274</v>
      </c>
      <c r="D146" s="196">
        <f t="shared" si="18"/>
        <v>6</v>
      </c>
      <c r="E146" s="196">
        <f t="shared" si="19"/>
        <v>5</v>
      </c>
      <c r="F146" s="196">
        <f t="shared" si="20"/>
        <v>0</v>
      </c>
      <c r="G146" s="196">
        <f t="shared" si="21"/>
        <v>11</v>
      </c>
      <c r="H146" s="196"/>
      <c r="I146" s="196"/>
      <c r="J146" s="196"/>
      <c r="K146" s="196"/>
      <c r="L146" s="196"/>
      <c r="M146" s="196"/>
      <c r="N146" s="196"/>
      <c r="O146" s="196">
        <v>1</v>
      </c>
      <c r="P146" s="196">
        <v>1</v>
      </c>
      <c r="Q146" s="196">
        <v>4</v>
      </c>
      <c r="R146" s="196">
        <v>4</v>
      </c>
      <c r="S146" s="196"/>
      <c r="T146" s="196">
        <v>8</v>
      </c>
      <c r="U146" s="196"/>
      <c r="V146" s="196"/>
      <c r="W146" s="196"/>
      <c r="X146" s="196"/>
      <c r="Y146" s="196"/>
      <c r="Z146" s="196"/>
      <c r="AA146" s="196"/>
      <c r="AB146" s="196"/>
      <c r="AC146" s="196">
        <v>2</v>
      </c>
      <c r="AD146" s="196"/>
      <c r="AE146" s="196">
        <v>2</v>
      </c>
    </row>
    <row r="147" spans="1:31" x14ac:dyDescent="0.2">
      <c r="A147" s="191" t="s">
        <v>491</v>
      </c>
      <c r="B147" s="200"/>
      <c r="C147" s="200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</row>
    <row r="148" spans="1:31" x14ac:dyDescent="0.2">
      <c r="A148" s="201" t="s">
        <v>59</v>
      </c>
      <c r="B148" s="188"/>
      <c r="C148" s="188"/>
      <c r="D148" s="190">
        <f t="shared" si="18"/>
        <v>0</v>
      </c>
      <c r="E148" s="190">
        <f t="shared" si="19"/>
        <v>2</v>
      </c>
      <c r="F148" s="190">
        <f t="shared" si="20"/>
        <v>0</v>
      </c>
      <c r="G148" s="190">
        <f t="shared" si="21"/>
        <v>2</v>
      </c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>
        <v>2</v>
      </c>
      <c r="S148" s="190"/>
      <c r="T148" s="190">
        <v>2</v>
      </c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</row>
    <row r="149" spans="1:31" x14ac:dyDescent="0.2">
      <c r="A149" s="202">
        <v>5</v>
      </c>
      <c r="B149" s="203" t="s">
        <v>348</v>
      </c>
      <c r="C149" s="188"/>
      <c r="D149" s="190">
        <f t="shared" si="18"/>
        <v>0</v>
      </c>
      <c r="E149" s="190">
        <f t="shared" si="19"/>
        <v>2</v>
      </c>
      <c r="F149" s="190">
        <f t="shared" si="20"/>
        <v>0</v>
      </c>
      <c r="G149" s="190">
        <f t="shared" si="21"/>
        <v>2</v>
      </c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>
        <v>2</v>
      </c>
      <c r="S149" s="190"/>
      <c r="T149" s="190">
        <v>2</v>
      </c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</row>
    <row r="150" spans="1:31" x14ac:dyDescent="0.2">
      <c r="A150" s="200"/>
      <c r="B150" s="201" t="s">
        <v>207</v>
      </c>
      <c r="C150" s="204" t="s">
        <v>418</v>
      </c>
      <c r="D150" s="196">
        <f t="shared" si="18"/>
        <v>0</v>
      </c>
      <c r="E150" s="196">
        <f t="shared" si="19"/>
        <v>1</v>
      </c>
      <c r="F150" s="196">
        <f t="shared" si="20"/>
        <v>0</v>
      </c>
      <c r="G150" s="196">
        <f t="shared" si="21"/>
        <v>1</v>
      </c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>
        <v>1</v>
      </c>
      <c r="S150" s="196"/>
      <c r="T150" s="196">
        <v>1</v>
      </c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</row>
    <row r="151" spans="1:31" x14ac:dyDescent="0.2">
      <c r="A151" s="200"/>
      <c r="B151" s="201" t="s">
        <v>211</v>
      </c>
      <c r="C151" s="204" t="s">
        <v>420</v>
      </c>
      <c r="D151" s="196">
        <f t="shared" si="18"/>
        <v>0</v>
      </c>
      <c r="E151" s="196">
        <f t="shared" si="19"/>
        <v>1</v>
      </c>
      <c r="F151" s="196">
        <f t="shared" si="20"/>
        <v>0</v>
      </c>
      <c r="G151" s="196">
        <f t="shared" si="21"/>
        <v>1</v>
      </c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>
        <v>1</v>
      </c>
      <c r="S151" s="196"/>
      <c r="T151" s="196">
        <v>1</v>
      </c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</row>
    <row r="152" spans="1:31" x14ac:dyDescent="0.2">
      <c r="A152" s="191" t="s">
        <v>492</v>
      </c>
      <c r="B152" s="200"/>
      <c r="C152" s="200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</row>
    <row r="153" spans="1:31" x14ac:dyDescent="0.2">
      <c r="A153" s="201" t="s">
        <v>59</v>
      </c>
      <c r="B153" s="188"/>
      <c r="C153" s="188"/>
      <c r="D153" s="190">
        <f t="shared" si="18"/>
        <v>60</v>
      </c>
      <c r="E153" s="190">
        <f t="shared" si="19"/>
        <v>48</v>
      </c>
      <c r="F153" s="190">
        <f t="shared" si="20"/>
        <v>0</v>
      </c>
      <c r="G153" s="190">
        <f t="shared" si="21"/>
        <v>108</v>
      </c>
      <c r="H153" s="190"/>
      <c r="I153" s="190"/>
      <c r="J153" s="190"/>
      <c r="K153" s="190"/>
      <c r="L153" s="190"/>
      <c r="M153" s="190"/>
      <c r="N153" s="190"/>
      <c r="O153" s="190">
        <v>1</v>
      </c>
      <c r="P153" s="190">
        <v>1</v>
      </c>
      <c r="Q153" s="190">
        <v>27</v>
      </c>
      <c r="R153" s="190">
        <v>24</v>
      </c>
      <c r="S153" s="190"/>
      <c r="T153" s="190">
        <v>51</v>
      </c>
      <c r="U153" s="190"/>
      <c r="V153" s="190"/>
      <c r="W153" s="190"/>
      <c r="X153" s="190"/>
      <c r="Y153" s="190"/>
      <c r="Z153" s="190"/>
      <c r="AA153" s="190"/>
      <c r="AB153" s="190"/>
      <c r="AC153" s="190">
        <v>33</v>
      </c>
      <c r="AD153" s="190">
        <v>23</v>
      </c>
      <c r="AE153" s="190">
        <v>56</v>
      </c>
    </row>
    <row r="154" spans="1:31" x14ac:dyDescent="0.2">
      <c r="A154" s="202">
        <v>5</v>
      </c>
      <c r="B154" s="203" t="s">
        <v>349</v>
      </c>
      <c r="C154" s="188"/>
      <c r="D154" s="190">
        <f t="shared" si="18"/>
        <v>60</v>
      </c>
      <c r="E154" s="190">
        <f t="shared" si="19"/>
        <v>48</v>
      </c>
      <c r="F154" s="190">
        <f t="shared" si="20"/>
        <v>0</v>
      </c>
      <c r="G154" s="190">
        <f t="shared" si="21"/>
        <v>108</v>
      </c>
      <c r="H154" s="190"/>
      <c r="I154" s="190"/>
      <c r="J154" s="190"/>
      <c r="K154" s="190"/>
      <c r="L154" s="190"/>
      <c r="M154" s="190"/>
      <c r="N154" s="190"/>
      <c r="O154" s="190">
        <v>1</v>
      </c>
      <c r="P154" s="190">
        <v>1</v>
      </c>
      <c r="Q154" s="190">
        <v>27</v>
      </c>
      <c r="R154" s="190">
        <v>24</v>
      </c>
      <c r="S154" s="190"/>
      <c r="T154" s="190">
        <v>51</v>
      </c>
      <c r="U154" s="190"/>
      <c r="V154" s="190"/>
      <c r="W154" s="190"/>
      <c r="X154" s="190"/>
      <c r="Y154" s="190"/>
      <c r="Z154" s="190"/>
      <c r="AA154" s="190"/>
      <c r="AB154" s="190"/>
      <c r="AC154" s="190">
        <v>33</v>
      </c>
      <c r="AD154" s="190">
        <v>23</v>
      </c>
      <c r="AE154" s="190">
        <v>56</v>
      </c>
    </row>
    <row r="155" spans="1:31" x14ac:dyDescent="0.2">
      <c r="A155" s="200"/>
      <c r="B155" s="201" t="s">
        <v>309</v>
      </c>
      <c r="C155" s="204" t="s">
        <v>441</v>
      </c>
      <c r="D155" s="196">
        <f t="shared" si="18"/>
        <v>7</v>
      </c>
      <c r="E155" s="196">
        <f t="shared" si="19"/>
        <v>9</v>
      </c>
      <c r="F155" s="196">
        <f t="shared" si="20"/>
        <v>0</v>
      </c>
      <c r="G155" s="196">
        <f t="shared" si="21"/>
        <v>16</v>
      </c>
      <c r="H155" s="196"/>
      <c r="I155" s="196"/>
      <c r="J155" s="196"/>
      <c r="K155" s="196"/>
      <c r="L155" s="196"/>
      <c r="M155" s="196"/>
      <c r="N155" s="196"/>
      <c r="O155" s="196"/>
      <c r="P155" s="196"/>
      <c r="Q155" s="196">
        <v>3</v>
      </c>
      <c r="R155" s="196">
        <v>6</v>
      </c>
      <c r="S155" s="196"/>
      <c r="T155" s="196">
        <v>9</v>
      </c>
      <c r="U155" s="196"/>
      <c r="V155" s="196"/>
      <c r="W155" s="196"/>
      <c r="X155" s="196"/>
      <c r="Y155" s="196"/>
      <c r="Z155" s="196"/>
      <c r="AA155" s="196"/>
      <c r="AB155" s="196"/>
      <c r="AC155" s="196">
        <v>4</v>
      </c>
      <c r="AD155" s="196">
        <v>3</v>
      </c>
      <c r="AE155" s="196">
        <v>7</v>
      </c>
    </row>
    <row r="156" spans="1:31" x14ac:dyDescent="0.2">
      <c r="A156" s="200"/>
      <c r="B156" s="201" t="s">
        <v>493</v>
      </c>
      <c r="C156" s="204" t="s">
        <v>494</v>
      </c>
      <c r="D156" s="196">
        <f t="shared" si="18"/>
        <v>0</v>
      </c>
      <c r="E156" s="196">
        <f t="shared" si="19"/>
        <v>1</v>
      </c>
      <c r="F156" s="196">
        <f t="shared" si="20"/>
        <v>0</v>
      </c>
      <c r="G156" s="196">
        <f t="shared" si="21"/>
        <v>1</v>
      </c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>
        <v>1</v>
      </c>
      <c r="S156" s="196"/>
      <c r="T156" s="196">
        <v>1</v>
      </c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</row>
    <row r="157" spans="1:31" x14ac:dyDescent="0.2">
      <c r="A157" s="200"/>
      <c r="B157" s="201" t="s">
        <v>311</v>
      </c>
      <c r="C157" s="204" t="s">
        <v>442</v>
      </c>
      <c r="D157" s="196">
        <f t="shared" si="18"/>
        <v>0</v>
      </c>
      <c r="E157" s="196">
        <f t="shared" si="19"/>
        <v>1</v>
      </c>
      <c r="F157" s="196">
        <f t="shared" si="20"/>
        <v>0</v>
      </c>
      <c r="G157" s="196">
        <f t="shared" si="21"/>
        <v>1</v>
      </c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>
        <v>1</v>
      </c>
      <c r="S157" s="196"/>
      <c r="T157" s="196">
        <v>1</v>
      </c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</row>
    <row r="158" spans="1:31" x14ac:dyDescent="0.2">
      <c r="A158" s="200"/>
      <c r="B158" s="201" t="s">
        <v>313</v>
      </c>
      <c r="C158" s="204" t="s">
        <v>443</v>
      </c>
      <c r="D158" s="196">
        <f t="shared" si="18"/>
        <v>28</v>
      </c>
      <c r="E158" s="196">
        <f t="shared" si="19"/>
        <v>23</v>
      </c>
      <c r="F158" s="196">
        <f t="shared" si="20"/>
        <v>0</v>
      </c>
      <c r="G158" s="196">
        <f t="shared" si="21"/>
        <v>51</v>
      </c>
      <c r="H158" s="196"/>
      <c r="I158" s="196"/>
      <c r="J158" s="196"/>
      <c r="K158" s="196"/>
      <c r="L158" s="196"/>
      <c r="M158" s="196"/>
      <c r="N158" s="196"/>
      <c r="O158" s="196"/>
      <c r="P158" s="196"/>
      <c r="Q158" s="196">
        <v>13</v>
      </c>
      <c r="R158" s="196">
        <v>11</v>
      </c>
      <c r="S158" s="196"/>
      <c r="T158" s="196">
        <v>24</v>
      </c>
      <c r="U158" s="196"/>
      <c r="V158" s="196"/>
      <c r="W158" s="196"/>
      <c r="X158" s="196"/>
      <c r="Y158" s="196"/>
      <c r="Z158" s="196"/>
      <c r="AA158" s="196"/>
      <c r="AB158" s="196"/>
      <c r="AC158" s="196">
        <v>15</v>
      </c>
      <c r="AD158" s="196">
        <v>12</v>
      </c>
      <c r="AE158" s="196">
        <v>27</v>
      </c>
    </row>
    <row r="159" spans="1:31" x14ac:dyDescent="0.2">
      <c r="A159" s="200"/>
      <c r="B159" s="201" t="s">
        <v>315</v>
      </c>
      <c r="C159" s="204" t="s">
        <v>444</v>
      </c>
      <c r="D159" s="196">
        <f t="shared" si="18"/>
        <v>1</v>
      </c>
      <c r="E159" s="196">
        <f t="shared" si="19"/>
        <v>2</v>
      </c>
      <c r="F159" s="196">
        <f t="shared" si="20"/>
        <v>0</v>
      </c>
      <c r="G159" s="196">
        <f t="shared" si="21"/>
        <v>3</v>
      </c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>
        <v>1</v>
      </c>
      <c r="S159" s="196"/>
      <c r="T159" s="196">
        <v>1</v>
      </c>
      <c r="U159" s="196"/>
      <c r="V159" s="196"/>
      <c r="W159" s="196"/>
      <c r="X159" s="196"/>
      <c r="Y159" s="196"/>
      <c r="Z159" s="196"/>
      <c r="AA159" s="196"/>
      <c r="AB159" s="196"/>
      <c r="AC159" s="196">
        <v>1</v>
      </c>
      <c r="AD159" s="196">
        <v>1</v>
      </c>
      <c r="AE159" s="196">
        <v>2</v>
      </c>
    </row>
    <row r="160" spans="1:31" x14ac:dyDescent="0.2">
      <c r="A160" s="200"/>
      <c r="B160" s="201" t="s">
        <v>305</v>
      </c>
      <c r="C160" s="204" t="s">
        <v>440</v>
      </c>
      <c r="D160" s="196">
        <f t="shared" si="18"/>
        <v>7</v>
      </c>
      <c r="E160" s="196">
        <f t="shared" si="19"/>
        <v>3</v>
      </c>
      <c r="F160" s="196">
        <f t="shared" si="20"/>
        <v>0</v>
      </c>
      <c r="G160" s="196">
        <f t="shared" si="21"/>
        <v>10</v>
      </c>
      <c r="H160" s="196"/>
      <c r="I160" s="196"/>
      <c r="J160" s="196"/>
      <c r="K160" s="196"/>
      <c r="L160" s="196"/>
      <c r="M160" s="196"/>
      <c r="N160" s="196"/>
      <c r="O160" s="196">
        <v>1</v>
      </c>
      <c r="P160" s="196">
        <v>1</v>
      </c>
      <c r="Q160" s="196">
        <v>6</v>
      </c>
      <c r="R160" s="196"/>
      <c r="S160" s="196"/>
      <c r="T160" s="196">
        <v>6</v>
      </c>
      <c r="U160" s="196"/>
      <c r="V160" s="196"/>
      <c r="W160" s="196"/>
      <c r="X160" s="196"/>
      <c r="Y160" s="196"/>
      <c r="Z160" s="196"/>
      <c r="AA160" s="196"/>
      <c r="AB160" s="196"/>
      <c r="AC160" s="196">
        <v>1</v>
      </c>
      <c r="AD160" s="196">
        <v>2</v>
      </c>
      <c r="AE160" s="196">
        <v>3</v>
      </c>
    </row>
    <row r="161" spans="1:31" x14ac:dyDescent="0.2">
      <c r="A161" s="200"/>
      <c r="B161" s="201" t="s">
        <v>317</v>
      </c>
      <c r="C161" s="204" t="s">
        <v>445</v>
      </c>
      <c r="D161" s="196">
        <f t="shared" si="18"/>
        <v>9</v>
      </c>
      <c r="E161" s="196">
        <f t="shared" si="19"/>
        <v>4</v>
      </c>
      <c r="F161" s="196">
        <f t="shared" si="20"/>
        <v>0</v>
      </c>
      <c r="G161" s="196">
        <f t="shared" si="21"/>
        <v>13</v>
      </c>
      <c r="H161" s="196"/>
      <c r="I161" s="196"/>
      <c r="J161" s="196"/>
      <c r="K161" s="196"/>
      <c r="L161" s="196"/>
      <c r="M161" s="196"/>
      <c r="N161" s="196"/>
      <c r="O161" s="196"/>
      <c r="P161" s="196"/>
      <c r="Q161" s="196">
        <v>5</v>
      </c>
      <c r="R161" s="196">
        <v>1</v>
      </c>
      <c r="S161" s="196"/>
      <c r="T161" s="196">
        <v>6</v>
      </c>
      <c r="U161" s="196"/>
      <c r="V161" s="196"/>
      <c r="W161" s="196"/>
      <c r="X161" s="196"/>
      <c r="Y161" s="196"/>
      <c r="Z161" s="196"/>
      <c r="AA161" s="196"/>
      <c r="AB161" s="196"/>
      <c r="AC161" s="196">
        <v>4</v>
      </c>
      <c r="AD161" s="196">
        <v>3</v>
      </c>
      <c r="AE161" s="196">
        <v>7</v>
      </c>
    </row>
    <row r="162" spans="1:31" x14ac:dyDescent="0.2">
      <c r="A162" s="200"/>
      <c r="B162" s="201" t="s">
        <v>319</v>
      </c>
      <c r="C162" s="204" t="s">
        <v>446</v>
      </c>
      <c r="D162" s="196">
        <f t="shared" si="18"/>
        <v>1</v>
      </c>
      <c r="E162" s="196">
        <f t="shared" si="19"/>
        <v>1</v>
      </c>
      <c r="F162" s="196">
        <f t="shared" si="20"/>
        <v>0</v>
      </c>
      <c r="G162" s="196">
        <f t="shared" si="21"/>
        <v>2</v>
      </c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>
        <v>1</v>
      </c>
      <c r="S162" s="196"/>
      <c r="T162" s="196">
        <v>1</v>
      </c>
      <c r="U162" s="196"/>
      <c r="V162" s="196"/>
      <c r="W162" s="196"/>
      <c r="X162" s="196"/>
      <c r="Y162" s="196"/>
      <c r="Z162" s="196"/>
      <c r="AA162" s="196"/>
      <c r="AB162" s="196"/>
      <c r="AC162" s="196">
        <v>1</v>
      </c>
      <c r="AD162" s="196"/>
      <c r="AE162" s="196">
        <v>1</v>
      </c>
    </row>
    <row r="163" spans="1:31" x14ac:dyDescent="0.2">
      <c r="A163" s="200"/>
      <c r="B163" s="201" t="s">
        <v>321</v>
      </c>
      <c r="C163" s="204" t="s">
        <v>447</v>
      </c>
      <c r="D163" s="196">
        <f t="shared" si="18"/>
        <v>7</v>
      </c>
      <c r="E163" s="196">
        <f t="shared" si="19"/>
        <v>4</v>
      </c>
      <c r="F163" s="196">
        <f t="shared" si="20"/>
        <v>0</v>
      </c>
      <c r="G163" s="196">
        <f t="shared" si="21"/>
        <v>11</v>
      </c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>
        <v>2</v>
      </c>
      <c r="S163" s="196"/>
      <c r="T163" s="196">
        <v>2</v>
      </c>
      <c r="U163" s="196"/>
      <c r="V163" s="196"/>
      <c r="W163" s="196"/>
      <c r="X163" s="196"/>
      <c r="Y163" s="196"/>
      <c r="Z163" s="196"/>
      <c r="AA163" s="196"/>
      <c r="AB163" s="196"/>
      <c r="AC163" s="196">
        <v>7</v>
      </c>
      <c r="AD163" s="196">
        <v>2</v>
      </c>
      <c r="AE163" s="196">
        <v>9</v>
      </c>
    </row>
    <row r="164" spans="1:31" x14ac:dyDescent="0.2">
      <c r="A164" s="201" t="s">
        <v>495</v>
      </c>
      <c r="B164" s="188"/>
      <c r="C164" s="188"/>
      <c r="D164" s="190">
        <f t="shared" si="18"/>
        <v>35</v>
      </c>
      <c r="E164" s="190">
        <f t="shared" si="19"/>
        <v>13</v>
      </c>
      <c r="F164" s="190">
        <f t="shared" si="20"/>
        <v>0</v>
      </c>
      <c r="G164" s="190">
        <f t="shared" si="21"/>
        <v>48</v>
      </c>
      <c r="H164" s="190"/>
      <c r="I164" s="190"/>
      <c r="J164" s="190"/>
      <c r="K164" s="190"/>
      <c r="L164" s="190"/>
      <c r="M164" s="190"/>
      <c r="N164" s="190"/>
      <c r="O164" s="190"/>
      <c r="P164" s="190"/>
      <c r="Q164" s="190">
        <v>1</v>
      </c>
      <c r="R164" s="190"/>
      <c r="S164" s="190"/>
      <c r="T164" s="190">
        <v>1</v>
      </c>
      <c r="U164" s="190"/>
      <c r="V164" s="190"/>
      <c r="W164" s="190"/>
      <c r="X164" s="190"/>
      <c r="Y164" s="190"/>
      <c r="Z164" s="190"/>
      <c r="AA164" s="190"/>
      <c r="AB164" s="190"/>
      <c r="AC164" s="190">
        <v>34</v>
      </c>
      <c r="AD164" s="190">
        <v>13</v>
      </c>
      <c r="AE164" s="190">
        <v>47</v>
      </c>
    </row>
    <row r="165" spans="1:31" x14ac:dyDescent="0.2">
      <c r="A165" s="202" t="s">
        <v>37</v>
      </c>
      <c r="B165" s="203" t="s">
        <v>471</v>
      </c>
      <c r="C165" s="188"/>
      <c r="D165" s="190">
        <f t="shared" si="18"/>
        <v>35</v>
      </c>
      <c r="E165" s="190">
        <f t="shared" si="19"/>
        <v>13</v>
      </c>
      <c r="F165" s="190">
        <f t="shared" si="20"/>
        <v>0</v>
      </c>
      <c r="G165" s="190">
        <f t="shared" si="21"/>
        <v>48</v>
      </c>
      <c r="H165" s="190"/>
      <c r="I165" s="190"/>
      <c r="J165" s="190"/>
      <c r="K165" s="190"/>
      <c r="L165" s="190"/>
      <c r="M165" s="190"/>
      <c r="N165" s="190"/>
      <c r="O165" s="190"/>
      <c r="P165" s="190"/>
      <c r="Q165" s="190">
        <v>1</v>
      </c>
      <c r="R165" s="190"/>
      <c r="S165" s="190"/>
      <c r="T165" s="190">
        <v>1</v>
      </c>
      <c r="U165" s="190"/>
      <c r="V165" s="190"/>
      <c r="W165" s="190"/>
      <c r="X165" s="190"/>
      <c r="Y165" s="190"/>
      <c r="Z165" s="190"/>
      <c r="AA165" s="190"/>
      <c r="AB165" s="190"/>
      <c r="AC165" s="190">
        <v>34</v>
      </c>
      <c r="AD165" s="190">
        <v>13</v>
      </c>
      <c r="AE165" s="190">
        <v>47</v>
      </c>
    </row>
    <row r="166" spans="1:31" x14ac:dyDescent="0.2">
      <c r="A166" s="200"/>
      <c r="B166" s="201" t="s">
        <v>479</v>
      </c>
      <c r="C166" s="204" t="s">
        <v>480</v>
      </c>
      <c r="D166" s="196">
        <f t="shared" si="18"/>
        <v>32</v>
      </c>
      <c r="E166" s="196">
        <f t="shared" si="19"/>
        <v>12</v>
      </c>
      <c r="F166" s="196">
        <f t="shared" si="20"/>
        <v>0</v>
      </c>
      <c r="G166" s="196">
        <f t="shared" si="21"/>
        <v>44</v>
      </c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>
        <v>32</v>
      </c>
      <c r="AD166" s="196">
        <v>12</v>
      </c>
      <c r="AE166" s="196">
        <v>44</v>
      </c>
    </row>
    <row r="167" spans="1:31" x14ac:dyDescent="0.2">
      <c r="A167" s="200"/>
      <c r="B167" s="201" t="s">
        <v>496</v>
      </c>
      <c r="C167" s="204" t="s">
        <v>497</v>
      </c>
      <c r="D167" s="196">
        <f t="shared" si="18"/>
        <v>3</v>
      </c>
      <c r="E167" s="196">
        <f t="shared" si="19"/>
        <v>1</v>
      </c>
      <c r="F167" s="196">
        <f t="shared" si="20"/>
        <v>0</v>
      </c>
      <c r="G167" s="196">
        <f t="shared" si="21"/>
        <v>4</v>
      </c>
      <c r="H167" s="196"/>
      <c r="I167" s="196"/>
      <c r="J167" s="196"/>
      <c r="K167" s="196"/>
      <c r="L167" s="196"/>
      <c r="M167" s="196"/>
      <c r="N167" s="196"/>
      <c r="O167" s="196"/>
      <c r="P167" s="196"/>
      <c r="Q167" s="196">
        <v>1</v>
      </c>
      <c r="R167" s="196"/>
      <c r="S167" s="196"/>
      <c r="T167" s="196">
        <v>1</v>
      </c>
      <c r="U167" s="196"/>
      <c r="V167" s="196"/>
      <c r="W167" s="196"/>
      <c r="X167" s="196"/>
      <c r="Y167" s="196"/>
      <c r="Z167" s="196"/>
      <c r="AA167" s="196"/>
      <c r="AB167" s="196"/>
      <c r="AC167" s="196">
        <v>2</v>
      </c>
      <c r="AD167" s="196">
        <v>1</v>
      </c>
      <c r="AE167" s="196">
        <v>3</v>
      </c>
    </row>
  </sheetData>
  <mergeCells count="16">
    <mergeCell ref="A1:AE1"/>
    <mergeCell ref="A2:AE2"/>
    <mergeCell ref="A3:AE3"/>
    <mergeCell ref="A5:AE5"/>
    <mergeCell ref="A6:AE6"/>
    <mergeCell ref="Z8:AB8"/>
    <mergeCell ref="AC8:AE8"/>
    <mergeCell ref="U8:V8"/>
    <mergeCell ref="A7:AE7"/>
    <mergeCell ref="C8:C9"/>
    <mergeCell ref="D8:G8"/>
    <mergeCell ref="H8:J8"/>
    <mergeCell ref="K8:M8"/>
    <mergeCell ref="N8:P8"/>
    <mergeCell ref="Q8:T8"/>
    <mergeCell ref="W8:Y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CC7E-B7D1-43B1-97B7-0271F71AAE91}">
  <dimension ref="A1:AF11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I23" sqref="AI23"/>
    </sheetView>
  </sheetViews>
  <sheetFormatPr defaultRowHeight="12.75" x14ac:dyDescent="0.2"/>
  <cols>
    <col min="1" max="1" width="5.7109375" style="20" customWidth="1"/>
    <col min="2" max="2" width="8.28515625" style="20" customWidth="1"/>
    <col min="3" max="3" width="39.85546875" style="20" bestFit="1" customWidth="1"/>
    <col min="4" max="7" width="6.85546875" style="20" customWidth="1"/>
    <col min="8" max="9" width="4.7109375" style="20" customWidth="1"/>
    <col min="10" max="10" width="5.140625" style="20" customWidth="1"/>
    <col min="11" max="13" width="4.7109375" style="20" customWidth="1"/>
    <col min="14" max="16" width="5.140625" style="20" customWidth="1"/>
    <col min="17" max="20" width="6.5703125" style="20" customWidth="1"/>
    <col min="21" max="23" width="5.140625" style="20" customWidth="1"/>
    <col min="24" max="26" width="5.85546875" style="20" customWidth="1"/>
    <col min="27" max="29" width="5.140625" style="20" customWidth="1"/>
    <col min="30" max="30" width="6" style="20" customWidth="1"/>
    <col min="31" max="31" width="5.5703125" style="20" customWidth="1"/>
    <col min="32" max="32" width="6.5703125" style="20" bestFit="1" customWidth="1"/>
    <col min="33" max="16384" width="9.140625" style="20"/>
  </cols>
  <sheetData>
    <row r="1" spans="1:32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</row>
    <row r="3" spans="1:32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</row>
    <row r="4" spans="1:32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186"/>
      <c r="AA4" s="186"/>
      <c r="AB4" s="186"/>
      <c r="AC4" s="186"/>
      <c r="AD4" s="186"/>
      <c r="AE4" s="186"/>
      <c r="AF4" s="186"/>
    </row>
    <row r="5" spans="1:32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</row>
    <row r="6" spans="1:32" s="183" customFormat="1" ht="15" x14ac:dyDescent="0.25">
      <c r="A6" s="224" t="s">
        <v>498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</row>
    <row r="7" spans="1:32" s="184" customFormat="1" ht="11.25" x14ac:dyDescent="0.2">
      <c r="A7" s="225" t="s">
        <v>25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</row>
    <row r="8" spans="1:32" s="181" customFormat="1" ht="46.5" customHeight="1" x14ac:dyDescent="0.25">
      <c r="C8" s="264" t="s">
        <v>26</v>
      </c>
      <c r="D8" s="264" t="s">
        <v>499</v>
      </c>
      <c r="E8" s="264"/>
      <c r="F8" s="264"/>
      <c r="G8" s="264"/>
      <c r="H8" s="264" t="s">
        <v>28</v>
      </c>
      <c r="I8" s="264"/>
      <c r="J8" s="264"/>
      <c r="K8" s="264" t="s">
        <v>29</v>
      </c>
      <c r="L8" s="264"/>
      <c r="M8" s="264"/>
      <c r="N8" s="264" t="s">
        <v>30</v>
      </c>
      <c r="O8" s="264"/>
      <c r="P8" s="264"/>
      <c r="Q8" s="264" t="s">
        <v>32</v>
      </c>
      <c r="R8" s="264"/>
      <c r="S8" s="264"/>
      <c r="T8" s="264"/>
      <c r="U8" s="265" t="s">
        <v>33</v>
      </c>
      <c r="V8" s="266"/>
      <c r="W8" s="267"/>
      <c r="X8" s="264" t="s">
        <v>34</v>
      </c>
      <c r="Y8" s="264"/>
      <c r="Z8" s="264"/>
      <c r="AA8" s="264" t="s">
        <v>36</v>
      </c>
      <c r="AB8" s="264"/>
      <c r="AC8" s="264"/>
      <c r="AD8" s="264" t="s">
        <v>500</v>
      </c>
      <c r="AE8" s="264"/>
      <c r="AF8" s="264"/>
    </row>
    <row r="9" spans="1:32" s="181" customFormat="1" x14ac:dyDescent="0.2">
      <c r="C9" s="264"/>
      <c r="D9" s="187" t="s">
        <v>38</v>
      </c>
      <c r="E9" s="187" t="s">
        <v>39</v>
      </c>
      <c r="F9" s="205" t="s">
        <v>501</v>
      </c>
      <c r="G9" s="189" t="s">
        <v>56</v>
      </c>
      <c r="H9" s="189" t="s">
        <v>38</v>
      </c>
      <c r="I9" s="189" t="s">
        <v>39</v>
      </c>
      <c r="J9" s="189" t="s">
        <v>56</v>
      </c>
      <c r="K9" s="189" t="s">
        <v>38</v>
      </c>
      <c r="L9" s="189" t="s">
        <v>39</v>
      </c>
      <c r="M9" s="189" t="s">
        <v>56</v>
      </c>
      <c r="N9" s="189" t="s">
        <v>38</v>
      </c>
      <c r="O9" s="189" t="s">
        <v>39</v>
      </c>
      <c r="P9" s="189" t="s">
        <v>56</v>
      </c>
      <c r="Q9" s="189" t="s">
        <v>38</v>
      </c>
      <c r="R9" s="189" t="s">
        <v>39</v>
      </c>
      <c r="S9" s="189" t="s">
        <v>501</v>
      </c>
      <c r="T9" s="189" t="s">
        <v>56</v>
      </c>
      <c r="U9" s="189" t="s">
        <v>38</v>
      </c>
      <c r="V9" s="189" t="s">
        <v>39</v>
      </c>
      <c r="W9" s="189" t="s">
        <v>56</v>
      </c>
      <c r="X9" s="189" t="s">
        <v>38</v>
      </c>
      <c r="Y9" s="189" t="s">
        <v>39</v>
      </c>
      <c r="Z9" s="189" t="s">
        <v>56</v>
      </c>
      <c r="AA9" s="189" t="s">
        <v>38</v>
      </c>
      <c r="AB9" s="189" t="s">
        <v>39</v>
      </c>
      <c r="AC9" s="189" t="s">
        <v>56</v>
      </c>
      <c r="AD9" s="189" t="s">
        <v>38</v>
      </c>
      <c r="AE9" s="189" t="s">
        <v>39</v>
      </c>
      <c r="AF9" s="189" t="s">
        <v>56</v>
      </c>
    </row>
    <row r="10" spans="1:32" s="181" customFormat="1" x14ac:dyDescent="0.25">
      <c r="A10" s="219" t="s">
        <v>55</v>
      </c>
      <c r="B10" s="219"/>
      <c r="C10" s="218"/>
      <c r="D10" s="221">
        <f>SUM(D14,D27,D30,D40,D51,D56,D75,D90,D93,D110)</f>
        <v>5449</v>
      </c>
      <c r="E10" s="221">
        <f t="shared" ref="E10:AF10" si="0">SUM(E14,E27,E30,E40,E51,E56,E75,E90,E93,E110)</f>
        <v>3311</v>
      </c>
      <c r="F10" s="221">
        <f t="shared" si="0"/>
        <v>19</v>
      </c>
      <c r="G10" s="221">
        <f t="shared" si="0"/>
        <v>8779</v>
      </c>
      <c r="H10" s="221">
        <f t="shared" si="0"/>
        <v>49</v>
      </c>
      <c r="I10" s="221">
        <f t="shared" si="0"/>
        <v>27</v>
      </c>
      <c r="J10" s="221">
        <f t="shared" si="0"/>
        <v>76</v>
      </c>
      <c r="K10" s="221">
        <f t="shared" si="0"/>
        <v>0</v>
      </c>
      <c r="L10" s="221">
        <f t="shared" si="0"/>
        <v>2</v>
      </c>
      <c r="M10" s="221">
        <f t="shared" si="0"/>
        <v>2</v>
      </c>
      <c r="N10" s="221">
        <f t="shared" si="0"/>
        <v>206</v>
      </c>
      <c r="O10" s="221">
        <f t="shared" si="0"/>
        <v>137</v>
      </c>
      <c r="P10" s="221">
        <f t="shared" si="0"/>
        <v>343</v>
      </c>
      <c r="Q10" s="221">
        <f t="shared" si="0"/>
        <v>4688</v>
      </c>
      <c r="R10" s="221">
        <f t="shared" si="0"/>
        <v>2826</v>
      </c>
      <c r="S10" s="221">
        <f t="shared" si="0"/>
        <v>19</v>
      </c>
      <c r="T10" s="221">
        <f t="shared" si="0"/>
        <v>7533</v>
      </c>
      <c r="U10" s="221">
        <f t="shared" si="0"/>
        <v>0</v>
      </c>
      <c r="V10" s="221">
        <f t="shared" si="0"/>
        <v>0</v>
      </c>
      <c r="W10" s="221">
        <f t="shared" si="0"/>
        <v>0</v>
      </c>
      <c r="X10" s="221">
        <f t="shared" si="0"/>
        <v>0</v>
      </c>
      <c r="Y10" s="221">
        <f t="shared" si="0"/>
        <v>1</v>
      </c>
      <c r="Z10" s="221">
        <f t="shared" si="0"/>
        <v>1</v>
      </c>
      <c r="AA10" s="221">
        <f t="shared" si="0"/>
        <v>1</v>
      </c>
      <c r="AB10" s="221">
        <f t="shared" si="0"/>
        <v>3</v>
      </c>
      <c r="AC10" s="221">
        <f t="shared" si="0"/>
        <v>4</v>
      </c>
      <c r="AD10" s="221">
        <f t="shared" si="0"/>
        <v>505</v>
      </c>
      <c r="AE10" s="221">
        <f t="shared" si="0"/>
        <v>315</v>
      </c>
      <c r="AF10" s="221">
        <f t="shared" si="0"/>
        <v>820</v>
      </c>
    </row>
    <row r="11" spans="1:32" s="181" customFormat="1" x14ac:dyDescent="0.25">
      <c r="A11" s="220" t="s">
        <v>59</v>
      </c>
      <c r="B11" s="219"/>
      <c r="C11" s="218"/>
      <c r="D11" s="221">
        <f>SUM(D14,D27,D30,D40,D51,D56,D75,D90,D93)</f>
        <v>5423</v>
      </c>
      <c r="E11" s="221">
        <f t="shared" ref="E11:AF11" si="1">SUM(E14,E27,E30,E40,E51,E56,E75,E90,E93)</f>
        <v>3296</v>
      </c>
      <c r="F11" s="221">
        <f t="shared" si="1"/>
        <v>19</v>
      </c>
      <c r="G11" s="221">
        <f t="shared" si="1"/>
        <v>8738</v>
      </c>
      <c r="H11" s="221">
        <f t="shared" si="1"/>
        <v>49</v>
      </c>
      <c r="I11" s="221">
        <f t="shared" si="1"/>
        <v>27</v>
      </c>
      <c r="J11" s="221">
        <f t="shared" si="1"/>
        <v>76</v>
      </c>
      <c r="K11" s="221">
        <f t="shared" si="1"/>
        <v>0</v>
      </c>
      <c r="L11" s="221">
        <f t="shared" si="1"/>
        <v>2</v>
      </c>
      <c r="M11" s="221">
        <f t="shared" si="1"/>
        <v>2</v>
      </c>
      <c r="N11" s="221">
        <f t="shared" si="1"/>
        <v>206</v>
      </c>
      <c r="O11" s="221">
        <f t="shared" si="1"/>
        <v>137</v>
      </c>
      <c r="P11" s="221">
        <f t="shared" si="1"/>
        <v>343</v>
      </c>
      <c r="Q11" s="221">
        <f t="shared" si="1"/>
        <v>4688</v>
      </c>
      <c r="R11" s="221">
        <f t="shared" si="1"/>
        <v>2826</v>
      </c>
      <c r="S11" s="221">
        <f t="shared" si="1"/>
        <v>19</v>
      </c>
      <c r="T11" s="221">
        <f t="shared" si="1"/>
        <v>7533</v>
      </c>
      <c r="U11" s="221">
        <f t="shared" si="1"/>
        <v>0</v>
      </c>
      <c r="V11" s="221">
        <f t="shared" si="1"/>
        <v>0</v>
      </c>
      <c r="W11" s="221">
        <f t="shared" si="1"/>
        <v>0</v>
      </c>
      <c r="X11" s="221">
        <f t="shared" si="1"/>
        <v>0</v>
      </c>
      <c r="Y11" s="221">
        <f t="shared" si="1"/>
        <v>1</v>
      </c>
      <c r="Z11" s="221">
        <f t="shared" si="1"/>
        <v>1</v>
      </c>
      <c r="AA11" s="221">
        <f t="shared" si="1"/>
        <v>1</v>
      </c>
      <c r="AB11" s="221">
        <f t="shared" si="1"/>
        <v>3</v>
      </c>
      <c r="AC11" s="221">
        <f t="shared" si="1"/>
        <v>4</v>
      </c>
      <c r="AD11" s="221">
        <f t="shared" si="1"/>
        <v>479</v>
      </c>
      <c r="AE11" s="221">
        <f t="shared" si="1"/>
        <v>300</v>
      </c>
      <c r="AF11" s="221">
        <f t="shared" si="1"/>
        <v>779</v>
      </c>
    </row>
    <row r="12" spans="1:32" s="181" customFormat="1" x14ac:dyDescent="0.25">
      <c r="A12" s="220" t="s">
        <v>527</v>
      </c>
      <c r="B12" s="219"/>
      <c r="C12" s="218"/>
      <c r="D12" s="221">
        <f>SUM(D110)</f>
        <v>26</v>
      </c>
      <c r="E12" s="221">
        <f t="shared" ref="E12:F12" si="2">SUM(E110)</f>
        <v>15</v>
      </c>
      <c r="F12" s="221">
        <f t="shared" si="2"/>
        <v>0</v>
      </c>
      <c r="G12" s="221">
        <f>SUM(G110)</f>
        <v>41</v>
      </c>
      <c r="H12" s="221">
        <f t="shared" ref="H12:AF12" si="3">SUM(H110)</f>
        <v>0</v>
      </c>
      <c r="I12" s="221">
        <f t="shared" si="3"/>
        <v>0</v>
      </c>
      <c r="J12" s="221">
        <f t="shared" si="3"/>
        <v>0</v>
      </c>
      <c r="K12" s="221">
        <f t="shared" si="3"/>
        <v>0</v>
      </c>
      <c r="L12" s="221">
        <f t="shared" si="3"/>
        <v>0</v>
      </c>
      <c r="M12" s="221">
        <f t="shared" si="3"/>
        <v>0</v>
      </c>
      <c r="N12" s="221">
        <f t="shared" si="3"/>
        <v>0</v>
      </c>
      <c r="O12" s="221">
        <f t="shared" si="3"/>
        <v>0</v>
      </c>
      <c r="P12" s="221">
        <f t="shared" si="3"/>
        <v>0</v>
      </c>
      <c r="Q12" s="221">
        <f t="shared" si="3"/>
        <v>0</v>
      </c>
      <c r="R12" s="221">
        <f t="shared" si="3"/>
        <v>0</v>
      </c>
      <c r="S12" s="221">
        <f t="shared" si="3"/>
        <v>0</v>
      </c>
      <c r="T12" s="221">
        <f t="shared" si="3"/>
        <v>0</v>
      </c>
      <c r="U12" s="221">
        <f t="shared" si="3"/>
        <v>0</v>
      </c>
      <c r="V12" s="221">
        <f t="shared" si="3"/>
        <v>0</v>
      </c>
      <c r="W12" s="221">
        <f t="shared" si="3"/>
        <v>0</v>
      </c>
      <c r="X12" s="221">
        <f t="shared" si="3"/>
        <v>0</v>
      </c>
      <c r="Y12" s="221">
        <f t="shared" si="3"/>
        <v>0</v>
      </c>
      <c r="Z12" s="221">
        <f t="shared" si="3"/>
        <v>0</v>
      </c>
      <c r="AA12" s="221">
        <f t="shared" si="3"/>
        <v>0</v>
      </c>
      <c r="AB12" s="221">
        <f t="shared" si="3"/>
        <v>0</v>
      </c>
      <c r="AC12" s="221">
        <f t="shared" si="3"/>
        <v>0</v>
      </c>
      <c r="AD12" s="221">
        <f t="shared" si="3"/>
        <v>26</v>
      </c>
      <c r="AE12" s="221">
        <f t="shared" si="3"/>
        <v>15</v>
      </c>
      <c r="AF12" s="221">
        <f t="shared" si="3"/>
        <v>41</v>
      </c>
    </row>
    <row r="13" spans="1:32" x14ac:dyDescent="0.2">
      <c r="A13" s="191" t="s">
        <v>502</v>
      </c>
      <c r="B13" s="200"/>
      <c r="C13" s="200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</row>
    <row r="14" spans="1:32" x14ac:dyDescent="0.2">
      <c r="A14" s="202">
        <v>5</v>
      </c>
      <c r="B14" s="203" t="s">
        <v>60</v>
      </c>
      <c r="C14" s="188"/>
      <c r="D14" s="190">
        <f>H14+K14+N14+Q14+U14+X14+AA14+AD14</f>
        <v>848</v>
      </c>
      <c r="E14" s="190">
        <f>I14+L14+O14+R14+V14+Y14+AB14+AE14</f>
        <v>1087</v>
      </c>
      <c r="F14" s="190">
        <f t="shared" ref="F14:F63" si="4">S14</f>
        <v>0</v>
      </c>
      <c r="G14" s="190">
        <f>SUM(D14:F14)</f>
        <v>1935</v>
      </c>
      <c r="H14" s="190">
        <f>SUM(H15:H25)</f>
        <v>9</v>
      </c>
      <c r="I14" s="190">
        <f t="shared" ref="I14:W14" si="5">SUM(I15:I25)</f>
        <v>8</v>
      </c>
      <c r="J14" s="190">
        <f t="shared" si="5"/>
        <v>17</v>
      </c>
      <c r="K14" s="190">
        <f t="shared" si="5"/>
        <v>0</v>
      </c>
      <c r="L14" s="190">
        <f t="shared" si="5"/>
        <v>1</v>
      </c>
      <c r="M14" s="190">
        <f t="shared" si="5"/>
        <v>1</v>
      </c>
      <c r="N14" s="190">
        <f t="shared" si="5"/>
        <v>37</v>
      </c>
      <c r="O14" s="190">
        <f t="shared" si="5"/>
        <v>33</v>
      </c>
      <c r="P14" s="190">
        <f t="shared" si="5"/>
        <v>70</v>
      </c>
      <c r="Q14" s="190">
        <f t="shared" si="5"/>
        <v>746</v>
      </c>
      <c r="R14" s="190">
        <f t="shared" si="5"/>
        <v>979</v>
      </c>
      <c r="S14" s="190">
        <f t="shared" si="5"/>
        <v>0</v>
      </c>
      <c r="T14" s="190">
        <f t="shared" si="5"/>
        <v>1725</v>
      </c>
      <c r="U14" s="190">
        <f t="shared" si="5"/>
        <v>0</v>
      </c>
      <c r="V14" s="190">
        <f t="shared" si="5"/>
        <v>0</v>
      </c>
      <c r="W14" s="190">
        <f t="shared" si="5"/>
        <v>0</v>
      </c>
      <c r="X14" s="190">
        <f t="shared" ref="X14" si="6">SUM(X15:X25)</f>
        <v>0</v>
      </c>
      <c r="Y14" s="190">
        <f t="shared" ref="Y14" si="7">SUM(Y15:Y25)</f>
        <v>0</v>
      </c>
      <c r="Z14" s="190">
        <f t="shared" ref="Z14" si="8">SUM(Z15:Z25)</f>
        <v>0</v>
      </c>
      <c r="AA14" s="190">
        <f t="shared" ref="AA14" si="9">SUM(AA15:AA25)</f>
        <v>0</v>
      </c>
      <c r="AB14" s="190">
        <f t="shared" ref="AB14" si="10">SUM(AB15:AB25)</f>
        <v>0</v>
      </c>
      <c r="AC14" s="190">
        <f t="shared" ref="AC14" si="11">SUM(AC15:AC25)</f>
        <v>0</v>
      </c>
      <c r="AD14" s="190">
        <f t="shared" ref="AD14" si="12">SUM(AD15:AD25)</f>
        <v>56</v>
      </c>
      <c r="AE14" s="190">
        <f t="shared" ref="AE14" si="13">SUM(AE15:AE25)</f>
        <v>66</v>
      </c>
      <c r="AF14" s="190">
        <f t="shared" ref="AF14" si="14">SUM(AF15:AF25)</f>
        <v>122</v>
      </c>
    </row>
    <row r="15" spans="1:32" x14ac:dyDescent="0.2">
      <c r="A15" s="200"/>
      <c r="B15" s="201" t="s">
        <v>67</v>
      </c>
      <c r="C15" s="204" t="s">
        <v>68</v>
      </c>
      <c r="D15" s="196">
        <f>H15+K15+N15+Q15+U15+X15+AA15+AD15</f>
        <v>247</v>
      </c>
      <c r="E15" s="196">
        <f t="shared" ref="E15:E63" si="15">I15+L15+O15+R15+Y15+AB15+AE15</f>
        <v>348</v>
      </c>
      <c r="F15" s="196">
        <f t="shared" si="4"/>
        <v>0</v>
      </c>
      <c r="G15" s="196">
        <f t="shared" ref="G15:G63" si="16">SUM(D15:F15)</f>
        <v>595</v>
      </c>
      <c r="H15" s="196"/>
      <c r="I15" s="196">
        <v>1</v>
      </c>
      <c r="J15" s="196">
        <f>SUM(H15:I15)</f>
        <v>1</v>
      </c>
      <c r="K15" s="196">
        <v>0</v>
      </c>
      <c r="L15" s="196">
        <v>0</v>
      </c>
      <c r="M15" s="196">
        <f>SUM(K15:L15)</f>
        <v>0</v>
      </c>
      <c r="N15" s="196">
        <v>12</v>
      </c>
      <c r="O15" s="196">
        <v>5</v>
      </c>
      <c r="P15" s="196">
        <f>SUM(N15:O15)</f>
        <v>17</v>
      </c>
      <c r="Q15" s="196">
        <v>222</v>
      </c>
      <c r="R15" s="196">
        <v>326</v>
      </c>
      <c r="S15" s="196">
        <v>0</v>
      </c>
      <c r="T15" s="196">
        <f>SUM(Q15:S15)</f>
        <v>548</v>
      </c>
      <c r="U15" s="196"/>
      <c r="V15" s="196"/>
      <c r="W15" s="196"/>
      <c r="X15" s="196"/>
      <c r="Y15" s="196"/>
      <c r="Z15" s="196"/>
      <c r="AA15" s="196"/>
      <c r="AB15" s="196"/>
      <c r="AC15" s="196"/>
      <c r="AD15" s="196">
        <v>13</v>
      </c>
      <c r="AE15" s="196">
        <v>16</v>
      </c>
      <c r="AF15" s="196">
        <f>SUM(AD15:AE15)</f>
        <v>29</v>
      </c>
    </row>
    <row r="16" spans="1:32" x14ac:dyDescent="0.2">
      <c r="A16" s="200"/>
      <c r="B16" s="201" t="s">
        <v>71</v>
      </c>
      <c r="C16" s="204" t="s">
        <v>352</v>
      </c>
      <c r="D16" s="196">
        <f t="shared" ref="D16:D63" si="17">H16+K16+N16+Q16+V16+X16+AA16+AD16</f>
        <v>15</v>
      </c>
      <c r="E16" s="196">
        <f t="shared" si="15"/>
        <v>41</v>
      </c>
      <c r="F16" s="196">
        <f t="shared" si="4"/>
        <v>0</v>
      </c>
      <c r="G16" s="196">
        <f t="shared" si="16"/>
        <v>56</v>
      </c>
      <c r="H16" s="196"/>
      <c r="I16" s="196"/>
      <c r="J16" s="196">
        <f t="shared" ref="J16:J25" si="18">SUM(H16:I16)</f>
        <v>0</v>
      </c>
      <c r="K16" s="196">
        <v>0</v>
      </c>
      <c r="L16" s="196">
        <v>0</v>
      </c>
      <c r="M16" s="196">
        <f t="shared" ref="M16:M25" si="19">SUM(K16:L16)</f>
        <v>0</v>
      </c>
      <c r="N16" s="196">
        <v>1</v>
      </c>
      <c r="O16" s="196">
        <v>2</v>
      </c>
      <c r="P16" s="196">
        <f t="shared" ref="P16:P25" si="20">SUM(N16:O16)</f>
        <v>3</v>
      </c>
      <c r="Q16" s="196">
        <v>14</v>
      </c>
      <c r="R16" s="196">
        <v>37</v>
      </c>
      <c r="S16" s="196">
        <v>0</v>
      </c>
      <c r="T16" s="196">
        <f t="shared" ref="T16:T25" si="21">SUM(Q16:S16)</f>
        <v>51</v>
      </c>
      <c r="U16" s="196"/>
      <c r="V16" s="196"/>
      <c r="W16" s="196"/>
      <c r="X16" s="196"/>
      <c r="Y16" s="196"/>
      <c r="Z16" s="196"/>
      <c r="AA16" s="196"/>
      <c r="AB16" s="196"/>
      <c r="AC16" s="196"/>
      <c r="AD16" s="196">
        <v>0</v>
      </c>
      <c r="AE16" s="196">
        <v>2</v>
      </c>
      <c r="AF16" s="196">
        <f t="shared" ref="AF16:AF25" si="22">SUM(AD16:AE16)</f>
        <v>2</v>
      </c>
    </row>
    <row r="17" spans="1:32" x14ac:dyDescent="0.2">
      <c r="A17" s="200"/>
      <c r="B17" s="201" t="s">
        <v>472</v>
      </c>
      <c r="C17" s="204" t="s">
        <v>473</v>
      </c>
      <c r="D17" s="196">
        <f t="shared" si="17"/>
        <v>45</v>
      </c>
      <c r="E17" s="196">
        <f t="shared" si="15"/>
        <v>45</v>
      </c>
      <c r="F17" s="196">
        <f t="shared" si="4"/>
        <v>0</v>
      </c>
      <c r="G17" s="196">
        <f t="shared" si="16"/>
        <v>90</v>
      </c>
      <c r="H17" s="196"/>
      <c r="I17" s="196"/>
      <c r="J17" s="196">
        <f t="shared" si="18"/>
        <v>0</v>
      </c>
      <c r="K17" s="196">
        <v>0</v>
      </c>
      <c r="L17" s="196">
        <v>0</v>
      </c>
      <c r="M17" s="196">
        <f t="shared" si="19"/>
        <v>0</v>
      </c>
      <c r="N17" s="196">
        <v>1</v>
      </c>
      <c r="O17" s="196">
        <v>0</v>
      </c>
      <c r="P17" s="196">
        <f t="shared" si="20"/>
        <v>1</v>
      </c>
      <c r="Q17" s="196">
        <v>43</v>
      </c>
      <c r="R17" s="196">
        <v>43</v>
      </c>
      <c r="S17" s="196">
        <v>0</v>
      </c>
      <c r="T17" s="196">
        <f t="shared" si="21"/>
        <v>86</v>
      </c>
      <c r="U17" s="196"/>
      <c r="V17" s="196"/>
      <c r="W17" s="196"/>
      <c r="X17" s="196"/>
      <c r="Y17" s="196"/>
      <c r="Z17" s="196"/>
      <c r="AA17" s="196"/>
      <c r="AB17" s="196"/>
      <c r="AC17" s="196"/>
      <c r="AD17" s="196">
        <v>1</v>
      </c>
      <c r="AE17" s="196">
        <v>2</v>
      </c>
      <c r="AF17" s="196">
        <f t="shared" si="22"/>
        <v>3</v>
      </c>
    </row>
    <row r="18" spans="1:32" x14ac:dyDescent="0.2">
      <c r="A18" s="200"/>
      <c r="B18" s="201" t="s">
        <v>326</v>
      </c>
      <c r="C18" s="204" t="s">
        <v>355</v>
      </c>
      <c r="D18" s="196">
        <f t="shared" si="17"/>
        <v>8</v>
      </c>
      <c r="E18" s="196">
        <f t="shared" si="15"/>
        <v>10</v>
      </c>
      <c r="F18" s="196">
        <f t="shared" si="4"/>
        <v>0</v>
      </c>
      <c r="G18" s="196">
        <f t="shared" si="16"/>
        <v>18</v>
      </c>
      <c r="H18" s="196"/>
      <c r="I18" s="196"/>
      <c r="J18" s="196">
        <f t="shared" si="18"/>
        <v>0</v>
      </c>
      <c r="K18" s="196">
        <v>0</v>
      </c>
      <c r="L18" s="196">
        <v>0</v>
      </c>
      <c r="M18" s="196">
        <f t="shared" si="19"/>
        <v>0</v>
      </c>
      <c r="N18" s="196">
        <v>1</v>
      </c>
      <c r="O18" s="196">
        <v>0</v>
      </c>
      <c r="P18" s="196">
        <f t="shared" si="20"/>
        <v>1</v>
      </c>
      <c r="Q18" s="196">
        <v>6</v>
      </c>
      <c r="R18" s="196">
        <v>10</v>
      </c>
      <c r="S18" s="196">
        <v>0</v>
      </c>
      <c r="T18" s="196">
        <f t="shared" si="21"/>
        <v>16</v>
      </c>
      <c r="U18" s="196"/>
      <c r="V18" s="196"/>
      <c r="W18" s="196"/>
      <c r="X18" s="196"/>
      <c r="Y18" s="196"/>
      <c r="Z18" s="196"/>
      <c r="AA18" s="196"/>
      <c r="AB18" s="196"/>
      <c r="AC18" s="196"/>
      <c r="AD18" s="196">
        <v>1</v>
      </c>
      <c r="AE18" s="196">
        <v>0</v>
      </c>
      <c r="AF18" s="196">
        <f t="shared" si="22"/>
        <v>1</v>
      </c>
    </row>
    <row r="19" spans="1:32" x14ac:dyDescent="0.2">
      <c r="A19" s="200"/>
      <c r="B19" s="201" t="s">
        <v>73</v>
      </c>
      <c r="C19" s="204" t="s">
        <v>74</v>
      </c>
      <c r="D19" s="196">
        <f t="shared" si="17"/>
        <v>82</v>
      </c>
      <c r="E19" s="196">
        <f t="shared" si="15"/>
        <v>221</v>
      </c>
      <c r="F19" s="196">
        <f t="shared" si="4"/>
        <v>0</v>
      </c>
      <c r="G19" s="196">
        <f t="shared" si="16"/>
        <v>303</v>
      </c>
      <c r="H19" s="196">
        <v>5</v>
      </c>
      <c r="I19" s="196">
        <v>2</v>
      </c>
      <c r="J19" s="196">
        <f t="shared" si="18"/>
        <v>7</v>
      </c>
      <c r="K19" s="196">
        <v>0</v>
      </c>
      <c r="L19" s="196">
        <v>0</v>
      </c>
      <c r="M19" s="196">
        <f t="shared" si="19"/>
        <v>0</v>
      </c>
      <c r="N19" s="196">
        <v>6</v>
      </c>
      <c r="O19" s="196">
        <v>12</v>
      </c>
      <c r="P19" s="196">
        <f t="shared" si="20"/>
        <v>18</v>
      </c>
      <c r="Q19" s="196">
        <v>65</v>
      </c>
      <c r="R19" s="196">
        <v>190</v>
      </c>
      <c r="S19" s="196">
        <v>0</v>
      </c>
      <c r="T19" s="196">
        <f t="shared" si="21"/>
        <v>255</v>
      </c>
      <c r="U19" s="196"/>
      <c r="V19" s="196"/>
      <c r="W19" s="196"/>
      <c r="X19" s="196"/>
      <c r="Y19" s="196"/>
      <c r="Z19" s="196"/>
      <c r="AA19" s="196"/>
      <c r="AB19" s="196"/>
      <c r="AC19" s="196"/>
      <c r="AD19" s="196">
        <v>6</v>
      </c>
      <c r="AE19" s="196">
        <v>17</v>
      </c>
      <c r="AF19" s="196">
        <f t="shared" si="22"/>
        <v>23</v>
      </c>
    </row>
    <row r="20" spans="1:32" x14ac:dyDescent="0.2">
      <c r="A20" s="200"/>
      <c r="B20" s="201" t="s">
        <v>83</v>
      </c>
      <c r="C20" s="204" t="s">
        <v>503</v>
      </c>
      <c r="D20" s="196">
        <f t="shared" si="17"/>
        <v>224</v>
      </c>
      <c r="E20" s="196">
        <f t="shared" si="15"/>
        <v>168</v>
      </c>
      <c r="F20" s="196">
        <f t="shared" si="4"/>
        <v>0</v>
      </c>
      <c r="G20" s="196">
        <f t="shared" si="16"/>
        <v>392</v>
      </c>
      <c r="H20" s="196">
        <v>4</v>
      </c>
      <c r="I20" s="196">
        <v>2</v>
      </c>
      <c r="J20" s="196">
        <f t="shared" si="18"/>
        <v>6</v>
      </c>
      <c r="K20" s="196">
        <v>0</v>
      </c>
      <c r="L20" s="196">
        <v>1</v>
      </c>
      <c r="M20" s="196">
        <f t="shared" si="19"/>
        <v>1</v>
      </c>
      <c r="N20" s="196">
        <v>11</v>
      </c>
      <c r="O20" s="196">
        <v>4</v>
      </c>
      <c r="P20" s="196">
        <f t="shared" si="20"/>
        <v>15</v>
      </c>
      <c r="Q20" s="196">
        <v>189</v>
      </c>
      <c r="R20" s="196">
        <v>150</v>
      </c>
      <c r="S20" s="196">
        <v>0</v>
      </c>
      <c r="T20" s="196">
        <f t="shared" si="21"/>
        <v>339</v>
      </c>
      <c r="U20" s="196"/>
      <c r="V20" s="196"/>
      <c r="W20" s="196"/>
      <c r="X20" s="196"/>
      <c r="Y20" s="196"/>
      <c r="Z20" s="196"/>
      <c r="AA20" s="196"/>
      <c r="AB20" s="196"/>
      <c r="AC20" s="196"/>
      <c r="AD20" s="196">
        <v>20</v>
      </c>
      <c r="AE20" s="196">
        <v>11</v>
      </c>
      <c r="AF20" s="196">
        <f t="shared" si="22"/>
        <v>31</v>
      </c>
    </row>
    <row r="21" spans="1:32" x14ac:dyDescent="0.2">
      <c r="A21" s="200"/>
      <c r="B21" s="201" t="s">
        <v>63</v>
      </c>
      <c r="C21" s="204" t="s">
        <v>504</v>
      </c>
      <c r="D21" s="196">
        <f t="shared" si="17"/>
        <v>15</v>
      </c>
      <c r="E21" s="196">
        <f t="shared" si="15"/>
        <v>11</v>
      </c>
      <c r="F21" s="196">
        <f t="shared" si="4"/>
        <v>0</v>
      </c>
      <c r="G21" s="196">
        <f t="shared" si="16"/>
        <v>26</v>
      </c>
      <c r="H21" s="196"/>
      <c r="I21" s="196">
        <v>1</v>
      </c>
      <c r="J21" s="196">
        <f t="shared" si="18"/>
        <v>1</v>
      </c>
      <c r="K21" s="196">
        <v>0</v>
      </c>
      <c r="L21" s="196">
        <v>0</v>
      </c>
      <c r="M21" s="196">
        <f t="shared" si="19"/>
        <v>0</v>
      </c>
      <c r="N21" s="196">
        <v>2</v>
      </c>
      <c r="O21" s="196">
        <v>2</v>
      </c>
      <c r="P21" s="196">
        <f t="shared" si="20"/>
        <v>4</v>
      </c>
      <c r="Q21" s="196">
        <v>11</v>
      </c>
      <c r="R21" s="196">
        <v>2</v>
      </c>
      <c r="S21" s="196">
        <v>0</v>
      </c>
      <c r="T21" s="196">
        <f t="shared" si="21"/>
        <v>13</v>
      </c>
      <c r="U21" s="196"/>
      <c r="V21" s="196"/>
      <c r="W21" s="196"/>
      <c r="X21" s="196"/>
      <c r="Y21" s="196"/>
      <c r="Z21" s="196"/>
      <c r="AA21" s="196"/>
      <c r="AB21" s="196"/>
      <c r="AC21" s="196"/>
      <c r="AD21" s="196">
        <v>2</v>
      </c>
      <c r="AE21" s="196">
        <v>6</v>
      </c>
      <c r="AF21" s="196">
        <f t="shared" si="22"/>
        <v>8</v>
      </c>
    </row>
    <row r="22" spans="1:32" x14ac:dyDescent="0.2">
      <c r="A22" s="200"/>
      <c r="B22" s="201" t="s">
        <v>77</v>
      </c>
      <c r="C22" s="204" t="s">
        <v>505</v>
      </c>
      <c r="D22" s="196">
        <f t="shared" si="17"/>
        <v>37</v>
      </c>
      <c r="E22" s="196">
        <f t="shared" si="15"/>
        <v>49</v>
      </c>
      <c r="F22" s="196">
        <f t="shared" si="4"/>
        <v>0</v>
      </c>
      <c r="G22" s="196">
        <f t="shared" si="16"/>
        <v>86</v>
      </c>
      <c r="H22" s="196"/>
      <c r="I22" s="196"/>
      <c r="J22" s="196">
        <f t="shared" si="18"/>
        <v>0</v>
      </c>
      <c r="K22" s="196">
        <v>0</v>
      </c>
      <c r="L22" s="196">
        <v>0</v>
      </c>
      <c r="M22" s="196">
        <f t="shared" si="19"/>
        <v>0</v>
      </c>
      <c r="N22" s="196">
        <v>2</v>
      </c>
      <c r="O22" s="196">
        <v>2</v>
      </c>
      <c r="P22" s="196">
        <f t="shared" si="20"/>
        <v>4</v>
      </c>
      <c r="Q22" s="196">
        <v>32</v>
      </c>
      <c r="R22" s="196">
        <v>45</v>
      </c>
      <c r="S22" s="196">
        <v>0</v>
      </c>
      <c r="T22" s="196">
        <f t="shared" si="21"/>
        <v>77</v>
      </c>
      <c r="U22" s="196"/>
      <c r="V22" s="196"/>
      <c r="W22" s="196"/>
      <c r="X22" s="196"/>
      <c r="Y22" s="196"/>
      <c r="Z22" s="196"/>
      <c r="AA22" s="196"/>
      <c r="AB22" s="196"/>
      <c r="AC22" s="196"/>
      <c r="AD22" s="196">
        <v>3</v>
      </c>
      <c r="AE22" s="196">
        <v>2</v>
      </c>
      <c r="AF22" s="196">
        <f t="shared" si="22"/>
        <v>5</v>
      </c>
    </row>
    <row r="23" spans="1:32" x14ac:dyDescent="0.2">
      <c r="A23" s="200"/>
      <c r="B23" s="201" t="s">
        <v>324</v>
      </c>
      <c r="C23" s="204" t="s">
        <v>506</v>
      </c>
      <c r="D23" s="196">
        <f t="shared" si="17"/>
        <v>73</v>
      </c>
      <c r="E23" s="196">
        <f t="shared" si="15"/>
        <v>33</v>
      </c>
      <c r="F23" s="196">
        <f t="shared" si="4"/>
        <v>0</v>
      </c>
      <c r="G23" s="196">
        <f t="shared" si="16"/>
        <v>106</v>
      </c>
      <c r="H23" s="196"/>
      <c r="I23" s="196">
        <v>1</v>
      </c>
      <c r="J23" s="196">
        <f t="shared" si="18"/>
        <v>1</v>
      </c>
      <c r="K23" s="196">
        <v>0</v>
      </c>
      <c r="L23" s="196">
        <v>0</v>
      </c>
      <c r="M23" s="196">
        <f t="shared" si="19"/>
        <v>0</v>
      </c>
      <c r="N23" s="196">
        <v>0</v>
      </c>
      <c r="O23" s="196">
        <v>0</v>
      </c>
      <c r="P23" s="196">
        <f t="shared" si="20"/>
        <v>0</v>
      </c>
      <c r="Q23" s="196">
        <v>72</v>
      </c>
      <c r="R23" s="196">
        <v>32</v>
      </c>
      <c r="S23" s="196">
        <v>0</v>
      </c>
      <c r="T23" s="196">
        <f t="shared" si="21"/>
        <v>104</v>
      </c>
      <c r="U23" s="196"/>
      <c r="V23" s="196"/>
      <c r="W23" s="196"/>
      <c r="X23" s="196"/>
      <c r="Y23" s="196"/>
      <c r="Z23" s="196"/>
      <c r="AA23" s="196"/>
      <c r="AB23" s="196"/>
      <c r="AC23" s="196"/>
      <c r="AD23" s="196">
        <v>1</v>
      </c>
      <c r="AE23" s="196">
        <v>0</v>
      </c>
      <c r="AF23" s="196">
        <f t="shared" si="22"/>
        <v>1</v>
      </c>
    </row>
    <row r="24" spans="1:32" x14ac:dyDescent="0.2">
      <c r="A24" s="200"/>
      <c r="B24" s="201" t="s">
        <v>61</v>
      </c>
      <c r="C24" s="204" t="s">
        <v>351</v>
      </c>
      <c r="D24" s="196">
        <f t="shared" si="17"/>
        <v>74</v>
      </c>
      <c r="E24" s="196">
        <f t="shared" si="15"/>
        <v>85</v>
      </c>
      <c r="F24" s="196">
        <f t="shared" si="4"/>
        <v>0</v>
      </c>
      <c r="G24" s="196">
        <f t="shared" si="16"/>
        <v>159</v>
      </c>
      <c r="H24" s="196"/>
      <c r="I24" s="196"/>
      <c r="J24" s="196">
        <f t="shared" si="18"/>
        <v>0</v>
      </c>
      <c r="K24" s="196">
        <v>0</v>
      </c>
      <c r="L24" s="196">
        <v>0</v>
      </c>
      <c r="M24" s="196">
        <f t="shared" si="19"/>
        <v>0</v>
      </c>
      <c r="N24" s="196">
        <v>0</v>
      </c>
      <c r="O24" s="196">
        <v>3</v>
      </c>
      <c r="P24" s="196">
        <f t="shared" si="20"/>
        <v>3</v>
      </c>
      <c r="Q24" s="196">
        <v>70</v>
      </c>
      <c r="R24" s="196">
        <v>80</v>
      </c>
      <c r="S24" s="196">
        <v>0</v>
      </c>
      <c r="T24" s="196">
        <f t="shared" si="21"/>
        <v>150</v>
      </c>
      <c r="U24" s="196"/>
      <c r="V24" s="196"/>
      <c r="W24" s="196"/>
      <c r="X24" s="196"/>
      <c r="Y24" s="196"/>
      <c r="Z24" s="196"/>
      <c r="AA24" s="196"/>
      <c r="AB24" s="196"/>
      <c r="AC24" s="196"/>
      <c r="AD24" s="196">
        <v>4</v>
      </c>
      <c r="AE24" s="196">
        <v>2</v>
      </c>
      <c r="AF24" s="196">
        <f t="shared" si="22"/>
        <v>6</v>
      </c>
    </row>
    <row r="25" spans="1:32" x14ac:dyDescent="0.2">
      <c r="A25" s="200"/>
      <c r="B25" s="201" t="s">
        <v>79</v>
      </c>
      <c r="C25" s="204" t="s">
        <v>507</v>
      </c>
      <c r="D25" s="196">
        <f t="shared" si="17"/>
        <v>28</v>
      </c>
      <c r="E25" s="196">
        <f t="shared" si="15"/>
        <v>76</v>
      </c>
      <c r="F25" s="196">
        <f t="shared" si="4"/>
        <v>0</v>
      </c>
      <c r="G25" s="196">
        <f t="shared" si="16"/>
        <v>104</v>
      </c>
      <c r="H25" s="196"/>
      <c r="I25" s="196">
        <v>1</v>
      </c>
      <c r="J25" s="196">
        <f t="shared" si="18"/>
        <v>1</v>
      </c>
      <c r="K25" s="196">
        <v>0</v>
      </c>
      <c r="L25" s="196">
        <v>0</v>
      </c>
      <c r="M25" s="196">
        <f t="shared" si="19"/>
        <v>0</v>
      </c>
      <c r="N25" s="196">
        <v>1</v>
      </c>
      <c r="O25" s="196">
        <v>3</v>
      </c>
      <c r="P25" s="196">
        <f t="shared" si="20"/>
        <v>4</v>
      </c>
      <c r="Q25" s="196">
        <v>22</v>
      </c>
      <c r="R25" s="196">
        <v>64</v>
      </c>
      <c r="S25" s="196">
        <v>0</v>
      </c>
      <c r="T25" s="196">
        <f t="shared" si="21"/>
        <v>86</v>
      </c>
      <c r="U25" s="196"/>
      <c r="V25" s="196"/>
      <c r="W25" s="196"/>
      <c r="X25" s="196"/>
      <c r="Y25" s="196"/>
      <c r="Z25" s="196"/>
      <c r="AA25" s="196"/>
      <c r="AB25" s="196"/>
      <c r="AC25" s="196"/>
      <c r="AD25" s="196">
        <v>5</v>
      </c>
      <c r="AE25" s="196">
        <v>8</v>
      </c>
      <c r="AF25" s="196">
        <f t="shared" si="22"/>
        <v>13</v>
      </c>
    </row>
    <row r="26" spans="1:32" x14ac:dyDescent="0.2">
      <c r="A26" s="191" t="s">
        <v>483</v>
      </c>
      <c r="B26" s="200"/>
      <c r="C26" s="200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</row>
    <row r="27" spans="1:32" x14ac:dyDescent="0.2">
      <c r="A27" s="202">
        <v>5</v>
      </c>
      <c r="B27" s="203" t="s">
        <v>60</v>
      </c>
      <c r="C27" s="188"/>
      <c r="D27" s="190">
        <f>H27+K27+N27+Q27+X27+AA27+AD27</f>
        <v>225</v>
      </c>
      <c r="E27" s="190">
        <f>I27+L27+O27+R27+V27+Y27+AB27+AE27</f>
        <v>132</v>
      </c>
      <c r="F27" s="190">
        <f t="shared" si="4"/>
        <v>2</v>
      </c>
      <c r="G27" s="190">
        <f>SUM(D27:F27)</f>
        <v>359</v>
      </c>
      <c r="H27" s="190">
        <v>3</v>
      </c>
      <c r="I27" s="190">
        <v>0</v>
      </c>
      <c r="J27" s="190">
        <v>3</v>
      </c>
      <c r="K27" s="190"/>
      <c r="L27" s="190"/>
      <c r="M27" s="190"/>
      <c r="N27" s="190">
        <v>10</v>
      </c>
      <c r="O27" s="190">
        <v>5</v>
      </c>
      <c r="P27" s="190">
        <v>15</v>
      </c>
      <c r="Q27" s="190">
        <f>SUM(Q28)</f>
        <v>202</v>
      </c>
      <c r="R27" s="190">
        <f t="shared" ref="R27:T27" si="23">SUM(R28)</f>
        <v>120</v>
      </c>
      <c r="S27" s="190">
        <f t="shared" si="23"/>
        <v>2</v>
      </c>
      <c r="T27" s="190">
        <f t="shared" si="23"/>
        <v>324</v>
      </c>
      <c r="U27" s="190"/>
      <c r="V27" s="190"/>
      <c r="W27" s="190"/>
      <c r="X27" s="190"/>
      <c r="Y27" s="190"/>
      <c r="Z27" s="190"/>
      <c r="AA27" s="190"/>
      <c r="AB27" s="190"/>
      <c r="AC27" s="190"/>
      <c r="AD27" s="190">
        <v>10</v>
      </c>
      <c r="AE27" s="190">
        <v>7</v>
      </c>
      <c r="AF27" s="190">
        <v>17</v>
      </c>
    </row>
    <row r="28" spans="1:32" x14ac:dyDescent="0.2">
      <c r="A28" s="200"/>
      <c r="B28" s="201" t="s">
        <v>88</v>
      </c>
      <c r="C28" s="204" t="s">
        <v>357</v>
      </c>
      <c r="D28" s="196">
        <f t="shared" si="17"/>
        <v>225</v>
      </c>
      <c r="E28" s="196">
        <f t="shared" si="15"/>
        <v>132</v>
      </c>
      <c r="F28" s="196">
        <f t="shared" si="4"/>
        <v>2</v>
      </c>
      <c r="G28" s="196">
        <v>386</v>
      </c>
      <c r="H28" s="196">
        <v>3</v>
      </c>
      <c r="I28" s="196">
        <v>0</v>
      </c>
      <c r="J28" s="196">
        <f>SUM(H28:I28)</f>
        <v>3</v>
      </c>
      <c r="K28" s="196"/>
      <c r="L28" s="196"/>
      <c r="M28" s="196"/>
      <c r="N28" s="196">
        <v>10</v>
      </c>
      <c r="O28" s="196">
        <v>5</v>
      </c>
      <c r="P28" s="196">
        <v>15</v>
      </c>
      <c r="Q28" s="196">
        <v>202</v>
      </c>
      <c r="R28" s="196">
        <v>120</v>
      </c>
      <c r="S28" s="196">
        <v>2</v>
      </c>
      <c r="T28" s="196">
        <f>SUM(Q28:S28)</f>
        <v>324</v>
      </c>
      <c r="U28" s="196"/>
      <c r="V28" s="196"/>
      <c r="W28" s="196"/>
      <c r="X28" s="196"/>
      <c r="Y28" s="196"/>
      <c r="Z28" s="196"/>
      <c r="AA28" s="196"/>
      <c r="AB28" s="196"/>
      <c r="AC28" s="196"/>
      <c r="AD28" s="196">
        <v>10</v>
      </c>
      <c r="AE28" s="196">
        <v>7</v>
      </c>
      <c r="AF28" s="196">
        <v>17</v>
      </c>
    </row>
    <row r="29" spans="1:32" x14ac:dyDescent="0.2">
      <c r="A29" s="191" t="s">
        <v>484</v>
      </c>
      <c r="B29" s="200"/>
      <c r="C29" s="200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</row>
    <row r="30" spans="1:32" x14ac:dyDescent="0.2">
      <c r="A30" s="202">
        <v>5</v>
      </c>
      <c r="B30" s="203" t="s">
        <v>60</v>
      </c>
      <c r="C30" s="188"/>
      <c r="D30" s="190">
        <f>H30+K30+N30+Q30+U30+X30+AA30+AD30</f>
        <v>1391</v>
      </c>
      <c r="E30" s="190">
        <f>I30+L30+O30+R30+V27+Y30+AB30+AE30</f>
        <v>832</v>
      </c>
      <c r="F30" s="190">
        <f t="shared" si="4"/>
        <v>3</v>
      </c>
      <c r="G30" s="190">
        <f t="shared" si="16"/>
        <v>2226</v>
      </c>
      <c r="H30" s="190">
        <f>SUM(H31:H38)</f>
        <v>7</v>
      </c>
      <c r="I30" s="190">
        <f t="shared" ref="I30:J30" si="24">SUM(I31:I38)</f>
        <v>7</v>
      </c>
      <c r="J30" s="190">
        <f t="shared" si="24"/>
        <v>14</v>
      </c>
      <c r="K30" s="190"/>
      <c r="L30" s="190"/>
      <c r="M30" s="190"/>
      <c r="N30" s="190">
        <f>SUM(N31:N38)</f>
        <v>53</v>
      </c>
      <c r="O30" s="190">
        <f t="shared" ref="O30:P30" si="25">SUM(O31:O38)</f>
        <v>52</v>
      </c>
      <c r="P30" s="190">
        <f t="shared" si="25"/>
        <v>105</v>
      </c>
      <c r="Q30" s="190">
        <f>SUM(Q31:Q38)</f>
        <v>1255</v>
      </c>
      <c r="R30" s="190">
        <f t="shared" ref="R30:T30" si="26">SUM(R31:R38)</f>
        <v>742</v>
      </c>
      <c r="S30" s="190">
        <f t="shared" si="26"/>
        <v>3</v>
      </c>
      <c r="T30" s="190">
        <f t="shared" si="26"/>
        <v>2000</v>
      </c>
      <c r="U30" s="190"/>
      <c r="V30" s="190"/>
      <c r="W30" s="190"/>
      <c r="X30" s="190"/>
      <c r="Y30" s="190"/>
      <c r="Z30" s="190"/>
      <c r="AA30" s="190">
        <v>0</v>
      </c>
      <c r="AB30" s="190">
        <v>1</v>
      </c>
      <c r="AC30" s="190">
        <v>1</v>
      </c>
      <c r="AD30" s="190">
        <f>SUM(AD31:AD38)</f>
        <v>76</v>
      </c>
      <c r="AE30" s="190">
        <f t="shared" ref="AE30:AF30" si="27">SUM(AE31:AE38)</f>
        <v>30</v>
      </c>
      <c r="AF30" s="190">
        <f t="shared" si="27"/>
        <v>106</v>
      </c>
    </row>
    <row r="31" spans="1:32" x14ac:dyDescent="0.2">
      <c r="A31" s="200"/>
      <c r="B31" s="201" t="s">
        <v>91</v>
      </c>
      <c r="C31" s="204" t="s">
        <v>92</v>
      </c>
      <c r="D31" s="196">
        <f t="shared" si="17"/>
        <v>113</v>
      </c>
      <c r="E31" s="196">
        <f t="shared" si="15"/>
        <v>47</v>
      </c>
      <c r="F31" s="196">
        <f t="shared" si="4"/>
        <v>0</v>
      </c>
      <c r="G31" s="196">
        <f t="shared" si="16"/>
        <v>160</v>
      </c>
      <c r="H31" s="196">
        <v>1</v>
      </c>
      <c r="I31" s="196">
        <v>0</v>
      </c>
      <c r="J31" s="196">
        <f>SUM(H31:I31)</f>
        <v>1</v>
      </c>
      <c r="K31" s="196"/>
      <c r="L31" s="196"/>
      <c r="M31" s="196"/>
      <c r="N31" s="196">
        <v>2</v>
      </c>
      <c r="O31" s="196">
        <v>3</v>
      </c>
      <c r="P31" s="196">
        <f>SUM(N31:O31)</f>
        <v>5</v>
      </c>
      <c r="Q31" s="196">
        <v>105</v>
      </c>
      <c r="R31" s="196">
        <v>43</v>
      </c>
      <c r="S31" s="196">
        <v>0</v>
      </c>
      <c r="T31" s="196">
        <f>SUM(Q31:S31)</f>
        <v>148</v>
      </c>
      <c r="U31" s="196"/>
      <c r="V31" s="196"/>
      <c r="W31" s="196"/>
      <c r="X31" s="196"/>
      <c r="Y31" s="196"/>
      <c r="Z31" s="196"/>
      <c r="AA31" s="196">
        <v>0</v>
      </c>
      <c r="AB31" s="196">
        <v>0</v>
      </c>
      <c r="AC31" s="196">
        <v>0</v>
      </c>
      <c r="AD31" s="196">
        <v>5</v>
      </c>
      <c r="AE31" s="196">
        <v>1</v>
      </c>
      <c r="AF31" s="196">
        <f>SUM(AD31:AE31)</f>
        <v>6</v>
      </c>
    </row>
    <row r="32" spans="1:32" x14ac:dyDescent="0.2">
      <c r="A32" s="200"/>
      <c r="B32" s="201" t="s">
        <v>105</v>
      </c>
      <c r="C32" s="204" t="s">
        <v>106</v>
      </c>
      <c r="D32" s="196">
        <f t="shared" si="17"/>
        <v>184</v>
      </c>
      <c r="E32" s="196">
        <f t="shared" si="15"/>
        <v>89</v>
      </c>
      <c r="F32" s="196">
        <f t="shared" si="4"/>
        <v>0</v>
      </c>
      <c r="G32" s="196">
        <f t="shared" si="16"/>
        <v>273</v>
      </c>
      <c r="H32" s="196">
        <v>1</v>
      </c>
      <c r="I32" s="196">
        <v>0</v>
      </c>
      <c r="J32" s="196">
        <f t="shared" ref="J32:J38" si="28">SUM(H32:I32)</f>
        <v>1</v>
      </c>
      <c r="K32" s="196"/>
      <c r="L32" s="196"/>
      <c r="M32" s="196"/>
      <c r="N32" s="196">
        <v>3</v>
      </c>
      <c r="O32" s="196">
        <v>7</v>
      </c>
      <c r="P32" s="196">
        <f t="shared" ref="P32:P38" si="29">SUM(N32:O32)</f>
        <v>10</v>
      </c>
      <c r="Q32" s="196">
        <v>169</v>
      </c>
      <c r="R32" s="196">
        <v>77</v>
      </c>
      <c r="S32" s="196">
        <v>0</v>
      </c>
      <c r="T32" s="196">
        <f t="shared" ref="T32:T38" si="30">SUM(Q32:S32)</f>
        <v>246</v>
      </c>
      <c r="U32" s="196"/>
      <c r="V32" s="196"/>
      <c r="W32" s="196"/>
      <c r="X32" s="196"/>
      <c r="Y32" s="196"/>
      <c r="Z32" s="196"/>
      <c r="AA32" s="196">
        <v>0</v>
      </c>
      <c r="AB32" s="196">
        <v>0</v>
      </c>
      <c r="AC32" s="196">
        <v>0</v>
      </c>
      <c r="AD32" s="196">
        <v>11</v>
      </c>
      <c r="AE32" s="196">
        <v>5</v>
      </c>
      <c r="AF32" s="196">
        <f t="shared" ref="AF32:AF38" si="31">SUM(AD32:AE32)</f>
        <v>16</v>
      </c>
    </row>
    <row r="33" spans="1:32" x14ac:dyDescent="0.2">
      <c r="A33" s="200"/>
      <c r="B33" s="201" t="s">
        <v>93</v>
      </c>
      <c r="C33" s="204" t="s">
        <v>508</v>
      </c>
      <c r="D33" s="196">
        <f t="shared" si="17"/>
        <v>36</v>
      </c>
      <c r="E33" s="196">
        <f t="shared" si="15"/>
        <v>120</v>
      </c>
      <c r="F33" s="196">
        <f t="shared" si="4"/>
        <v>2</v>
      </c>
      <c r="G33" s="196">
        <f t="shared" si="16"/>
        <v>158</v>
      </c>
      <c r="H33" s="196">
        <v>0</v>
      </c>
      <c r="I33" s="196">
        <v>3</v>
      </c>
      <c r="J33" s="196">
        <f t="shared" si="28"/>
        <v>3</v>
      </c>
      <c r="K33" s="196"/>
      <c r="L33" s="196"/>
      <c r="M33" s="196"/>
      <c r="N33" s="196">
        <v>3</v>
      </c>
      <c r="O33" s="196">
        <v>5</v>
      </c>
      <c r="P33" s="196">
        <f t="shared" si="29"/>
        <v>8</v>
      </c>
      <c r="Q33" s="196">
        <v>32</v>
      </c>
      <c r="R33" s="196">
        <v>107</v>
      </c>
      <c r="S33" s="196">
        <v>2</v>
      </c>
      <c r="T33" s="196">
        <f t="shared" si="30"/>
        <v>141</v>
      </c>
      <c r="U33" s="196"/>
      <c r="V33" s="196"/>
      <c r="W33" s="196"/>
      <c r="X33" s="196"/>
      <c r="Y33" s="196"/>
      <c r="Z33" s="196"/>
      <c r="AA33" s="196">
        <v>0</v>
      </c>
      <c r="AB33" s="196">
        <v>1</v>
      </c>
      <c r="AC33" s="196">
        <v>1</v>
      </c>
      <c r="AD33" s="196">
        <v>1</v>
      </c>
      <c r="AE33" s="196">
        <v>4</v>
      </c>
      <c r="AF33" s="196">
        <f t="shared" si="31"/>
        <v>5</v>
      </c>
    </row>
    <row r="34" spans="1:32" x14ac:dyDescent="0.2">
      <c r="A34" s="200"/>
      <c r="B34" s="201" t="s">
        <v>111</v>
      </c>
      <c r="C34" s="204" t="s">
        <v>361</v>
      </c>
      <c r="D34" s="196">
        <f t="shared" si="17"/>
        <v>133</v>
      </c>
      <c r="E34" s="196">
        <f t="shared" si="15"/>
        <v>94</v>
      </c>
      <c r="F34" s="196">
        <f t="shared" si="4"/>
        <v>0</v>
      </c>
      <c r="G34" s="196">
        <f t="shared" si="16"/>
        <v>227</v>
      </c>
      <c r="H34" s="196">
        <v>2</v>
      </c>
      <c r="I34" s="196">
        <v>0</v>
      </c>
      <c r="J34" s="196">
        <f t="shared" si="28"/>
        <v>2</v>
      </c>
      <c r="K34" s="196"/>
      <c r="L34" s="196"/>
      <c r="M34" s="196"/>
      <c r="N34" s="196">
        <v>6</v>
      </c>
      <c r="O34" s="196">
        <v>6</v>
      </c>
      <c r="P34" s="196">
        <f t="shared" si="29"/>
        <v>12</v>
      </c>
      <c r="Q34" s="196">
        <v>123</v>
      </c>
      <c r="R34" s="196">
        <v>87</v>
      </c>
      <c r="S34" s="196">
        <v>0</v>
      </c>
      <c r="T34" s="196">
        <f t="shared" si="30"/>
        <v>210</v>
      </c>
      <c r="U34" s="196"/>
      <c r="V34" s="196"/>
      <c r="W34" s="196"/>
      <c r="X34" s="196"/>
      <c r="Y34" s="196"/>
      <c r="Z34" s="196"/>
      <c r="AA34" s="196">
        <v>0</v>
      </c>
      <c r="AB34" s="196">
        <v>0</v>
      </c>
      <c r="AC34" s="196">
        <v>0</v>
      </c>
      <c r="AD34" s="196">
        <v>2</v>
      </c>
      <c r="AE34" s="196">
        <v>1</v>
      </c>
      <c r="AF34" s="196">
        <f t="shared" si="31"/>
        <v>3</v>
      </c>
    </row>
    <row r="35" spans="1:32" x14ac:dyDescent="0.2">
      <c r="A35" s="200"/>
      <c r="B35" s="201" t="s">
        <v>113</v>
      </c>
      <c r="C35" s="204" t="s">
        <v>509</v>
      </c>
      <c r="D35" s="196">
        <f t="shared" si="17"/>
        <v>123</v>
      </c>
      <c r="E35" s="196">
        <f t="shared" si="15"/>
        <v>25</v>
      </c>
      <c r="F35" s="196">
        <f t="shared" si="4"/>
        <v>0</v>
      </c>
      <c r="G35" s="196">
        <f t="shared" si="16"/>
        <v>148</v>
      </c>
      <c r="H35" s="196">
        <v>0</v>
      </c>
      <c r="I35" s="196">
        <v>0</v>
      </c>
      <c r="J35" s="196">
        <f t="shared" si="28"/>
        <v>0</v>
      </c>
      <c r="K35" s="196"/>
      <c r="L35" s="196"/>
      <c r="M35" s="196"/>
      <c r="N35" s="196">
        <v>2</v>
      </c>
      <c r="O35" s="196">
        <v>0</v>
      </c>
      <c r="P35" s="196">
        <f t="shared" si="29"/>
        <v>2</v>
      </c>
      <c r="Q35" s="196">
        <v>97</v>
      </c>
      <c r="R35" s="196">
        <v>21</v>
      </c>
      <c r="S35" s="196">
        <v>0</v>
      </c>
      <c r="T35" s="196">
        <f t="shared" si="30"/>
        <v>118</v>
      </c>
      <c r="U35" s="196"/>
      <c r="V35" s="196"/>
      <c r="W35" s="196"/>
      <c r="X35" s="196"/>
      <c r="Y35" s="196"/>
      <c r="Z35" s="196"/>
      <c r="AA35" s="196">
        <v>0</v>
      </c>
      <c r="AB35" s="196">
        <v>0</v>
      </c>
      <c r="AC35" s="196">
        <v>0</v>
      </c>
      <c r="AD35" s="196">
        <v>24</v>
      </c>
      <c r="AE35" s="196">
        <v>4</v>
      </c>
      <c r="AF35" s="196">
        <f t="shared" si="31"/>
        <v>28</v>
      </c>
    </row>
    <row r="36" spans="1:32" x14ac:dyDescent="0.2">
      <c r="A36" s="200"/>
      <c r="B36" s="201" t="s">
        <v>109</v>
      </c>
      <c r="C36" s="204" t="s">
        <v>360</v>
      </c>
      <c r="D36" s="196">
        <f t="shared" si="17"/>
        <v>174</v>
      </c>
      <c r="E36" s="196">
        <f t="shared" si="15"/>
        <v>88</v>
      </c>
      <c r="F36" s="196">
        <f t="shared" si="4"/>
        <v>1</v>
      </c>
      <c r="G36" s="196">
        <f t="shared" si="16"/>
        <v>263</v>
      </c>
      <c r="H36" s="196">
        <v>1</v>
      </c>
      <c r="I36" s="196">
        <v>3</v>
      </c>
      <c r="J36" s="196">
        <f t="shared" si="28"/>
        <v>4</v>
      </c>
      <c r="K36" s="196"/>
      <c r="L36" s="196"/>
      <c r="M36" s="196"/>
      <c r="N36" s="196">
        <v>9</v>
      </c>
      <c r="O36" s="196">
        <v>4</v>
      </c>
      <c r="P36" s="196">
        <f t="shared" si="29"/>
        <v>13</v>
      </c>
      <c r="Q36" s="196">
        <v>149</v>
      </c>
      <c r="R36" s="196">
        <v>74</v>
      </c>
      <c r="S36" s="196">
        <v>1</v>
      </c>
      <c r="T36" s="196">
        <f t="shared" si="30"/>
        <v>224</v>
      </c>
      <c r="U36" s="196"/>
      <c r="V36" s="196"/>
      <c r="W36" s="196"/>
      <c r="X36" s="196"/>
      <c r="Y36" s="196"/>
      <c r="Z36" s="196"/>
      <c r="AA36" s="196">
        <v>0</v>
      </c>
      <c r="AB36" s="196">
        <v>0</v>
      </c>
      <c r="AC36" s="196">
        <v>0</v>
      </c>
      <c r="AD36" s="196">
        <v>15</v>
      </c>
      <c r="AE36" s="196">
        <v>7</v>
      </c>
      <c r="AF36" s="196">
        <f t="shared" si="31"/>
        <v>22</v>
      </c>
    </row>
    <row r="37" spans="1:32" x14ac:dyDescent="0.2">
      <c r="A37" s="200"/>
      <c r="B37" s="201" t="s">
        <v>95</v>
      </c>
      <c r="C37" s="204" t="s">
        <v>365</v>
      </c>
      <c r="D37" s="196">
        <f t="shared" si="17"/>
        <v>571</v>
      </c>
      <c r="E37" s="196">
        <f t="shared" si="15"/>
        <v>321</v>
      </c>
      <c r="F37" s="196">
        <f t="shared" si="4"/>
        <v>0</v>
      </c>
      <c r="G37" s="196">
        <f t="shared" si="16"/>
        <v>892</v>
      </c>
      <c r="H37" s="196">
        <v>1</v>
      </c>
      <c r="I37" s="196">
        <v>1</v>
      </c>
      <c r="J37" s="196">
        <f t="shared" si="28"/>
        <v>2</v>
      </c>
      <c r="K37" s="196"/>
      <c r="L37" s="196"/>
      <c r="M37" s="196"/>
      <c r="N37" s="196">
        <v>27</v>
      </c>
      <c r="O37" s="196">
        <v>24</v>
      </c>
      <c r="P37" s="196">
        <f t="shared" si="29"/>
        <v>51</v>
      </c>
      <c r="Q37" s="196">
        <v>526</v>
      </c>
      <c r="R37" s="196">
        <v>288</v>
      </c>
      <c r="S37" s="196">
        <v>0</v>
      </c>
      <c r="T37" s="196">
        <f t="shared" si="30"/>
        <v>814</v>
      </c>
      <c r="U37" s="196"/>
      <c r="V37" s="196"/>
      <c r="W37" s="196"/>
      <c r="X37" s="196"/>
      <c r="Y37" s="196"/>
      <c r="Z37" s="196"/>
      <c r="AA37" s="196">
        <v>0</v>
      </c>
      <c r="AB37" s="196">
        <v>0</v>
      </c>
      <c r="AC37" s="196">
        <v>0</v>
      </c>
      <c r="AD37" s="196">
        <v>17</v>
      </c>
      <c r="AE37" s="196">
        <v>8</v>
      </c>
      <c r="AF37" s="196">
        <f t="shared" si="31"/>
        <v>25</v>
      </c>
    </row>
    <row r="38" spans="1:32" x14ac:dyDescent="0.2">
      <c r="A38" s="200"/>
      <c r="B38" s="201" t="s">
        <v>101</v>
      </c>
      <c r="C38" s="204" t="s">
        <v>368</v>
      </c>
      <c r="D38" s="196">
        <f t="shared" si="17"/>
        <v>57</v>
      </c>
      <c r="E38" s="196">
        <f t="shared" si="15"/>
        <v>48</v>
      </c>
      <c r="F38" s="196">
        <f t="shared" si="4"/>
        <v>0</v>
      </c>
      <c r="G38" s="196">
        <f t="shared" si="16"/>
        <v>105</v>
      </c>
      <c r="H38" s="196">
        <v>1</v>
      </c>
      <c r="I38" s="196">
        <v>0</v>
      </c>
      <c r="J38" s="196">
        <f t="shared" si="28"/>
        <v>1</v>
      </c>
      <c r="K38" s="196"/>
      <c r="L38" s="196"/>
      <c r="M38" s="196"/>
      <c r="N38" s="196">
        <v>1</v>
      </c>
      <c r="O38" s="196">
        <v>3</v>
      </c>
      <c r="P38" s="196">
        <f t="shared" si="29"/>
        <v>4</v>
      </c>
      <c r="Q38" s="196">
        <v>54</v>
      </c>
      <c r="R38" s="196">
        <v>45</v>
      </c>
      <c r="S38" s="196">
        <v>0</v>
      </c>
      <c r="T38" s="196">
        <f t="shared" si="30"/>
        <v>99</v>
      </c>
      <c r="U38" s="196"/>
      <c r="V38" s="196"/>
      <c r="W38" s="196"/>
      <c r="X38" s="196"/>
      <c r="Y38" s="196"/>
      <c r="Z38" s="196"/>
      <c r="AA38" s="196">
        <v>0</v>
      </c>
      <c r="AB38" s="196">
        <v>0</v>
      </c>
      <c r="AC38" s="196">
        <v>0</v>
      </c>
      <c r="AD38" s="196">
        <v>1</v>
      </c>
      <c r="AE38" s="196">
        <v>0</v>
      </c>
      <c r="AF38" s="196">
        <f t="shared" si="31"/>
        <v>1</v>
      </c>
    </row>
    <row r="39" spans="1:32" x14ac:dyDescent="0.2">
      <c r="A39" s="191" t="s">
        <v>485</v>
      </c>
      <c r="B39" s="200"/>
      <c r="C39" s="200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</row>
    <row r="40" spans="1:32" x14ac:dyDescent="0.2">
      <c r="A40" s="202">
        <v>5</v>
      </c>
      <c r="B40" s="203" t="s">
        <v>60</v>
      </c>
      <c r="C40" s="188"/>
      <c r="D40" s="190">
        <f>H40+K40+N40+Q40+U40+X40+AA40+AD40</f>
        <v>1103</v>
      </c>
      <c r="E40" s="190">
        <f>I40+L40+O40+R40+V40+Y40+AB40+AE40</f>
        <v>427</v>
      </c>
      <c r="F40" s="190">
        <f t="shared" si="4"/>
        <v>4</v>
      </c>
      <c r="G40" s="190">
        <f t="shared" si="16"/>
        <v>1534</v>
      </c>
      <c r="H40" s="190">
        <f>SUM(H41:H49)</f>
        <v>11</v>
      </c>
      <c r="I40" s="190">
        <f t="shared" ref="I40:J40" si="32">SUM(I41:I49)</f>
        <v>3</v>
      </c>
      <c r="J40" s="190">
        <f t="shared" si="32"/>
        <v>14</v>
      </c>
      <c r="K40" s="190">
        <f>SUM(K41:K49)</f>
        <v>0</v>
      </c>
      <c r="L40" s="190">
        <f t="shared" ref="L40:M40" si="33">SUM(L41:L49)</f>
        <v>1</v>
      </c>
      <c r="M40" s="190">
        <f t="shared" si="33"/>
        <v>1</v>
      </c>
      <c r="N40" s="190">
        <f>SUM(N41:N49)</f>
        <v>39</v>
      </c>
      <c r="O40" s="190">
        <f t="shared" ref="O40:P40" si="34">SUM(O41:O49)</f>
        <v>18</v>
      </c>
      <c r="P40" s="190">
        <f t="shared" si="34"/>
        <v>57</v>
      </c>
      <c r="Q40" s="190">
        <f>SUM(Q41:Q49)</f>
        <v>951</v>
      </c>
      <c r="R40" s="190">
        <f t="shared" ref="R40:T40" si="35">SUM(R41:R49)</f>
        <v>347</v>
      </c>
      <c r="S40" s="190">
        <f t="shared" si="35"/>
        <v>4</v>
      </c>
      <c r="T40" s="190">
        <f t="shared" si="35"/>
        <v>1302</v>
      </c>
      <c r="U40" s="190">
        <f t="shared" ref="U40" si="36">SUM(U41:U49)</f>
        <v>0</v>
      </c>
      <c r="V40" s="190">
        <f t="shared" ref="V40:W40" si="37">SUM(V41:V49)</f>
        <v>0</v>
      </c>
      <c r="W40" s="190">
        <f t="shared" si="37"/>
        <v>0</v>
      </c>
      <c r="X40" s="190">
        <f t="shared" ref="X40" si="38">SUM(X41:X49)</f>
        <v>0</v>
      </c>
      <c r="Y40" s="190">
        <f t="shared" ref="Y40:Z40" si="39">SUM(Y41:Y49)</f>
        <v>0</v>
      </c>
      <c r="Z40" s="190">
        <f t="shared" si="39"/>
        <v>0</v>
      </c>
      <c r="AA40" s="190">
        <f t="shared" ref="AA40" si="40">SUM(AA41:AA49)</f>
        <v>1</v>
      </c>
      <c r="AB40" s="190">
        <f t="shared" ref="AB40:AC40" si="41">SUM(AB41:AB49)</f>
        <v>1</v>
      </c>
      <c r="AC40" s="190">
        <f t="shared" si="41"/>
        <v>2</v>
      </c>
      <c r="AD40" s="190">
        <f t="shared" ref="AD40" si="42">SUM(AD41:AD49)</f>
        <v>101</v>
      </c>
      <c r="AE40" s="190">
        <f t="shared" ref="AE40:AF40" si="43">SUM(AE41:AE49)</f>
        <v>57</v>
      </c>
      <c r="AF40" s="190">
        <f t="shared" si="43"/>
        <v>158</v>
      </c>
    </row>
    <row r="41" spans="1:32" x14ac:dyDescent="0.2">
      <c r="A41" s="200"/>
      <c r="B41" s="201" t="s">
        <v>126</v>
      </c>
      <c r="C41" s="204" t="s">
        <v>371</v>
      </c>
      <c r="D41" s="196">
        <f t="shared" si="17"/>
        <v>64</v>
      </c>
      <c r="E41" s="196">
        <f t="shared" si="15"/>
        <v>29</v>
      </c>
      <c r="F41" s="196">
        <f t="shared" si="4"/>
        <v>1</v>
      </c>
      <c r="G41" s="196">
        <f t="shared" si="16"/>
        <v>94</v>
      </c>
      <c r="H41" s="196">
        <v>0</v>
      </c>
      <c r="I41" s="196">
        <v>0</v>
      </c>
      <c r="J41" s="196">
        <f>SUM(H41:I41)</f>
        <v>0</v>
      </c>
      <c r="K41" s="196">
        <v>0</v>
      </c>
      <c r="L41" s="196">
        <v>0</v>
      </c>
      <c r="M41" s="196">
        <f>SUM(K41:L41)</f>
        <v>0</v>
      </c>
      <c r="N41" s="196">
        <v>5</v>
      </c>
      <c r="O41" s="196">
        <v>1</v>
      </c>
      <c r="P41" s="196">
        <f>SUM(N41:O41)</f>
        <v>6</v>
      </c>
      <c r="Q41" s="196">
        <v>50</v>
      </c>
      <c r="R41" s="196">
        <v>24</v>
      </c>
      <c r="S41" s="196">
        <v>1</v>
      </c>
      <c r="T41" s="196">
        <f>SUM(Q41:S41)</f>
        <v>75</v>
      </c>
      <c r="U41" s="196"/>
      <c r="V41" s="196"/>
      <c r="W41" s="196"/>
      <c r="X41" s="196"/>
      <c r="Y41" s="196"/>
      <c r="Z41" s="196"/>
      <c r="AA41" s="196">
        <v>0</v>
      </c>
      <c r="AB41" s="196">
        <v>1</v>
      </c>
      <c r="AC41" s="196">
        <v>1</v>
      </c>
      <c r="AD41" s="196">
        <v>9</v>
      </c>
      <c r="AE41" s="196">
        <v>3</v>
      </c>
      <c r="AF41" s="196">
        <f>SUM(AD41:AE41)</f>
        <v>12</v>
      </c>
    </row>
    <row r="42" spans="1:32" x14ac:dyDescent="0.2">
      <c r="A42" s="200"/>
      <c r="B42" s="201" t="s">
        <v>132</v>
      </c>
      <c r="C42" s="204" t="s">
        <v>374</v>
      </c>
      <c r="D42" s="196">
        <f t="shared" si="17"/>
        <v>137</v>
      </c>
      <c r="E42" s="196">
        <f t="shared" si="15"/>
        <v>104</v>
      </c>
      <c r="F42" s="196">
        <f t="shared" si="4"/>
        <v>1</v>
      </c>
      <c r="G42" s="196">
        <f t="shared" si="16"/>
        <v>242</v>
      </c>
      <c r="H42" s="196">
        <v>3</v>
      </c>
      <c r="I42" s="196">
        <v>0</v>
      </c>
      <c r="J42" s="196">
        <f t="shared" ref="J42:J49" si="44">SUM(H42:I42)</f>
        <v>3</v>
      </c>
      <c r="K42" s="196">
        <v>0</v>
      </c>
      <c r="L42" s="196">
        <v>0</v>
      </c>
      <c r="M42" s="196">
        <f t="shared" ref="M42:M49" si="45">SUM(K42:L42)</f>
        <v>0</v>
      </c>
      <c r="N42" s="196">
        <v>4</v>
      </c>
      <c r="O42" s="196">
        <v>9</v>
      </c>
      <c r="P42" s="196">
        <f t="shared" ref="P42:P49" si="46">SUM(N42:O42)</f>
        <v>13</v>
      </c>
      <c r="Q42" s="196">
        <v>122</v>
      </c>
      <c r="R42" s="196">
        <v>85</v>
      </c>
      <c r="S42" s="196">
        <v>1</v>
      </c>
      <c r="T42" s="196">
        <f t="shared" ref="T42:T49" si="47">SUM(Q42:S42)</f>
        <v>208</v>
      </c>
      <c r="U42" s="196"/>
      <c r="V42" s="196"/>
      <c r="W42" s="196"/>
      <c r="X42" s="196"/>
      <c r="Y42" s="196"/>
      <c r="Z42" s="196"/>
      <c r="AA42" s="196">
        <v>0</v>
      </c>
      <c r="AB42" s="196">
        <v>0</v>
      </c>
      <c r="AC42" s="196">
        <v>0</v>
      </c>
      <c r="AD42" s="196">
        <v>8</v>
      </c>
      <c r="AE42" s="196">
        <v>10</v>
      </c>
      <c r="AF42" s="196">
        <f t="shared" ref="AF42:AF49" si="48">SUM(AD42:AE42)</f>
        <v>18</v>
      </c>
    </row>
    <row r="43" spans="1:32" x14ac:dyDescent="0.2">
      <c r="A43" s="200"/>
      <c r="B43" s="201" t="s">
        <v>122</v>
      </c>
      <c r="C43" s="204" t="s">
        <v>123</v>
      </c>
      <c r="D43" s="196">
        <f t="shared" si="17"/>
        <v>95</v>
      </c>
      <c r="E43" s="196">
        <f t="shared" si="15"/>
        <v>30</v>
      </c>
      <c r="F43" s="196">
        <f t="shared" si="4"/>
        <v>0</v>
      </c>
      <c r="G43" s="196">
        <f t="shared" si="16"/>
        <v>125</v>
      </c>
      <c r="H43" s="196">
        <v>0</v>
      </c>
      <c r="I43" s="196">
        <v>0</v>
      </c>
      <c r="J43" s="196">
        <f t="shared" si="44"/>
        <v>0</v>
      </c>
      <c r="K43" s="196">
        <v>0</v>
      </c>
      <c r="L43" s="196">
        <v>0</v>
      </c>
      <c r="M43" s="196">
        <f t="shared" si="45"/>
        <v>0</v>
      </c>
      <c r="N43" s="196">
        <v>3</v>
      </c>
      <c r="O43" s="196">
        <v>0</v>
      </c>
      <c r="P43" s="196">
        <f t="shared" si="46"/>
        <v>3</v>
      </c>
      <c r="Q43" s="196">
        <v>81</v>
      </c>
      <c r="R43" s="196">
        <v>23</v>
      </c>
      <c r="S43" s="196">
        <v>0</v>
      </c>
      <c r="T43" s="196">
        <f t="shared" si="47"/>
        <v>104</v>
      </c>
      <c r="U43" s="196"/>
      <c r="V43" s="196"/>
      <c r="W43" s="196"/>
      <c r="X43" s="196"/>
      <c r="Y43" s="196"/>
      <c r="Z43" s="196"/>
      <c r="AA43" s="196">
        <v>0</v>
      </c>
      <c r="AB43" s="196">
        <v>0</v>
      </c>
      <c r="AC43" s="196">
        <v>0</v>
      </c>
      <c r="AD43" s="196">
        <v>11</v>
      </c>
      <c r="AE43" s="196">
        <v>7</v>
      </c>
      <c r="AF43" s="196">
        <f t="shared" si="48"/>
        <v>18</v>
      </c>
    </row>
    <row r="44" spans="1:32" x14ac:dyDescent="0.2">
      <c r="A44" s="200"/>
      <c r="B44" s="201" t="s">
        <v>128</v>
      </c>
      <c r="C44" s="204" t="s">
        <v>372</v>
      </c>
      <c r="D44" s="196">
        <f t="shared" si="17"/>
        <v>13</v>
      </c>
      <c r="E44" s="196">
        <f t="shared" si="15"/>
        <v>22</v>
      </c>
      <c r="F44" s="196">
        <f t="shared" si="4"/>
        <v>0</v>
      </c>
      <c r="G44" s="196">
        <f t="shared" si="16"/>
        <v>35</v>
      </c>
      <c r="H44" s="196">
        <v>0</v>
      </c>
      <c r="I44" s="196">
        <v>0</v>
      </c>
      <c r="J44" s="196">
        <f t="shared" si="44"/>
        <v>0</v>
      </c>
      <c r="K44" s="196">
        <v>0</v>
      </c>
      <c r="L44" s="196">
        <v>0</v>
      </c>
      <c r="M44" s="196">
        <f t="shared" si="45"/>
        <v>0</v>
      </c>
      <c r="N44" s="196">
        <v>1</v>
      </c>
      <c r="O44" s="196">
        <v>3</v>
      </c>
      <c r="P44" s="196">
        <f t="shared" si="46"/>
        <v>4</v>
      </c>
      <c r="Q44" s="196">
        <v>11</v>
      </c>
      <c r="R44" s="196">
        <v>17</v>
      </c>
      <c r="S44" s="196">
        <v>0</v>
      </c>
      <c r="T44" s="196">
        <f t="shared" si="47"/>
        <v>28</v>
      </c>
      <c r="U44" s="196"/>
      <c r="V44" s="196"/>
      <c r="W44" s="196"/>
      <c r="X44" s="196"/>
      <c r="Y44" s="196"/>
      <c r="Z44" s="196"/>
      <c r="AA44" s="196">
        <v>0</v>
      </c>
      <c r="AB44" s="196">
        <v>0</v>
      </c>
      <c r="AC44" s="196">
        <v>0</v>
      </c>
      <c r="AD44" s="196">
        <v>1</v>
      </c>
      <c r="AE44" s="196">
        <v>2</v>
      </c>
      <c r="AF44" s="196">
        <f t="shared" si="48"/>
        <v>3</v>
      </c>
    </row>
    <row r="45" spans="1:32" x14ac:dyDescent="0.2">
      <c r="A45" s="200"/>
      <c r="B45" s="201" t="s">
        <v>130</v>
      </c>
      <c r="C45" s="204" t="s">
        <v>373</v>
      </c>
      <c r="D45" s="196">
        <f t="shared" si="17"/>
        <v>38</v>
      </c>
      <c r="E45" s="196">
        <f t="shared" si="15"/>
        <v>43</v>
      </c>
      <c r="F45" s="196">
        <f t="shared" si="4"/>
        <v>0</v>
      </c>
      <c r="G45" s="196">
        <f t="shared" si="16"/>
        <v>81</v>
      </c>
      <c r="H45" s="196">
        <v>0</v>
      </c>
      <c r="I45" s="196">
        <v>1</v>
      </c>
      <c r="J45" s="196">
        <f t="shared" si="44"/>
        <v>1</v>
      </c>
      <c r="K45" s="196">
        <v>0</v>
      </c>
      <c r="L45" s="196">
        <v>0</v>
      </c>
      <c r="M45" s="196">
        <f t="shared" si="45"/>
        <v>0</v>
      </c>
      <c r="N45" s="196">
        <v>0</v>
      </c>
      <c r="O45" s="196">
        <v>0</v>
      </c>
      <c r="P45" s="196">
        <f t="shared" si="46"/>
        <v>0</v>
      </c>
      <c r="Q45" s="196">
        <v>36</v>
      </c>
      <c r="R45" s="196">
        <v>37</v>
      </c>
      <c r="S45" s="196">
        <v>0</v>
      </c>
      <c r="T45" s="196">
        <f t="shared" si="47"/>
        <v>73</v>
      </c>
      <c r="U45" s="196"/>
      <c r="V45" s="196"/>
      <c r="W45" s="196"/>
      <c r="X45" s="196"/>
      <c r="Y45" s="196"/>
      <c r="Z45" s="196"/>
      <c r="AA45" s="196">
        <v>0</v>
      </c>
      <c r="AB45" s="196">
        <v>0</v>
      </c>
      <c r="AC45" s="196">
        <v>0</v>
      </c>
      <c r="AD45" s="196">
        <v>2</v>
      </c>
      <c r="AE45" s="196">
        <v>5</v>
      </c>
      <c r="AF45" s="196">
        <f t="shared" si="48"/>
        <v>7</v>
      </c>
    </row>
    <row r="46" spans="1:32" x14ac:dyDescent="0.2">
      <c r="A46" s="200"/>
      <c r="B46" s="201" t="s">
        <v>116</v>
      </c>
      <c r="C46" s="204" t="s">
        <v>370</v>
      </c>
      <c r="D46" s="196">
        <f t="shared" si="17"/>
        <v>383</v>
      </c>
      <c r="E46" s="196">
        <f t="shared" si="15"/>
        <v>117</v>
      </c>
      <c r="F46" s="196">
        <f t="shared" si="4"/>
        <v>2</v>
      </c>
      <c r="G46" s="196">
        <f t="shared" si="16"/>
        <v>502</v>
      </c>
      <c r="H46" s="196">
        <v>2</v>
      </c>
      <c r="I46" s="196">
        <v>0</v>
      </c>
      <c r="J46" s="196">
        <f t="shared" si="44"/>
        <v>2</v>
      </c>
      <c r="K46" s="196">
        <v>0</v>
      </c>
      <c r="L46" s="196">
        <v>1</v>
      </c>
      <c r="M46" s="196">
        <f t="shared" si="45"/>
        <v>1</v>
      </c>
      <c r="N46" s="196">
        <v>14</v>
      </c>
      <c r="O46" s="196">
        <v>4</v>
      </c>
      <c r="P46" s="196">
        <f t="shared" si="46"/>
        <v>18</v>
      </c>
      <c r="Q46" s="196">
        <v>319</v>
      </c>
      <c r="R46" s="196">
        <v>89</v>
      </c>
      <c r="S46" s="196">
        <v>2</v>
      </c>
      <c r="T46" s="196">
        <f t="shared" si="47"/>
        <v>410</v>
      </c>
      <c r="U46" s="196"/>
      <c r="V46" s="196"/>
      <c r="W46" s="196"/>
      <c r="X46" s="196"/>
      <c r="Y46" s="196"/>
      <c r="Z46" s="196"/>
      <c r="AA46" s="196">
        <v>1</v>
      </c>
      <c r="AB46" s="196">
        <v>0</v>
      </c>
      <c r="AC46" s="196">
        <v>1</v>
      </c>
      <c r="AD46" s="196">
        <v>47</v>
      </c>
      <c r="AE46" s="196">
        <v>23</v>
      </c>
      <c r="AF46" s="196">
        <f t="shared" si="48"/>
        <v>70</v>
      </c>
    </row>
    <row r="47" spans="1:32" x14ac:dyDescent="0.2">
      <c r="A47" s="200"/>
      <c r="B47" s="201" t="s">
        <v>136</v>
      </c>
      <c r="C47" s="204" t="s">
        <v>137</v>
      </c>
      <c r="D47" s="196">
        <f t="shared" si="17"/>
        <v>37</v>
      </c>
      <c r="E47" s="196">
        <f t="shared" si="15"/>
        <v>16</v>
      </c>
      <c r="F47" s="196">
        <f t="shared" si="4"/>
        <v>0</v>
      </c>
      <c r="G47" s="196">
        <f t="shared" si="16"/>
        <v>53</v>
      </c>
      <c r="H47" s="196"/>
      <c r="I47" s="196"/>
      <c r="J47" s="196">
        <f t="shared" si="44"/>
        <v>0</v>
      </c>
      <c r="K47" s="196">
        <v>0</v>
      </c>
      <c r="L47" s="196">
        <v>0</v>
      </c>
      <c r="M47" s="196">
        <f t="shared" si="45"/>
        <v>0</v>
      </c>
      <c r="N47" s="196">
        <v>2</v>
      </c>
      <c r="O47" s="196">
        <v>0</v>
      </c>
      <c r="P47" s="196">
        <f t="shared" si="46"/>
        <v>2</v>
      </c>
      <c r="Q47" s="196">
        <v>32</v>
      </c>
      <c r="R47" s="196">
        <v>13</v>
      </c>
      <c r="S47" s="196">
        <v>0</v>
      </c>
      <c r="T47" s="196">
        <f t="shared" si="47"/>
        <v>45</v>
      </c>
      <c r="U47" s="196"/>
      <c r="V47" s="196"/>
      <c r="W47" s="196"/>
      <c r="X47" s="196"/>
      <c r="Y47" s="196"/>
      <c r="Z47" s="196"/>
      <c r="AA47" s="196">
        <v>0</v>
      </c>
      <c r="AB47" s="196">
        <v>0</v>
      </c>
      <c r="AC47" s="196">
        <v>0</v>
      </c>
      <c r="AD47" s="196">
        <v>3</v>
      </c>
      <c r="AE47" s="196">
        <v>3</v>
      </c>
      <c r="AF47" s="196">
        <f t="shared" si="48"/>
        <v>6</v>
      </c>
    </row>
    <row r="48" spans="1:32" x14ac:dyDescent="0.2">
      <c r="A48" s="200"/>
      <c r="B48" s="201" t="s">
        <v>134</v>
      </c>
      <c r="C48" s="204" t="s">
        <v>375</v>
      </c>
      <c r="D48" s="196">
        <f t="shared" si="17"/>
        <v>141</v>
      </c>
      <c r="E48" s="196">
        <f t="shared" si="15"/>
        <v>26</v>
      </c>
      <c r="F48" s="196">
        <f t="shared" si="4"/>
        <v>0</v>
      </c>
      <c r="G48" s="196">
        <f t="shared" si="16"/>
        <v>167</v>
      </c>
      <c r="H48" s="196">
        <v>1</v>
      </c>
      <c r="I48" s="196">
        <v>0</v>
      </c>
      <c r="J48" s="196">
        <f t="shared" si="44"/>
        <v>1</v>
      </c>
      <c r="K48" s="196">
        <v>0</v>
      </c>
      <c r="L48" s="196">
        <v>0</v>
      </c>
      <c r="M48" s="196">
        <f t="shared" si="45"/>
        <v>0</v>
      </c>
      <c r="N48" s="196">
        <v>2</v>
      </c>
      <c r="O48" s="196">
        <v>1</v>
      </c>
      <c r="P48" s="196">
        <f t="shared" si="46"/>
        <v>3</v>
      </c>
      <c r="Q48" s="196">
        <v>123</v>
      </c>
      <c r="R48" s="196">
        <v>23</v>
      </c>
      <c r="S48" s="196">
        <v>0</v>
      </c>
      <c r="T48" s="196">
        <f t="shared" si="47"/>
        <v>146</v>
      </c>
      <c r="U48" s="196"/>
      <c r="V48" s="196"/>
      <c r="W48" s="196"/>
      <c r="X48" s="196"/>
      <c r="Y48" s="196"/>
      <c r="Z48" s="196"/>
      <c r="AA48" s="196">
        <v>0</v>
      </c>
      <c r="AB48" s="196">
        <v>0</v>
      </c>
      <c r="AC48" s="196">
        <v>0</v>
      </c>
      <c r="AD48" s="196">
        <v>15</v>
      </c>
      <c r="AE48" s="196">
        <v>2</v>
      </c>
      <c r="AF48" s="196">
        <f t="shared" si="48"/>
        <v>17</v>
      </c>
    </row>
    <row r="49" spans="1:32" x14ac:dyDescent="0.2">
      <c r="A49" s="200"/>
      <c r="B49" s="201" t="s">
        <v>120</v>
      </c>
      <c r="C49" s="204" t="s">
        <v>121</v>
      </c>
      <c r="D49" s="196">
        <f t="shared" si="17"/>
        <v>195</v>
      </c>
      <c r="E49" s="196">
        <f t="shared" si="15"/>
        <v>40</v>
      </c>
      <c r="F49" s="196">
        <f t="shared" si="4"/>
        <v>0</v>
      </c>
      <c r="G49" s="196">
        <f t="shared" si="16"/>
        <v>235</v>
      </c>
      <c r="H49" s="196">
        <v>5</v>
      </c>
      <c r="I49" s="196">
        <v>2</v>
      </c>
      <c r="J49" s="196">
        <f t="shared" si="44"/>
        <v>7</v>
      </c>
      <c r="K49" s="196">
        <v>0</v>
      </c>
      <c r="L49" s="196">
        <v>0</v>
      </c>
      <c r="M49" s="196">
        <f t="shared" si="45"/>
        <v>0</v>
      </c>
      <c r="N49" s="196">
        <v>8</v>
      </c>
      <c r="O49" s="196">
        <v>0</v>
      </c>
      <c r="P49" s="196">
        <f t="shared" si="46"/>
        <v>8</v>
      </c>
      <c r="Q49" s="196">
        <v>177</v>
      </c>
      <c r="R49" s="196">
        <v>36</v>
      </c>
      <c r="S49" s="196">
        <v>0</v>
      </c>
      <c r="T49" s="196">
        <f t="shared" si="47"/>
        <v>213</v>
      </c>
      <c r="U49" s="196"/>
      <c r="V49" s="196"/>
      <c r="W49" s="196"/>
      <c r="X49" s="196"/>
      <c r="Y49" s="196"/>
      <c r="Z49" s="196"/>
      <c r="AA49" s="196">
        <v>0</v>
      </c>
      <c r="AB49" s="196">
        <v>0</v>
      </c>
      <c r="AC49" s="196">
        <v>0</v>
      </c>
      <c r="AD49" s="196">
        <v>5</v>
      </c>
      <c r="AE49" s="196">
        <v>2</v>
      </c>
      <c r="AF49" s="196">
        <f t="shared" si="48"/>
        <v>7</v>
      </c>
    </row>
    <row r="50" spans="1:32" x14ac:dyDescent="0.2">
      <c r="A50" s="191" t="s">
        <v>510</v>
      </c>
      <c r="B50" s="200"/>
      <c r="C50" s="200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</row>
    <row r="51" spans="1:32" x14ac:dyDescent="0.2">
      <c r="A51" s="202">
        <v>5</v>
      </c>
      <c r="B51" s="203" t="s">
        <v>60</v>
      </c>
      <c r="C51" s="188"/>
      <c r="D51" s="190">
        <f>H51+K51+N51+Q51+U51+X51+AA51+AD51</f>
        <v>383</v>
      </c>
      <c r="E51" s="190">
        <f>I51+L51+O51+R51+V40+Y51+AB51+AE51</f>
        <v>156</v>
      </c>
      <c r="F51" s="190">
        <f t="shared" si="4"/>
        <v>0</v>
      </c>
      <c r="G51" s="190">
        <f t="shared" si="16"/>
        <v>539</v>
      </c>
      <c r="H51" s="190">
        <f>SUM(H52:H54)</f>
        <v>1</v>
      </c>
      <c r="I51" s="190">
        <f t="shared" ref="I51:J51" si="49">SUM(I52:I54)</f>
        <v>2</v>
      </c>
      <c r="J51" s="190">
        <f t="shared" si="49"/>
        <v>3</v>
      </c>
      <c r="K51" s="190"/>
      <c r="L51" s="190"/>
      <c r="M51" s="190"/>
      <c r="N51" s="190">
        <f>SUM(N52:N54)</f>
        <v>16</v>
      </c>
      <c r="O51" s="190">
        <f t="shared" ref="O51:P51" si="50">SUM(O52:O54)</f>
        <v>9</v>
      </c>
      <c r="P51" s="190">
        <f t="shared" si="50"/>
        <v>25</v>
      </c>
      <c r="Q51" s="190">
        <f>SUM(Q52:Q54)</f>
        <v>335</v>
      </c>
      <c r="R51" s="190">
        <f t="shared" ref="R51:AF51" si="51">SUM(R52:R54)</f>
        <v>126</v>
      </c>
      <c r="S51" s="190">
        <f t="shared" si="51"/>
        <v>0</v>
      </c>
      <c r="T51" s="190">
        <f t="shared" si="51"/>
        <v>461</v>
      </c>
      <c r="U51" s="190">
        <f t="shared" si="51"/>
        <v>0</v>
      </c>
      <c r="V51" s="190">
        <f t="shared" si="51"/>
        <v>0</v>
      </c>
      <c r="W51" s="190">
        <f t="shared" si="51"/>
        <v>0</v>
      </c>
      <c r="X51" s="190">
        <f t="shared" si="51"/>
        <v>0</v>
      </c>
      <c r="Y51" s="190">
        <f t="shared" si="51"/>
        <v>1</v>
      </c>
      <c r="Z51" s="190">
        <f t="shared" si="51"/>
        <v>1</v>
      </c>
      <c r="AA51" s="190">
        <f t="shared" si="51"/>
        <v>0</v>
      </c>
      <c r="AB51" s="190">
        <f t="shared" si="51"/>
        <v>0</v>
      </c>
      <c r="AC51" s="190">
        <f t="shared" si="51"/>
        <v>0</v>
      </c>
      <c r="AD51" s="190">
        <f t="shared" si="51"/>
        <v>31</v>
      </c>
      <c r="AE51" s="190">
        <f t="shared" si="51"/>
        <v>18</v>
      </c>
      <c r="AF51" s="190">
        <f t="shared" si="51"/>
        <v>49</v>
      </c>
    </row>
    <row r="52" spans="1:32" x14ac:dyDescent="0.2">
      <c r="A52" s="200"/>
      <c r="B52" s="201" t="s">
        <v>143</v>
      </c>
      <c r="C52" s="204" t="s">
        <v>378</v>
      </c>
      <c r="D52" s="196">
        <f t="shared" si="17"/>
        <v>133</v>
      </c>
      <c r="E52" s="196">
        <f t="shared" si="15"/>
        <v>98</v>
      </c>
      <c r="F52" s="196">
        <f t="shared" si="4"/>
        <v>0</v>
      </c>
      <c r="G52" s="196">
        <f t="shared" si="16"/>
        <v>231</v>
      </c>
      <c r="H52" s="196">
        <v>0</v>
      </c>
      <c r="I52" s="196">
        <v>0</v>
      </c>
      <c r="J52" s="196">
        <f>SUM(H52:I52)</f>
        <v>0</v>
      </c>
      <c r="K52" s="196"/>
      <c r="L52" s="196"/>
      <c r="M52" s="196"/>
      <c r="N52" s="196">
        <v>7</v>
      </c>
      <c r="O52" s="196">
        <v>5</v>
      </c>
      <c r="P52" s="196">
        <f>SUM(N52:O52)</f>
        <v>12</v>
      </c>
      <c r="Q52" s="196">
        <v>113</v>
      </c>
      <c r="R52" s="196">
        <v>79</v>
      </c>
      <c r="S52" s="196">
        <v>0</v>
      </c>
      <c r="T52" s="196">
        <f>SUM(Q52:S52)</f>
        <v>192</v>
      </c>
      <c r="U52" s="196"/>
      <c r="V52" s="196"/>
      <c r="W52" s="196"/>
      <c r="X52" s="196">
        <v>0</v>
      </c>
      <c r="Y52" s="196">
        <v>0</v>
      </c>
      <c r="Z52" s="196">
        <v>0</v>
      </c>
      <c r="AA52" s="196"/>
      <c r="AB52" s="196"/>
      <c r="AC52" s="196"/>
      <c r="AD52" s="196">
        <v>13</v>
      </c>
      <c r="AE52" s="196">
        <v>14</v>
      </c>
      <c r="AF52" s="196">
        <f>SUM(AD52:AE52)</f>
        <v>27</v>
      </c>
    </row>
    <row r="53" spans="1:32" x14ac:dyDescent="0.2">
      <c r="A53" s="200"/>
      <c r="B53" s="201" t="s">
        <v>141</v>
      </c>
      <c r="C53" s="204" t="s">
        <v>511</v>
      </c>
      <c r="D53" s="196">
        <f t="shared" si="17"/>
        <v>102</v>
      </c>
      <c r="E53" s="196">
        <f t="shared" si="15"/>
        <v>32</v>
      </c>
      <c r="F53" s="196">
        <f t="shared" si="4"/>
        <v>0</v>
      </c>
      <c r="G53" s="196">
        <f t="shared" si="16"/>
        <v>134</v>
      </c>
      <c r="H53" s="196">
        <v>1</v>
      </c>
      <c r="I53" s="196">
        <v>0</v>
      </c>
      <c r="J53" s="196">
        <f t="shared" ref="J53:J54" si="52">SUM(H53:I53)</f>
        <v>1</v>
      </c>
      <c r="K53" s="196"/>
      <c r="L53" s="196"/>
      <c r="M53" s="196"/>
      <c r="N53" s="196">
        <v>3</v>
      </c>
      <c r="O53" s="196">
        <v>1</v>
      </c>
      <c r="P53" s="196">
        <f t="shared" ref="P53:P54" si="53">SUM(N53:O53)</f>
        <v>4</v>
      </c>
      <c r="Q53" s="196">
        <v>91</v>
      </c>
      <c r="R53" s="196">
        <v>30</v>
      </c>
      <c r="S53" s="196">
        <v>0</v>
      </c>
      <c r="T53" s="196">
        <f t="shared" ref="T53:T54" si="54">SUM(Q53:S53)</f>
        <v>121</v>
      </c>
      <c r="U53" s="196"/>
      <c r="V53" s="196"/>
      <c r="W53" s="196"/>
      <c r="X53" s="196">
        <v>0</v>
      </c>
      <c r="Y53" s="196">
        <v>0</v>
      </c>
      <c r="Z53" s="196">
        <v>0</v>
      </c>
      <c r="AA53" s="196"/>
      <c r="AB53" s="196"/>
      <c r="AC53" s="196"/>
      <c r="AD53" s="196">
        <v>7</v>
      </c>
      <c r="AE53" s="196">
        <v>1</v>
      </c>
      <c r="AF53" s="196">
        <f t="shared" ref="AF53:AF54" si="55">SUM(AD53:AE53)</f>
        <v>8</v>
      </c>
    </row>
    <row r="54" spans="1:32" x14ac:dyDescent="0.2">
      <c r="A54" s="200"/>
      <c r="B54" s="201" t="s">
        <v>145</v>
      </c>
      <c r="C54" s="204" t="s">
        <v>512</v>
      </c>
      <c r="D54" s="196">
        <f t="shared" si="17"/>
        <v>148</v>
      </c>
      <c r="E54" s="196">
        <f t="shared" si="15"/>
        <v>26</v>
      </c>
      <c r="F54" s="196">
        <f t="shared" si="4"/>
        <v>0</v>
      </c>
      <c r="G54" s="196">
        <f t="shared" si="16"/>
        <v>174</v>
      </c>
      <c r="H54" s="196">
        <v>0</v>
      </c>
      <c r="I54" s="196">
        <v>2</v>
      </c>
      <c r="J54" s="196">
        <f t="shared" si="52"/>
        <v>2</v>
      </c>
      <c r="K54" s="196"/>
      <c r="L54" s="196"/>
      <c r="M54" s="196"/>
      <c r="N54" s="196">
        <v>6</v>
      </c>
      <c r="O54" s="196">
        <v>3</v>
      </c>
      <c r="P54" s="196">
        <f t="shared" si="53"/>
        <v>9</v>
      </c>
      <c r="Q54" s="196">
        <v>131</v>
      </c>
      <c r="R54" s="196">
        <v>17</v>
      </c>
      <c r="S54" s="196">
        <v>0</v>
      </c>
      <c r="T54" s="196">
        <f t="shared" si="54"/>
        <v>148</v>
      </c>
      <c r="U54" s="196"/>
      <c r="V54" s="196"/>
      <c r="W54" s="196"/>
      <c r="X54" s="196">
        <v>0</v>
      </c>
      <c r="Y54" s="196">
        <v>1</v>
      </c>
      <c r="Z54" s="196">
        <v>1</v>
      </c>
      <c r="AA54" s="196"/>
      <c r="AB54" s="196"/>
      <c r="AC54" s="196"/>
      <c r="AD54" s="196">
        <v>11</v>
      </c>
      <c r="AE54" s="196">
        <v>3</v>
      </c>
      <c r="AF54" s="196">
        <f t="shared" si="55"/>
        <v>14</v>
      </c>
    </row>
    <row r="55" spans="1:32" x14ac:dyDescent="0.2">
      <c r="A55" s="191" t="s">
        <v>513</v>
      </c>
      <c r="B55" s="200"/>
      <c r="C55" s="200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</row>
    <row r="56" spans="1:32" x14ac:dyDescent="0.2">
      <c r="A56" s="202">
        <v>5</v>
      </c>
      <c r="B56" s="203" t="s">
        <v>60</v>
      </c>
      <c r="C56" s="188"/>
      <c r="D56" s="190">
        <f>H56+K56+N56+Q56+U56+X56+AA56+AD56</f>
        <v>469</v>
      </c>
      <c r="E56" s="190">
        <f>I56+L56+O56+R56+V56+Y56+AB56+AE56</f>
        <v>207</v>
      </c>
      <c r="F56" s="190">
        <f t="shared" si="4"/>
        <v>2</v>
      </c>
      <c r="G56" s="190">
        <f t="shared" si="16"/>
        <v>678</v>
      </c>
      <c r="H56" s="190">
        <f>SUM(H57:H73)</f>
        <v>8</v>
      </c>
      <c r="I56" s="190">
        <f>SUM(I57:I73)</f>
        <v>4</v>
      </c>
      <c r="J56" s="190">
        <f>SUM(J57:J73)</f>
        <v>12</v>
      </c>
      <c r="K56" s="190"/>
      <c r="L56" s="190"/>
      <c r="M56" s="190"/>
      <c r="N56" s="190">
        <f>SUM(N57:N73)</f>
        <v>21</v>
      </c>
      <c r="O56" s="190">
        <f>SUM(O57:O73)</f>
        <v>6</v>
      </c>
      <c r="P56" s="190">
        <f>SUM(P57:P73)</f>
        <v>27</v>
      </c>
      <c r="Q56" s="190">
        <f>SUM(Q57:Q73)</f>
        <v>395</v>
      </c>
      <c r="R56" s="190">
        <f t="shared" ref="R56:T56" si="56">SUM(R57:R73)</f>
        <v>175</v>
      </c>
      <c r="S56" s="190">
        <f t="shared" si="56"/>
        <v>2</v>
      </c>
      <c r="T56" s="190">
        <f t="shared" si="56"/>
        <v>572</v>
      </c>
      <c r="U56" s="190"/>
      <c r="V56" s="190"/>
      <c r="W56" s="190"/>
      <c r="X56" s="190"/>
      <c r="Y56" s="190"/>
      <c r="Z56" s="190"/>
      <c r="AA56" s="190"/>
      <c r="AB56" s="190"/>
      <c r="AC56" s="190"/>
      <c r="AD56" s="190">
        <f>SUM(AD57:AD73)</f>
        <v>45</v>
      </c>
      <c r="AE56" s="190">
        <f t="shared" ref="AE56:AF56" si="57">SUM(AE57:AE73)</f>
        <v>22</v>
      </c>
      <c r="AF56" s="190">
        <f t="shared" si="57"/>
        <v>67</v>
      </c>
    </row>
    <row r="57" spans="1:32" x14ac:dyDescent="0.2">
      <c r="A57" s="200"/>
      <c r="B57" s="201" t="s">
        <v>148</v>
      </c>
      <c r="C57" s="204" t="s">
        <v>380</v>
      </c>
      <c r="D57" s="196">
        <f t="shared" si="17"/>
        <v>26</v>
      </c>
      <c r="E57" s="196">
        <f t="shared" si="15"/>
        <v>6</v>
      </c>
      <c r="F57" s="196">
        <f t="shared" si="4"/>
        <v>0</v>
      </c>
      <c r="G57" s="196">
        <f t="shared" si="16"/>
        <v>32</v>
      </c>
      <c r="H57" s="196">
        <v>0</v>
      </c>
      <c r="I57" s="196">
        <v>0</v>
      </c>
      <c r="J57" s="196">
        <f>SUM(H57:I57)</f>
        <v>0</v>
      </c>
      <c r="K57" s="196"/>
      <c r="L57" s="196"/>
      <c r="M57" s="196"/>
      <c r="N57" s="196">
        <v>0</v>
      </c>
      <c r="O57" s="196">
        <v>0</v>
      </c>
      <c r="P57" s="196">
        <f>SUM(N57:O57)</f>
        <v>0</v>
      </c>
      <c r="Q57" s="196">
        <v>22</v>
      </c>
      <c r="R57" s="196">
        <v>6</v>
      </c>
      <c r="S57" s="196">
        <v>0</v>
      </c>
      <c r="T57" s="196">
        <f>SUM(Q57:S57)</f>
        <v>28</v>
      </c>
      <c r="U57" s="196"/>
      <c r="V57" s="196"/>
      <c r="W57" s="196"/>
      <c r="X57" s="196"/>
      <c r="Y57" s="196"/>
      <c r="Z57" s="196"/>
      <c r="AA57" s="196"/>
      <c r="AB57" s="196"/>
      <c r="AC57" s="196"/>
      <c r="AD57" s="196">
        <v>4</v>
      </c>
      <c r="AE57" s="196">
        <v>0</v>
      </c>
      <c r="AF57" s="196">
        <f>SUM(AD57:AE57)</f>
        <v>4</v>
      </c>
    </row>
    <row r="58" spans="1:32" x14ac:dyDescent="0.2">
      <c r="A58" s="200"/>
      <c r="B58" s="201" t="s">
        <v>150</v>
      </c>
      <c r="C58" s="204" t="s">
        <v>381</v>
      </c>
      <c r="D58" s="196">
        <f t="shared" si="17"/>
        <v>15</v>
      </c>
      <c r="E58" s="196">
        <f t="shared" si="15"/>
        <v>16</v>
      </c>
      <c r="F58" s="196">
        <f t="shared" si="4"/>
        <v>0</v>
      </c>
      <c r="G58" s="196">
        <f t="shared" si="16"/>
        <v>31</v>
      </c>
      <c r="H58" s="196">
        <v>1</v>
      </c>
      <c r="I58" s="196">
        <v>0</v>
      </c>
      <c r="J58" s="196">
        <f t="shared" ref="J58:J73" si="58">SUM(H58:I58)</f>
        <v>1</v>
      </c>
      <c r="K58" s="196"/>
      <c r="L58" s="196"/>
      <c r="M58" s="196"/>
      <c r="N58" s="196">
        <v>0</v>
      </c>
      <c r="O58" s="196">
        <v>2</v>
      </c>
      <c r="P58" s="196">
        <f t="shared" ref="P58:P73" si="59">SUM(N58:O58)</f>
        <v>2</v>
      </c>
      <c r="Q58" s="196">
        <v>14</v>
      </c>
      <c r="R58" s="196">
        <v>13</v>
      </c>
      <c r="S58" s="196">
        <v>0</v>
      </c>
      <c r="T58" s="196">
        <f t="shared" ref="T58:T73" si="60">SUM(Q58:S58)</f>
        <v>27</v>
      </c>
      <c r="U58" s="196"/>
      <c r="V58" s="196"/>
      <c r="W58" s="196"/>
      <c r="X58" s="196"/>
      <c r="Y58" s="196"/>
      <c r="Z58" s="196"/>
      <c r="AA58" s="196"/>
      <c r="AB58" s="196"/>
      <c r="AC58" s="196"/>
      <c r="AD58" s="196">
        <v>0</v>
      </c>
      <c r="AE58" s="196">
        <v>1</v>
      </c>
      <c r="AF58" s="196">
        <f t="shared" ref="AF58:AF73" si="61">SUM(AD58:AE58)</f>
        <v>1</v>
      </c>
    </row>
    <row r="59" spans="1:32" x14ac:dyDescent="0.2">
      <c r="A59" s="200"/>
      <c r="B59" s="201" t="s">
        <v>152</v>
      </c>
      <c r="C59" s="204" t="s">
        <v>382</v>
      </c>
      <c r="D59" s="196">
        <f t="shared" si="17"/>
        <v>22</v>
      </c>
      <c r="E59" s="196">
        <f t="shared" si="15"/>
        <v>14</v>
      </c>
      <c r="F59" s="196">
        <f t="shared" si="4"/>
        <v>1</v>
      </c>
      <c r="G59" s="196">
        <f t="shared" si="16"/>
        <v>37</v>
      </c>
      <c r="H59" s="196">
        <v>1</v>
      </c>
      <c r="I59" s="196">
        <v>1</v>
      </c>
      <c r="J59" s="196">
        <f t="shared" si="58"/>
        <v>2</v>
      </c>
      <c r="K59" s="196"/>
      <c r="L59" s="196"/>
      <c r="M59" s="196"/>
      <c r="N59" s="196">
        <v>0</v>
      </c>
      <c r="O59" s="196">
        <v>0</v>
      </c>
      <c r="P59" s="196">
        <f t="shared" si="59"/>
        <v>0</v>
      </c>
      <c r="Q59" s="196">
        <v>20</v>
      </c>
      <c r="R59" s="196">
        <v>11</v>
      </c>
      <c r="S59" s="196">
        <v>1</v>
      </c>
      <c r="T59" s="196">
        <f t="shared" si="60"/>
        <v>32</v>
      </c>
      <c r="U59" s="196"/>
      <c r="V59" s="196"/>
      <c r="W59" s="196"/>
      <c r="X59" s="196"/>
      <c r="Y59" s="196"/>
      <c r="Z59" s="196"/>
      <c r="AA59" s="196"/>
      <c r="AB59" s="196"/>
      <c r="AC59" s="196"/>
      <c r="AD59" s="196">
        <v>1</v>
      </c>
      <c r="AE59" s="196">
        <v>2</v>
      </c>
      <c r="AF59" s="196">
        <f t="shared" si="61"/>
        <v>3</v>
      </c>
    </row>
    <row r="60" spans="1:32" x14ac:dyDescent="0.2">
      <c r="A60" s="200"/>
      <c r="B60" s="201" t="s">
        <v>154</v>
      </c>
      <c r="C60" s="204" t="s">
        <v>383</v>
      </c>
      <c r="D60" s="196">
        <f t="shared" si="17"/>
        <v>9</v>
      </c>
      <c r="E60" s="196">
        <f t="shared" si="15"/>
        <v>16</v>
      </c>
      <c r="F60" s="196">
        <f t="shared" si="4"/>
        <v>0</v>
      </c>
      <c r="G60" s="196">
        <f t="shared" si="16"/>
        <v>25</v>
      </c>
      <c r="H60" s="196">
        <v>0</v>
      </c>
      <c r="I60" s="196">
        <v>1</v>
      </c>
      <c r="J60" s="196">
        <f t="shared" si="58"/>
        <v>1</v>
      </c>
      <c r="K60" s="196"/>
      <c r="L60" s="196"/>
      <c r="M60" s="196"/>
      <c r="N60" s="196">
        <v>1</v>
      </c>
      <c r="O60" s="196">
        <v>0</v>
      </c>
      <c r="P60" s="196">
        <f t="shared" si="59"/>
        <v>1</v>
      </c>
      <c r="Q60" s="196">
        <v>7</v>
      </c>
      <c r="R60" s="196">
        <v>14</v>
      </c>
      <c r="S60" s="196">
        <v>0</v>
      </c>
      <c r="T60" s="196">
        <f t="shared" si="60"/>
        <v>21</v>
      </c>
      <c r="U60" s="196"/>
      <c r="V60" s="196"/>
      <c r="W60" s="196"/>
      <c r="X60" s="196"/>
      <c r="Y60" s="196"/>
      <c r="Z60" s="196"/>
      <c r="AA60" s="196"/>
      <c r="AB60" s="196"/>
      <c r="AC60" s="196"/>
      <c r="AD60" s="196">
        <v>1</v>
      </c>
      <c r="AE60" s="196">
        <v>1</v>
      </c>
      <c r="AF60" s="196">
        <f t="shared" si="61"/>
        <v>2</v>
      </c>
    </row>
    <row r="61" spans="1:32" x14ac:dyDescent="0.2">
      <c r="A61" s="200"/>
      <c r="B61" s="201" t="s">
        <v>157</v>
      </c>
      <c r="C61" s="204" t="s">
        <v>384</v>
      </c>
      <c r="D61" s="196">
        <f t="shared" si="17"/>
        <v>58</v>
      </c>
      <c r="E61" s="196">
        <f t="shared" si="15"/>
        <v>1</v>
      </c>
      <c r="F61" s="196">
        <f t="shared" si="4"/>
        <v>0</v>
      </c>
      <c r="G61" s="196">
        <f t="shared" si="16"/>
        <v>59</v>
      </c>
      <c r="H61" s="196">
        <v>0</v>
      </c>
      <c r="I61" s="196">
        <v>0</v>
      </c>
      <c r="J61" s="196">
        <f t="shared" si="58"/>
        <v>0</v>
      </c>
      <c r="K61" s="196"/>
      <c r="L61" s="196"/>
      <c r="M61" s="196"/>
      <c r="N61" s="196">
        <v>3</v>
      </c>
      <c r="O61" s="196">
        <v>0</v>
      </c>
      <c r="P61" s="196">
        <f t="shared" si="59"/>
        <v>3</v>
      </c>
      <c r="Q61" s="196">
        <v>50</v>
      </c>
      <c r="R61" s="196">
        <v>1</v>
      </c>
      <c r="S61" s="196">
        <v>0</v>
      </c>
      <c r="T61" s="196">
        <f t="shared" si="60"/>
        <v>51</v>
      </c>
      <c r="U61" s="196"/>
      <c r="V61" s="196"/>
      <c r="W61" s="196"/>
      <c r="X61" s="196"/>
      <c r="Y61" s="196"/>
      <c r="Z61" s="196"/>
      <c r="AA61" s="196"/>
      <c r="AB61" s="196"/>
      <c r="AC61" s="196"/>
      <c r="AD61" s="196">
        <v>5</v>
      </c>
      <c r="AE61" s="196">
        <v>0</v>
      </c>
      <c r="AF61" s="196">
        <f t="shared" si="61"/>
        <v>5</v>
      </c>
    </row>
    <row r="62" spans="1:32" x14ac:dyDescent="0.2">
      <c r="A62" s="200"/>
      <c r="B62" s="201"/>
      <c r="C62" s="204" t="s">
        <v>514</v>
      </c>
      <c r="D62" s="196">
        <f t="shared" si="17"/>
        <v>13</v>
      </c>
      <c r="E62" s="196">
        <f t="shared" si="15"/>
        <v>1</v>
      </c>
      <c r="F62" s="196">
        <f t="shared" si="4"/>
        <v>0</v>
      </c>
      <c r="G62" s="196">
        <f t="shared" si="16"/>
        <v>14</v>
      </c>
      <c r="H62" s="196">
        <v>0</v>
      </c>
      <c r="I62" s="196">
        <v>0</v>
      </c>
      <c r="J62" s="196">
        <f t="shared" si="58"/>
        <v>0</v>
      </c>
      <c r="K62" s="196"/>
      <c r="L62" s="196"/>
      <c r="M62" s="196"/>
      <c r="N62" s="196">
        <v>2</v>
      </c>
      <c r="O62" s="196">
        <v>0</v>
      </c>
      <c r="P62" s="196">
        <f t="shared" si="59"/>
        <v>2</v>
      </c>
      <c r="Q62" s="196">
        <v>10</v>
      </c>
      <c r="R62" s="196">
        <v>1</v>
      </c>
      <c r="S62" s="196">
        <v>0</v>
      </c>
      <c r="T62" s="196">
        <f t="shared" si="60"/>
        <v>11</v>
      </c>
      <c r="U62" s="196"/>
      <c r="V62" s="196"/>
      <c r="W62" s="196"/>
      <c r="X62" s="196"/>
      <c r="Y62" s="196"/>
      <c r="Z62" s="196"/>
      <c r="AA62" s="196"/>
      <c r="AB62" s="196"/>
      <c r="AC62" s="196"/>
      <c r="AD62" s="196">
        <v>1</v>
      </c>
      <c r="AE62" s="196">
        <v>0</v>
      </c>
      <c r="AF62" s="196">
        <f t="shared" si="61"/>
        <v>1</v>
      </c>
    </row>
    <row r="63" spans="1:32" x14ac:dyDescent="0.2">
      <c r="A63" s="200"/>
      <c r="B63" s="201" t="s">
        <v>169</v>
      </c>
      <c r="C63" s="204" t="s">
        <v>388</v>
      </c>
      <c r="D63" s="196">
        <f t="shared" si="17"/>
        <v>53</v>
      </c>
      <c r="E63" s="196">
        <f t="shared" si="15"/>
        <v>7</v>
      </c>
      <c r="F63" s="196">
        <f t="shared" si="4"/>
        <v>0</v>
      </c>
      <c r="G63" s="196">
        <f t="shared" si="16"/>
        <v>60</v>
      </c>
      <c r="H63" s="196">
        <v>0</v>
      </c>
      <c r="I63" s="196">
        <v>0</v>
      </c>
      <c r="J63" s="196">
        <f t="shared" si="58"/>
        <v>0</v>
      </c>
      <c r="K63" s="196"/>
      <c r="L63" s="196"/>
      <c r="M63" s="196"/>
      <c r="N63" s="196">
        <v>0</v>
      </c>
      <c r="O63" s="196">
        <v>0</v>
      </c>
      <c r="P63" s="196">
        <f t="shared" si="59"/>
        <v>0</v>
      </c>
      <c r="Q63" s="196">
        <v>43</v>
      </c>
      <c r="R63" s="196">
        <v>6</v>
      </c>
      <c r="S63" s="196">
        <v>0</v>
      </c>
      <c r="T63" s="196">
        <f t="shared" si="60"/>
        <v>49</v>
      </c>
      <c r="U63" s="196"/>
      <c r="V63" s="196"/>
      <c r="W63" s="196"/>
      <c r="X63" s="196"/>
      <c r="Y63" s="196"/>
      <c r="Z63" s="196"/>
      <c r="AA63" s="196"/>
      <c r="AB63" s="196"/>
      <c r="AC63" s="196"/>
      <c r="AD63" s="196">
        <v>10</v>
      </c>
      <c r="AE63" s="196">
        <v>1</v>
      </c>
      <c r="AF63" s="196">
        <f t="shared" si="61"/>
        <v>11</v>
      </c>
    </row>
    <row r="64" spans="1:32" x14ac:dyDescent="0.2">
      <c r="A64" s="200"/>
      <c r="B64" s="201" t="s">
        <v>465</v>
      </c>
      <c r="C64" s="204" t="s">
        <v>515</v>
      </c>
      <c r="D64" s="196">
        <f t="shared" ref="D64:D108" si="62">H64+K64+N64+Q64+V64+X64+AA64+AD64</f>
        <v>60</v>
      </c>
      <c r="E64" s="196">
        <f t="shared" ref="E64:E108" si="63">I64+L64+O64+R64+Y64+AB64+AE64</f>
        <v>4</v>
      </c>
      <c r="F64" s="196">
        <f t="shared" ref="F64:F108" si="64">S64</f>
        <v>0</v>
      </c>
      <c r="G64" s="196">
        <f t="shared" ref="G64:G108" si="65">SUM(D64:F64)</f>
        <v>64</v>
      </c>
      <c r="H64" s="196">
        <v>2</v>
      </c>
      <c r="I64" s="196">
        <v>0</v>
      </c>
      <c r="J64" s="196">
        <f t="shared" si="58"/>
        <v>2</v>
      </c>
      <c r="K64" s="196"/>
      <c r="L64" s="196"/>
      <c r="M64" s="196"/>
      <c r="N64" s="196">
        <v>4</v>
      </c>
      <c r="O64" s="196">
        <v>0</v>
      </c>
      <c r="P64" s="196">
        <f t="shared" si="59"/>
        <v>4</v>
      </c>
      <c r="Q64" s="196">
        <v>48</v>
      </c>
      <c r="R64" s="196">
        <v>3</v>
      </c>
      <c r="S64" s="196">
        <v>0</v>
      </c>
      <c r="T64" s="196">
        <f t="shared" si="60"/>
        <v>51</v>
      </c>
      <c r="U64" s="196"/>
      <c r="V64" s="196"/>
      <c r="W64" s="196"/>
      <c r="X64" s="196"/>
      <c r="Y64" s="196"/>
      <c r="Z64" s="196"/>
      <c r="AA64" s="196"/>
      <c r="AB64" s="196"/>
      <c r="AC64" s="196"/>
      <c r="AD64" s="196">
        <v>6</v>
      </c>
      <c r="AE64" s="196">
        <v>1</v>
      </c>
      <c r="AF64" s="196">
        <f t="shared" si="61"/>
        <v>7</v>
      </c>
    </row>
    <row r="65" spans="1:32" x14ac:dyDescent="0.2">
      <c r="A65" s="200"/>
      <c r="B65" s="201" t="s">
        <v>173</v>
      </c>
      <c r="C65" s="204" t="s">
        <v>397</v>
      </c>
      <c r="D65" s="196">
        <f t="shared" si="62"/>
        <v>30</v>
      </c>
      <c r="E65" s="196">
        <f t="shared" si="63"/>
        <v>8</v>
      </c>
      <c r="F65" s="196">
        <f t="shared" si="64"/>
        <v>0</v>
      </c>
      <c r="G65" s="196">
        <f t="shared" si="65"/>
        <v>38</v>
      </c>
      <c r="H65" s="196">
        <v>0</v>
      </c>
      <c r="I65" s="196">
        <v>0</v>
      </c>
      <c r="J65" s="196">
        <f t="shared" si="58"/>
        <v>0</v>
      </c>
      <c r="K65" s="196"/>
      <c r="L65" s="196"/>
      <c r="M65" s="196"/>
      <c r="N65" s="196">
        <v>0</v>
      </c>
      <c r="O65" s="196">
        <v>1</v>
      </c>
      <c r="P65" s="196">
        <f t="shared" si="59"/>
        <v>1</v>
      </c>
      <c r="Q65" s="196">
        <v>29</v>
      </c>
      <c r="R65" s="196">
        <v>7</v>
      </c>
      <c r="S65" s="196">
        <v>0</v>
      </c>
      <c r="T65" s="196">
        <f t="shared" si="60"/>
        <v>36</v>
      </c>
      <c r="U65" s="196"/>
      <c r="V65" s="196"/>
      <c r="W65" s="196"/>
      <c r="X65" s="196"/>
      <c r="Y65" s="196"/>
      <c r="Z65" s="196"/>
      <c r="AA65" s="196"/>
      <c r="AB65" s="196"/>
      <c r="AC65" s="196"/>
      <c r="AD65" s="196">
        <v>1</v>
      </c>
      <c r="AE65" s="196">
        <v>0</v>
      </c>
      <c r="AF65" s="196">
        <f t="shared" si="61"/>
        <v>1</v>
      </c>
    </row>
    <row r="66" spans="1:32" x14ac:dyDescent="0.2">
      <c r="A66" s="200"/>
      <c r="B66" s="201" t="s">
        <v>190</v>
      </c>
      <c r="C66" s="204" t="s">
        <v>395</v>
      </c>
      <c r="D66" s="196">
        <f t="shared" si="62"/>
        <v>19</v>
      </c>
      <c r="E66" s="196">
        <f t="shared" si="63"/>
        <v>9</v>
      </c>
      <c r="F66" s="196">
        <f t="shared" si="64"/>
        <v>0</v>
      </c>
      <c r="G66" s="196">
        <f t="shared" si="65"/>
        <v>28</v>
      </c>
      <c r="H66" s="196">
        <v>0</v>
      </c>
      <c r="I66" s="196">
        <v>0</v>
      </c>
      <c r="J66" s="196">
        <f t="shared" si="58"/>
        <v>0</v>
      </c>
      <c r="K66" s="196"/>
      <c r="L66" s="196"/>
      <c r="M66" s="196"/>
      <c r="N66" s="196">
        <v>2</v>
      </c>
      <c r="O66" s="196">
        <v>0</v>
      </c>
      <c r="P66" s="196">
        <f t="shared" si="59"/>
        <v>2</v>
      </c>
      <c r="Q66" s="196">
        <v>16</v>
      </c>
      <c r="R66" s="196">
        <v>9</v>
      </c>
      <c r="S66" s="196">
        <v>0</v>
      </c>
      <c r="T66" s="196">
        <f t="shared" si="60"/>
        <v>25</v>
      </c>
      <c r="U66" s="196"/>
      <c r="V66" s="196"/>
      <c r="W66" s="196"/>
      <c r="X66" s="196"/>
      <c r="Y66" s="196"/>
      <c r="Z66" s="196"/>
      <c r="AA66" s="196"/>
      <c r="AB66" s="196"/>
      <c r="AC66" s="196"/>
      <c r="AD66" s="196">
        <v>1</v>
      </c>
      <c r="AE66" s="196">
        <v>0</v>
      </c>
      <c r="AF66" s="196">
        <f t="shared" si="61"/>
        <v>1</v>
      </c>
    </row>
    <row r="67" spans="1:32" x14ac:dyDescent="0.2">
      <c r="A67" s="200"/>
      <c r="B67" s="201" t="s">
        <v>188</v>
      </c>
      <c r="C67" s="204" t="s">
        <v>394</v>
      </c>
      <c r="D67" s="196">
        <f t="shared" si="62"/>
        <v>24</v>
      </c>
      <c r="E67" s="196">
        <f t="shared" si="63"/>
        <v>51</v>
      </c>
      <c r="F67" s="196">
        <f t="shared" si="64"/>
        <v>0</v>
      </c>
      <c r="G67" s="196">
        <f t="shared" si="65"/>
        <v>75</v>
      </c>
      <c r="H67" s="196">
        <v>0</v>
      </c>
      <c r="I67" s="196">
        <v>1</v>
      </c>
      <c r="J67" s="196">
        <f t="shared" si="58"/>
        <v>1</v>
      </c>
      <c r="K67" s="196"/>
      <c r="L67" s="196"/>
      <c r="M67" s="196"/>
      <c r="N67" s="196">
        <v>0</v>
      </c>
      <c r="O67" s="196">
        <v>1</v>
      </c>
      <c r="P67" s="196">
        <f t="shared" si="59"/>
        <v>1</v>
      </c>
      <c r="Q67" s="196">
        <v>22</v>
      </c>
      <c r="R67" s="196">
        <v>43</v>
      </c>
      <c r="S67" s="196">
        <v>0</v>
      </c>
      <c r="T67" s="196">
        <f t="shared" si="60"/>
        <v>65</v>
      </c>
      <c r="U67" s="196"/>
      <c r="V67" s="196"/>
      <c r="W67" s="196"/>
      <c r="X67" s="196"/>
      <c r="Y67" s="196"/>
      <c r="Z67" s="196"/>
      <c r="AA67" s="196"/>
      <c r="AB67" s="196"/>
      <c r="AC67" s="196"/>
      <c r="AD67" s="196">
        <v>2</v>
      </c>
      <c r="AE67" s="196">
        <v>6</v>
      </c>
      <c r="AF67" s="196">
        <f t="shared" si="61"/>
        <v>8</v>
      </c>
    </row>
    <row r="68" spans="1:32" x14ac:dyDescent="0.2">
      <c r="A68" s="200"/>
      <c r="B68" s="201" t="s">
        <v>198</v>
      </c>
      <c r="C68" s="204" t="s">
        <v>401</v>
      </c>
      <c r="D68" s="196">
        <f t="shared" si="62"/>
        <v>20</v>
      </c>
      <c r="E68" s="196">
        <f t="shared" si="63"/>
        <v>12</v>
      </c>
      <c r="F68" s="196">
        <f t="shared" si="64"/>
        <v>0</v>
      </c>
      <c r="G68" s="196">
        <f t="shared" si="65"/>
        <v>32</v>
      </c>
      <c r="H68" s="196">
        <v>1</v>
      </c>
      <c r="I68" s="196">
        <v>0</v>
      </c>
      <c r="J68" s="196">
        <f t="shared" si="58"/>
        <v>1</v>
      </c>
      <c r="K68" s="196"/>
      <c r="L68" s="196"/>
      <c r="M68" s="196"/>
      <c r="N68" s="196">
        <v>1</v>
      </c>
      <c r="O68" s="196">
        <v>0</v>
      </c>
      <c r="P68" s="196">
        <f t="shared" si="59"/>
        <v>1</v>
      </c>
      <c r="Q68" s="196">
        <v>18</v>
      </c>
      <c r="R68" s="196">
        <v>10</v>
      </c>
      <c r="S68" s="196">
        <v>0</v>
      </c>
      <c r="T68" s="196">
        <f t="shared" si="60"/>
        <v>28</v>
      </c>
      <c r="U68" s="196"/>
      <c r="V68" s="196"/>
      <c r="W68" s="196"/>
      <c r="X68" s="196"/>
      <c r="Y68" s="196"/>
      <c r="Z68" s="196"/>
      <c r="AA68" s="196"/>
      <c r="AB68" s="196"/>
      <c r="AC68" s="196"/>
      <c r="AD68" s="196">
        <v>0</v>
      </c>
      <c r="AE68" s="196">
        <v>2</v>
      </c>
      <c r="AF68" s="196">
        <f t="shared" si="61"/>
        <v>2</v>
      </c>
    </row>
    <row r="69" spans="1:32" x14ac:dyDescent="0.2">
      <c r="A69" s="200"/>
      <c r="B69" s="201" t="s">
        <v>196</v>
      </c>
      <c r="C69" s="204" t="s">
        <v>400</v>
      </c>
      <c r="D69" s="196">
        <f t="shared" si="62"/>
        <v>4</v>
      </c>
      <c r="E69" s="196">
        <f t="shared" si="63"/>
        <v>1</v>
      </c>
      <c r="F69" s="196">
        <f t="shared" si="64"/>
        <v>0</v>
      </c>
      <c r="G69" s="196">
        <f t="shared" si="65"/>
        <v>5</v>
      </c>
      <c r="H69" s="196">
        <v>0</v>
      </c>
      <c r="I69" s="196">
        <v>0</v>
      </c>
      <c r="J69" s="196">
        <f t="shared" si="58"/>
        <v>0</v>
      </c>
      <c r="K69" s="196"/>
      <c r="L69" s="196"/>
      <c r="M69" s="196"/>
      <c r="N69" s="196">
        <v>1</v>
      </c>
      <c r="O69" s="196">
        <v>0</v>
      </c>
      <c r="P69" s="196">
        <f t="shared" si="59"/>
        <v>1</v>
      </c>
      <c r="Q69" s="196">
        <v>3</v>
      </c>
      <c r="R69" s="196">
        <v>1</v>
      </c>
      <c r="S69" s="196">
        <v>0</v>
      </c>
      <c r="T69" s="196">
        <f t="shared" si="60"/>
        <v>4</v>
      </c>
      <c r="U69" s="196"/>
      <c r="V69" s="196"/>
      <c r="W69" s="196"/>
      <c r="X69" s="196"/>
      <c r="Y69" s="196"/>
      <c r="Z69" s="196"/>
      <c r="AA69" s="196"/>
      <c r="AB69" s="196"/>
      <c r="AC69" s="196"/>
      <c r="AD69" s="196">
        <v>0</v>
      </c>
      <c r="AE69" s="196">
        <v>0</v>
      </c>
      <c r="AF69" s="196">
        <f t="shared" si="61"/>
        <v>0</v>
      </c>
    </row>
    <row r="70" spans="1:32" x14ac:dyDescent="0.2">
      <c r="A70" s="200"/>
      <c r="B70" s="201"/>
      <c r="C70" s="204" t="s">
        <v>516</v>
      </c>
      <c r="D70" s="196">
        <f t="shared" si="62"/>
        <v>51</v>
      </c>
      <c r="E70" s="196">
        <f t="shared" si="63"/>
        <v>24</v>
      </c>
      <c r="F70" s="196">
        <f t="shared" si="64"/>
        <v>0</v>
      </c>
      <c r="G70" s="196">
        <f t="shared" si="65"/>
        <v>75</v>
      </c>
      <c r="H70" s="196">
        <v>2</v>
      </c>
      <c r="I70" s="196">
        <v>0</v>
      </c>
      <c r="J70" s="196">
        <f t="shared" si="58"/>
        <v>2</v>
      </c>
      <c r="K70" s="196"/>
      <c r="L70" s="196"/>
      <c r="M70" s="196"/>
      <c r="N70" s="196">
        <v>3</v>
      </c>
      <c r="O70" s="196">
        <v>1</v>
      </c>
      <c r="P70" s="196">
        <f t="shared" si="59"/>
        <v>4</v>
      </c>
      <c r="Q70" s="196">
        <v>43</v>
      </c>
      <c r="R70" s="196">
        <v>20</v>
      </c>
      <c r="S70" s="196">
        <v>0</v>
      </c>
      <c r="T70" s="196">
        <f t="shared" si="60"/>
        <v>63</v>
      </c>
      <c r="U70" s="196"/>
      <c r="V70" s="196"/>
      <c r="W70" s="196"/>
      <c r="X70" s="196"/>
      <c r="Y70" s="196"/>
      <c r="Z70" s="196"/>
      <c r="AA70" s="196"/>
      <c r="AB70" s="196"/>
      <c r="AC70" s="196"/>
      <c r="AD70" s="196">
        <v>3</v>
      </c>
      <c r="AE70" s="196">
        <v>3</v>
      </c>
      <c r="AF70" s="196">
        <f t="shared" si="61"/>
        <v>6</v>
      </c>
    </row>
    <row r="71" spans="1:32" x14ac:dyDescent="0.2">
      <c r="A71" s="200"/>
      <c r="B71" s="201" t="s">
        <v>186</v>
      </c>
      <c r="C71" s="204" t="s">
        <v>393</v>
      </c>
      <c r="D71" s="196">
        <f t="shared" si="62"/>
        <v>13</v>
      </c>
      <c r="E71" s="196">
        <f t="shared" si="63"/>
        <v>10</v>
      </c>
      <c r="F71" s="196">
        <f t="shared" si="64"/>
        <v>0</v>
      </c>
      <c r="G71" s="196">
        <f t="shared" si="65"/>
        <v>23</v>
      </c>
      <c r="H71" s="196">
        <v>0</v>
      </c>
      <c r="I71" s="196">
        <v>0</v>
      </c>
      <c r="J71" s="196">
        <f t="shared" si="58"/>
        <v>0</v>
      </c>
      <c r="K71" s="196"/>
      <c r="L71" s="196"/>
      <c r="M71" s="196"/>
      <c r="N71" s="196">
        <v>2</v>
      </c>
      <c r="O71" s="196">
        <v>0</v>
      </c>
      <c r="P71" s="196">
        <f t="shared" si="59"/>
        <v>2</v>
      </c>
      <c r="Q71" s="196">
        <v>9</v>
      </c>
      <c r="R71" s="196">
        <v>9</v>
      </c>
      <c r="S71" s="196">
        <v>0</v>
      </c>
      <c r="T71" s="196">
        <f t="shared" si="60"/>
        <v>18</v>
      </c>
      <c r="U71" s="196"/>
      <c r="V71" s="196"/>
      <c r="W71" s="196"/>
      <c r="X71" s="196"/>
      <c r="Y71" s="196"/>
      <c r="Z71" s="196"/>
      <c r="AA71" s="196"/>
      <c r="AB71" s="196"/>
      <c r="AC71" s="196"/>
      <c r="AD71" s="196">
        <v>2</v>
      </c>
      <c r="AE71" s="196">
        <v>1</v>
      </c>
      <c r="AF71" s="196">
        <f t="shared" si="61"/>
        <v>3</v>
      </c>
    </row>
    <row r="72" spans="1:32" x14ac:dyDescent="0.2">
      <c r="A72" s="200"/>
      <c r="B72" s="201" t="s">
        <v>175</v>
      </c>
      <c r="C72" s="204" t="s">
        <v>398</v>
      </c>
      <c r="D72" s="196">
        <f t="shared" si="62"/>
        <v>25</v>
      </c>
      <c r="E72" s="196">
        <f t="shared" si="63"/>
        <v>7</v>
      </c>
      <c r="F72" s="196">
        <f t="shared" si="64"/>
        <v>1</v>
      </c>
      <c r="G72" s="196">
        <f t="shared" si="65"/>
        <v>33</v>
      </c>
      <c r="H72" s="196">
        <v>1</v>
      </c>
      <c r="I72" s="196">
        <v>1</v>
      </c>
      <c r="J72" s="196">
        <f t="shared" si="58"/>
        <v>2</v>
      </c>
      <c r="K72" s="196"/>
      <c r="L72" s="196"/>
      <c r="M72" s="196"/>
      <c r="N72" s="196">
        <v>1</v>
      </c>
      <c r="O72" s="196">
        <v>0</v>
      </c>
      <c r="P72" s="196">
        <f t="shared" si="59"/>
        <v>1</v>
      </c>
      <c r="Q72" s="196">
        <v>23</v>
      </c>
      <c r="R72" s="196">
        <v>6</v>
      </c>
      <c r="S72" s="196">
        <v>1</v>
      </c>
      <c r="T72" s="196">
        <f t="shared" si="60"/>
        <v>30</v>
      </c>
      <c r="U72" s="196"/>
      <c r="V72" s="196"/>
      <c r="W72" s="196"/>
      <c r="X72" s="196"/>
      <c r="Y72" s="196"/>
      <c r="Z72" s="196"/>
      <c r="AA72" s="196"/>
      <c r="AB72" s="196"/>
      <c r="AC72" s="196"/>
      <c r="AD72" s="196">
        <v>0</v>
      </c>
      <c r="AE72" s="196">
        <v>0</v>
      </c>
      <c r="AF72" s="196">
        <f t="shared" si="61"/>
        <v>0</v>
      </c>
    </row>
    <row r="73" spans="1:32" x14ac:dyDescent="0.2">
      <c r="A73" s="200"/>
      <c r="B73" s="201" t="s">
        <v>474</v>
      </c>
      <c r="C73" s="204" t="s">
        <v>517</v>
      </c>
      <c r="D73" s="196">
        <f t="shared" si="62"/>
        <v>27</v>
      </c>
      <c r="E73" s="196">
        <f t="shared" si="63"/>
        <v>20</v>
      </c>
      <c r="F73" s="196">
        <f t="shared" si="64"/>
        <v>0</v>
      </c>
      <c r="G73" s="196">
        <f t="shared" si="65"/>
        <v>47</v>
      </c>
      <c r="H73" s="196">
        <v>0</v>
      </c>
      <c r="I73" s="196">
        <v>0</v>
      </c>
      <c r="J73" s="196">
        <f t="shared" si="58"/>
        <v>0</v>
      </c>
      <c r="K73" s="196"/>
      <c r="L73" s="196"/>
      <c r="M73" s="196"/>
      <c r="N73" s="196">
        <v>1</v>
      </c>
      <c r="O73" s="196">
        <v>1</v>
      </c>
      <c r="P73" s="196">
        <f t="shared" si="59"/>
        <v>2</v>
      </c>
      <c r="Q73" s="196">
        <v>18</v>
      </c>
      <c r="R73" s="196">
        <v>15</v>
      </c>
      <c r="S73" s="196">
        <v>0</v>
      </c>
      <c r="T73" s="196">
        <f t="shared" si="60"/>
        <v>33</v>
      </c>
      <c r="U73" s="196"/>
      <c r="V73" s="196"/>
      <c r="W73" s="196"/>
      <c r="X73" s="196"/>
      <c r="Y73" s="196"/>
      <c r="Z73" s="196"/>
      <c r="AA73" s="196"/>
      <c r="AB73" s="196"/>
      <c r="AC73" s="196"/>
      <c r="AD73" s="196">
        <v>8</v>
      </c>
      <c r="AE73" s="196">
        <v>4</v>
      </c>
      <c r="AF73" s="196">
        <f t="shared" si="61"/>
        <v>12</v>
      </c>
    </row>
    <row r="74" spans="1:32" x14ac:dyDescent="0.2">
      <c r="A74" s="191" t="s">
        <v>518</v>
      </c>
      <c r="B74" s="200"/>
      <c r="C74" s="200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</row>
    <row r="75" spans="1:32" s="216" customFormat="1" x14ac:dyDescent="0.2">
      <c r="A75" s="217"/>
      <c r="B75" s="214" t="s">
        <v>536</v>
      </c>
      <c r="C75" s="214"/>
      <c r="D75" s="215">
        <f>SUM(D76,D78)</f>
        <v>84</v>
      </c>
      <c r="E75" s="215">
        <f>SUM(E76,E78)</f>
        <v>71</v>
      </c>
      <c r="F75" s="215">
        <f>SUM(F76,F78)</f>
        <v>0</v>
      </c>
      <c r="G75" s="215">
        <f>SUM(G76,G78)</f>
        <v>155</v>
      </c>
      <c r="H75" s="215"/>
      <c r="I75" s="215"/>
      <c r="J75" s="215"/>
      <c r="K75" s="215"/>
      <c r="L75" s="215"/>
      <c r="M75" s="215"/>
      <c r="N75" s="215"/>
      <c r="O75" s="215"/>
      <c r="P75" s="215"/>
      <c r="Q75" s="215">
        <f>SUM(Q76,Q78)</f>
        <v>35</v>
      </c>
      <c r="R75" s="215">
        <f t="shared" ref="R75:AF75" si="66">SUM(R76,R78)</f>
        <v>36</v>
      </c>
      <c r="S75" s="215">
        <f t="shared" si="66"/>
        <v>0</v>
      </c>
      <c r="T75" s="215">
        <f t="shared" si="66"/>
        <v>71</v>
      </c>
      <c r="U75" s="215">
        <f t="shared" si="66"/>
        <v>0</v>
      </c>
      <c r="V75" s="215">
        <f t="shared" si="66"/>
        <v>0</v>
      </c>
      <c r="W75" s="215">
        <f t="shared" si="66"/>
        <v>0</v>
      </c>
      <c r="X75" s="215">
        <f t="shared" si="66"/>
        <v>0</v>
      </c>
      <c r="Y75" s="215">
        <f t="shared" si="66"/>
        <v>0</v>
      </c>
      <c r="Z75" s="215">
        <f t="shared" si="66"/>
        <v>0</v>
      </c>
      <c r="AA75" s="215">
        <f t="shared" si="66"/>
        <v>0</v>
      </c>
      <c r="AB75" s="215">
        <f t="shared" si="66"/>
        <v>0</v>
      </c>
      <c r="AC75" s="215">
        <f t="shared" si="66"/>
        <v>0</v>
      </c>
      <c r="AD75" s="215">
        <f t="shared" si="66"/>
        <v>49</v>
      </c>
      <c r="AE75" s="215">
        <f t="shared" si="66"/>
        <v>35</v>
      </c>
      <c r="AF75" s="215">
        <f t="shared" si="66"/>
        <v>84</v>
      </c>
    </row>
    <row r="76" spans="1:32" x14ac:dyDescent="0.2">
      <c r="A76" s="200"/>
      <c r="B76" s="203" t="s">
        <v>534</v>
      </c>
      <c r="C76" s="188"/>
      <c r="D76" s="190">
        <f>H76+K76+N76+Q76+U76+X76+AA76+AD76</f>
        <v>8</v>
      </c>
      <c r="E76" s="190">
        <f>I76+L76+O76+R76+V76+Y76+AB76+AE76</f>
        <v>5</v>
      </c>
      <c r="F76" s="190">
        <f t="shared" si="64"/>
        <v>0</v>
      </c>
      <c r="G76" s="190">
        <f t="shared" si="65"/>
        <v>13</v>
      </c>
      <c r="H76" s="190"/>
      <c r="I76" s="190"/>
      <c r="J76" s="190"/>
      <c r="K76" s="190"/>
      <c r="L76" s="190"/>
      <c r="M76" s="190"/>
      <c r="N76" s="190"/>
      <c r="O76" s="190"/>
      <c r="P76" s="190"/>
      <c r="Q76" s="190">
        <v>3</v>
      </c>
      <c r="R76" s="190">
        <v>2</v>
      </c>
      <c r="S76" s="190">
        <v>0</v>
      </c>
      <c r="T76" s="190">
        <v>5</v>
      </c>
      <c r="U76" s="190"/>
      <c r="V76" s="190"/>
      <c r="W76" s="190"/>
      <c r="X76" s="190"/>
      <c r="Y76" s="190"/>
      <c r="Z76" s="190"/>
      <c r="AA76" s="190"/>
      <c r="AB76" s="190"/>
      <c r="AC76" s="190"/>
      <c r="AD76" s="190">
        <v>5</v>
      </c>
      <c r="AE76" s="190">
        <v>3</v>
      </c>
      <c r="AF76" s="190">
        <v>8</v>
      </c>
    </row>
    <row r="77" spans="1:32" x14ac:dyDescent="0.2">
      <c r="A77" s="200"/>
      <c r="B77" s="201" t="s">
        <v>217</v>
      </c>
      <c r="C77" s="204" t="s">
        <v>218</v>
      </c>
      <c r="D77" s="196">
        <f>H77+K77+N77+Q77+U77+X77+AA77+AD77</f>
        <v>8</v>
      </c>
      <c r="E77" s="196">
        <f>I77+L77+O77+R77+Y77+AB77+AE77</f>
        <v>5</v>
      </c>
      <c r="F77" s="196">
        <f t="shared" si="64"/>
        <v>0</v>
      </c>
      <c r="G77" s="196">
        <f t="shared" si="65"/>
        <v>13</v>
      </c>
      <c r="H77" s="196"/>
      <c r="I77" s="196"/>
      <c r="J77" s="196"/>
      <c r="K77" s="196"/>
      <c r="L77" s="196"/>
      <c r="M77" s="196"/>
      <c r="N77" s="196"/>
      <c r="O77" s="196"/>
      <c r="P77" s="196"/>
      <c r="Q77" s="196">
        <v>3</v>
      </c>
      <c r="R77" s="196">
        <v>2</v>
      </c>
      <c r="S77" s="196">
        <v>0</v>
      </c>
      <c r="T77" s="196">
        <v>5</v>
      </c>
      <c r="U77" s="196"/>
      <c r="V77" s="196"/>
      <c r="W77" s="196"/>
      <c r="X77" s="196"/>
      <c r="Y77" s="196"/>
      <c r="Z77" s="196"/>
      <c r="AA77" s="196"/>
      <c r="AB77" s="196"/>
      <c r="AC77" s="196"/>
      <c r="AD77" s="196">
        <v>5</v>
      </c>
      <c r="AE77" s="196">
        <v>3</v>
      </c>
      <c r="AF77" s="196">
        <v>8</v>
      </c>
    </row>
    <row r="78" spans="1:32" x14ac:dyDescent="0.2">
      <c r="A78" s="202"/>
      <c r="B78" s="203" t="s">
        <v>535</v>
      </c>
      <c r="C78" s="188"/>
      <c r="D78" s="190">
        <f>H78+K78+N78+Q78+U78+X78+AA78+AD78</f>
        <v>76</v>
      </c>
      <c r="E78" s="190">
        <f>I78+L78+O78+R78+V78+Y78+AB78+AE78</f>
        <v>66</v>
      </c>
      <c r="F78" s="190">
        <f t="shared" si="64"/>
        <v>0</v>
      </c>
      <c r="G78" s="190">
        <f t="shared" ref="G78" si="67">SUM(D78:F78)</f>
        <v>142</v>
      </c>
      <c r="H78" s="190"/>
      <c r="I78" s="190"/>
      <c r="J78" s="190"/>
      <c r="K78" s="190"/>
      <c r="L78" s="190"/>
      <c r="M78" s="190"/>
      <c r="N78" s="190"/>
      <c r="O78" s="190"/>
      <c r="P78" s="190"/>
      <c r="Q78" s="190">
        <f>SUM(Q79:Q88)</f>
        <v>32</v>
      </c>
      <c r="R78" s="190">
        <f t="shared" ref="R78:S78" si="68">SUM(R79:R88)</f>
        <v>34</v>
      </c>
      <c r="S78" s="190">
        <f t="shared" si="68"/>
        <v>0</v>
      </c>
      <c r="T78" s="190">
        <f>SUM(T79:T88)</f>
        <v>66</v>
      </c>
      <c r="U78" s="190"/>
      <c r="V78" s="190"/>
      <c r="W78" s="190"/>
      <c r="X78" s="190"/>
      <c r="Y78" s="190"/>
      <c r="Z78" s="190"/>
      <c r="AA78" s="190"/>
      <c r="AB78" s="190"/>
      <c r="AC78" s="190"/>
      <c r="AD78" s="190">
        <f>SUM(AD79:AD88)</f>
        <v>44</v>
      </c>
      <c r="AE78" s="190">
        <f t="shared" ref="AE78:AF78" si="69">SUM(AE79:AE88)</f>
        <v>32</v>
      </c>
      <c r="AF78" s="190">
        <f t="shared" si="69"/>
        <v>76</v>
      </c>
    </row>
    <row r="79" spans="1:32" x14ac:dyDescent="0.2">
      <c r="A79" s="207"/>
      <c r="B79" s="204"/>
      <c r="C79" s="206" t="s">
        <v>533</v>
      </c>
      <c r="D79" s="196">
        <f>H79+K79+N79+Q79+V79+X79+AA79+AD79</f>
        <v>2</v>
      </c>
      <c r="E79" s="196">
        <f>I79+L79+O79+R79+V79+Y79+AB79+AE79</f>
        <v>0</v>
      </c>
      <c r="F79" s="196">
        <f>J79+M79+P79+T79+W79+Z79+AC79+AF79</f>
        <v>2</v>
      </c>
      <c r="G79" s="196">
        <f>K79+N79+Q79+U79+X79+AA79+AD79</f>
        <v>2</v>
      </c>
      <c r="H79" s="196"/>
      <c r="I79" s="196"/>
      <c r="J79" s="196"/>
      <c r="K79" s="196"/>
      <c r="L79" s="196"/>
      <c r="M79" s="196"/>
      <c r="N79" s="196"/>
      <c r="O79" s="196"/>
      <c r="P79" s="196"/>
      <c r="Q79" s="196">
        <v>1</v>
      </c>
      <c r="R79" s="196">
        <v>0</v>
      </c>
      <c r="S79" s="196">
        <v>0</v>
      </c>
      <c r="T79" s="196">
        <f>SUM(Q79:S79)</f>
        <v>1</v>
      </c>
      <c r="U79" s="196"/>
      <c r="V79" s="196"/>
      <c r="W79" s="196"/>
      <c r="X79" s="196"/>
      <c r="Y79" s="196"/>
      <c r="Z79" s="196"/>
      <c r="AA79" s="196"/>
      <c r="AB79" s="196"/>
      <c r="AC79" s="196"/>
      <c r="AD79" s="196">
        <v>1</v>
      </c>
      <c r="AE79" s="196">
        <v>0</v>
      </c>
      <c r="AF79" s="196">
        <f>SUM(AD79:AE79)</f>
        <v>1</v>
      </c>
    </row>
    <row r="80" spans="1:32" x14ac:dyDescent="0.2">
      <c r="A80" s="200"/>
      <c r="B80" s="201" t="s">
        <v>309</v>
      </c>
      <c r="C80" s="204" t="s">
        <v>520</v>
      </c>
      <c r="D80" s="196">
        <f>H80+K80+N80+Q80+U80+X80+AA80+AD80</f>
        <v>7</v>
      </c>
      <c r="E80" s="196">
        <f>I80+L80+O80+R80+Y80+AB80+AE80</f>
        <v>18</v>
      </c>
      <c r="F80" s="196">
        <f t="shared" ref="F80:F88" si="70">S80</f>
        <v>0</v>
      </c>
      <c r="G80" s="196">
        <f t="shared" ref="G80:G88" si="71">SUM(D80:F80)</f>
        <v>25</v>
      </c>
      <c r="H80" s="196"/>
      <c r="I80" s="196"/>
      <c r="J80" s="196"/>
      <c r="K80" s="196"/>
      <c r="L80" s="196"/>
      <c r="M80" s="196"/>
      <c r="N80" s="196"/>
      <c r="O80" s="196"/>
      <c r="P80" s="196"/>
      <c r="Q80" s="196">
        <v>4</v>
      </c>
      <c r="R80" s="196">
        <v>14</v>
      </c>
      <c r="S80" s="196">
        <v>0</v>
      </c>
      <c r="T80" s="196">
        <f t="shared" ref="T80:T88" si="72">SUM(Q80:S80)</f>
        <v>18</v>
      </c>
      <c r="U80" s="196"/>
      <c r="V80" s="196"/>
      <c r="W80" s="196"/>
      <c r="X80" s="196"/>
      <c r="Y80" s="196"/>
      <c r="Z80" s="196"/>
      <c r="AA80" s="196"/>
      <c r="AB80" s="196"/>
      <c r="AC80" s="196"/>
      <c r="AD80" s="196">
        <v>3</v>
      </c>
      <c r="AE80" s="196">
        <v>4</v>
      </c>
      <c r="AF80" s="196">
        <f t="shared" ref="AF80:AF88" si="73">SUM(AD80:AE80)</f>
        <v>7</v>
      </c>
    </row>
    <row r="81" spans="1:32" x14ac:dyDescent="0.2">
      <c r="A81" s="200"/>
      <c r="B81" s="201" t="s">
        <v>493</v>
      </c>
      <c r="C81" s="204" t="s">
        <v>521</v>
      </c>
      <c r="D81" s="196">
        <f>H81+K81+N81+Q81+U81+X81+AA81+AD81</f>
        <v>0</v>
      </c>
      <c r="E81" s="196">
        <f t="shared" ref="E81:E88" si="74">I81+L81+O81+R81+Y81+AB81+AE81</f>
        <v>0</v>
      </c>
      <c r="F81" s="196">
        <f t="shared" si="70"/>
        <v>0</v>
      </c>
      <c r="G81" s="196">
        <f t="shared" si="71"/>
        <v>0</v>
      </c>
      <c r="H81" s="196"/>
      <c r="I81" s="196"/>
      <c r="J81" s="196"/>
      <c r="K81" s="196"/>
      <c r="L81" s="196"/>
      <c r="M81" s="196"/>
      <c r="N81" s="196"/>
      <c r="O81" s="196"/>
      <c r="P81" s="196"/>
      <c r="Q81" s="196">
        <v>0</v>
      </c>
      <c r="R81" s="196">
        <v>0</v>
      </c>
      <c r="S81" s="196">
        <v>0</v>
      </c>
      <c r="T81" s="196">
        <f t="shared" si="72"/>
        <v>0</v>
      </c>
      <c r="U81" s="196"/>
      <c r="V81" s="196"/>
      <c r="W81" s="196"/>
      <c r="X81" s="196"/>
      <c r="Y81" s="196"/>
      <c r="Z81" s="196"/>
      <c r="AA81" s="196"/>
      <c r="AB81" s="196"/>
      <c r="AC81" s="196"/>
      <c r="AD81" s="196">
        <v>0</v>
      </c>
      <c r="AE81" s="196">
        <v>0</v>
      </c>
      <c r="AF81" s="196">
        <f t="shared" si="73"/>
        <v>0</v>
      </c>
    </row>
    <row r="82" spans="1:32" x14ac:dyDescent="0.2">
      <c r="A82" s="200"/>
      <c r="B82" s="201" t="s">
        <v>311</v>
      </c>
      <c r="C82" s="204" t="s">
        <v>522</v>
      </c>
      <c r="D82" s="196">
        <f>H82+K82+N82+Q82+U82+X82+AA82+AD82</f>
        <v>2</v>
      </c>
      <c r="E82" s="196">
        <f t="shared" si="74"/>
        <v>2</v>
      </c>
      <c r="F82" s="196">
        <f t="shared" si="70"/>
        <v>0</v>
      </c>
      <c r="G82" s="196">
        <f t="shared" si="71"/>
        <v>4</v>
      </c>
      <c r="H82" s="196"/>
      <c r="I82" s="196"/>
      <c r="J82" s="196"/>
      <c r="K82" s="196"/>
      <c r="L82" s="196"/>
      <c r="M82" s="196"/>
      <c r="N82" s="196"/>
      <c r="O82" s="196"/>
      <c r="P82" s="196"/>
      <c r="Q82" s="196">
        <v>0</v>
      </c>
      <c r="R82" s="196">
        <v>1</v>
      </c>
      <c r="S82" s="196">
        <v>0</v>
      </c>
      <c r="T82" s="196">
        <f t="shared" si="72"/>
        <v>1</v>
      </c>
      <c r="U82" s="196"/>
      <c r="V82" s="196"/>
      <c r="W82" s="196"/>
      <c r="X82" s="196"/>
      <c r="Y82" s="196"/>
      <c r="Z82" s="196"/>
      <c r="AA82" s="196"/>
      <c r="AB82" s="196"/>
      <c r="AC82" s="196"/>
      <c r="AD82" s="196">
        <v>2</v>
      </c>
      <c r="AE82" s="196">
        <v>1</v>
      </c>
      <c r="AF82" s="196">
        <f t="shared" si="73"/>
        <v>3</v>
      </c>
    </row>
    <row r="83" spans="1:32" x14ac:dyDescent="0.2">
      <c r="A83" s="200"/>
      <c r="B83" s="201" t="s">
        <v>313</v>
      </c>
      <c r="C83" s="204" t="s">
        <v>523</v>
      </c>
      <c r="D83" s="196">
        <f t="shared" ref="D83" si="75">H83+K83+N83+Q83+V83+X83+AA83+AD83</f>
        <v>30</v>
      </c>
      <c r="E83" s="196">
        <f t="shared" si="74"/>
        <v>21</v>
      </c>
      <c r="F83" s="196">
        <f t="shared" si="70"/>
        <v>0</v>
      </c>
      <c r="G83" s="196">
        <f t="shared" si="71"/>
        <v>51</v>
      </c>
      <c r="H83" s="196"/>
      <c r="I83" s="196"/>
      <c r="J83" s="196"/>
      <c r="K83" s="196"/>
      <c r="L83" s="196"/>
      <c r="M83" s="196"/>
      <c r="N83" s="196"/>
      <c r="O83" s="196"/>
      <c r="P83" s="196"/>
      <c r="Q83" s="196">
        <v>14</v>
      </c>
      <c r="R83" s="196">
        <v>8</v>
      </c>
      <c r="S83" s="196">
        <v>0</v>
      </c>
      <c r="T83" s="196">
        <f t="shared" si="72"/>
        <v>22</v>
      </c>
      <c r="U83" s="196"/>
      <c r="V83" s="196"/>
      <c r="W83" s="196"/>
      <c r="X83" s="196"/>
      <c r="Y83" s="196"/>
      <c r="Z83" s="196"/>
      <c r="AA83" s="196"/>
      <c r="AB83" s="196"/>
      <c r="AC83" s="196"/>
      <c r="AD83" s="196">
        <v>16</v>
      </c>
      <c r="AE83" s="196">
        <v>13</v>
      </c>
      <c r="AF83" s="196">
        <f t="shared" si="73"/>
        <v>29</v>
      </c>
    </row>
    <row r="84" spans="1:32" x14ac:dyDescent="0.2">
      <c r="A84" s="200"/>
      <c r="B84" s="201" t="s">
        <v>315</v>
      </c>
      <c r="C84" s="204" t="s">
        <v>524</v>
      </c>
      <c r="D84" s="196">
        <f>H84+K84+N84+Q84+U84+X84+AA84+AD84</f>
        <v>3</v>
      </c>
      <c r="E84" s="196">
        <f t="shared" si="74"/>
        <v>0</v>
      </c>
      <c r="F84" s="196">
        <f t="shared" si="70"/>
        <v>0</v>
      </c>
      <c r="G84" s="196">
        <f t="shared" si="71"/>
        <v>3</v>
      </c>
      <c r="H84" s="196"/>
      <c r="I84" s="196"/>
      <c r="J84" s="196"/>
      <c r="K84" s="196"/>
      <c r="L84" s="196"/>
      <c r="M84" s="196"/>
      <c r="N84" s="196"/>
      <c r="O84" s="196"/>
      <c r="P84" s="196"/>
      <c r="Q84" s="196">
        <v>0</v>
      </c>
      <c r="R84" s="196">
        <v>0</v>
      </c>
      <c r="S84" s="196">
        <v>0</v>
      </c>
      <c r="T84" s="196">
        <f t="shared" si="72"/>
        <v>0</v>
      </c>
      <c r="U84" s="196"/>
      <c r="V84" s="196"/>
      <c r="W84" s="196"/>
      <c r="X84" s="196"/>
      <c r="Y84" s="196"/>
      <c r="Z84" s="196"/>
      <c r="AA84" s="196"/>
      <c r="AB84" s="196"/>
      <c r="AC84" s="196"/>
      <c r="AD84" s="196">
        <v>3</v>
      </c>
      <c r="AE84" s="196">
        <v>0</v>
      </c>
      <c r="AF84" s="196">
        <f t="shared" si="73"/>
        <v>3</v>
      </c>
    </row>
    <row r="85" spans="1:32" x14ac:dyDescent="0.2">
      <c r="A85" s="200"/>
      <c r="B85" s="201" t="s">
        <v>305</v>
      </c>
      <c r="C85" s="204" t="s">
        <v>525</v>
      </c>
      <c r="D85" s="196">
        <f>H85+K85+N85+Q85+U85+X85+AA85+AD85</f>
        <v>8</v>
      </c>
      <c r="E85" s="196">
        <f t="shared" si="74"/>
        <v>4</v>
      </c>
      <c r="F85" s="196">
        <f t="shared" si="70"/>
        <v>0</v>
      </c>
      <c r="G85" s="196">
        <f t="shared" si="71"/>
        <v>12</v>
      </c>
      <c r="H85" s="196"/>
      <c r="I85" s="196"/>
      <c r="J85" s="196"/>
      <c r="K85" s="196"/>
      <c r="L85" s="196"/>
      <c r="M85" s="196"/>
      <c r="N85" s="196"/>
      <c r="O85" s="196"/>
      <c r="P85" s="196"/>
      <c r="Q85" s="196">
        <v>4</v>
      </c>
      <c r="R85" s="196">
        <v>2</v>
      </c>
      <c r="S85" s="196">
        <v>0</v>
      </c>
      <c r="T85" s="196">
        <f t="shared" si="72"/>
        <v>6</v>
      </c>
      <c r="U85" s="196"/>
      <c r="V85" s="196"/>
      <c r="W85" s="196"/>
      <c r="X85" s="196"/>
      <c r="Y85" s="196"/>
      <c r="Z85" s="196"/>
      <c r="AA85" s="196"/>
      <c r="AB85" s="196"/>
      <c r="AC85" s="196"/>
      <c r="AD85" s="196">
        <v>4</v>
      </c>
      <c r="AE85" s="196">
        <v>2</v>
      </c>
      <c r="AF85" s="196">
        <f t="shared" si="73"/>
        <v>6</v>
      </c>
    </row>
    <row r="86" spans="1:32" x14ac:dyDescent="0.2">
      <c r="A86" s="200"/>
      <c r="B86" s="201" t="s">
        <v>317</v>
      </c>
      <c r="C86" s="204" t="s">
        <v>445</v>
      </c>
      <c r="D86" s="196">
        <f>H86+K86+N86+Q86+U86+X86+AA86+AD86</f>
        <v>8</v>
      </c>
      <c r="E86" s="196">
        <f t="shared" si="74"/>
        <v>6</v>
      </c>
      <c r="F86" s="196">
        <f t="shared" si="70"/>
        <v>0</v>
      </c>
      <c r="G86" s="196">
        <f t="shared" si="71"/>
        <v>14</v>
      </c>
      <c r="H86" s="196"/>
      <c r="I86" s="196"/>
      <c r="J86" s="196"/>
      <c r="K86" s="196"/>
      <c r="L86" s="196"/>
      <c r="M86" s="196"/>
      <c r="N86" s="196"/>
      <c r="O86" s="196"/>
      <c r="P86" s="196"/>
      <c r="Q86" s="196">
        <v>5</v>
      </c>
      <c r="R86" s="196">
        <v>4</v>
      </c>
      <c r="S86" s="196">
        <v>0</v>
      </c>
      <c r="T86" s="196">
        <f t="shared" si="72"/>
        <v>9</v>
      </c>
      <c r="U86" s="196"/>
      <c r="V86" s="196"/>
      <c r="W86" s="196"/>
      <c r="X86" s="196"/>
      <c r="Y86" s="196"/>
      <c r="Z86" s="196"/>
      <c r="AA86" s="196"/>
      <c r="AB86" s="196"/>
      <c r="AC86" s="196"/>
      <c r="AD86" s="196">
        <v>3</v>
      </c>
      <c r="AE86" s="196">
        <v>2</v>
      </c>
      <c r="AF86" s="196">
        <f t="shared" si="73"/>
        <v>5</v>
      </c>
    </row>
    <row r="87" spans="1:32" x14ac:dyDescent="0.2">
      <c r="A87" s="200"/>
      <c r="B87" s="201" t="s">
        <v>319</v>
      </c>
      <c r="C87" s="204" t="s">
        <v>526</v>
      </c>
      <c r="D87" s="196">
        <f>H87+K87+N87+Q87+U87+X87+AA87+AD87</f>
        <v>4</v>
      </c>
      <c r="E87" s="196">
        <f t="shared" si="74"/>
        <v>3</v>
      </c>
      <c r="F87" s="196">
        <f t="shared" si="70"/>
        <v>0</v>
      </c>
      <c r="G87" s="196">
        <f t="shared" si="71"/>
        <v>7</v>
      </c>
      <c r="H87" s="196"/>
      <c r="I87" s="196"/>
      <c r="J87" s="196"/>
      <c r="K87" s="196"/>
      <c r="L87" s="196"/>
      <c r="M87" s="196"/>
      <c r="N87" s="196"/>
      <c r="O87" s="196"/>
      <c r="P87" s="196"/>
      <c r="Q87" s="196">
        <v>1</v>
      </c>
      <c r="R87" s="196">
        <v>1</v>
      </c>
      <c r="S87" s="196">
        <v>0</v>
      </c>
      <c r="T87" s="196">
        <f t="shared" si="72"/>
        <v>2</v>
      </c>
      <c r="U87" s="196"/>
      <c r="V87" s="196"/>
      <c r="W87" s="196"/>
      <c r="X87" s="196"/>
      <c r="Y87" s="196"/>
      <c r="Z87" s="196"/>
      <c r="AA87" s="196"/>
      <c r="AB87" s="196"/>
      <c r="AC87" s="196"/>
      <c r="AD87" s="196">
        <v>3</v>
      </c>
      <c r="AE87" s="196">
        <v>2</v>
      </c>
      <c r="AF87" s="196">
        <f t="shared" si="73"/>
        <v>5</v>
      </c>
    </row>
    <row r="88" spans="1:32" x14ac:dyDescent="0.2">
      <c r="A88" s="200"/>
      <c r="B88" s="201" t="s">
        <v>321</v>
      </c>
      <c r="C88" s="204" t="s">
        <v>532</v>
      </c>
      <c r="D88" s="196">
        <f>H88+K88+N88+Q88+U88+X88+AA88+AD88</f>
        <v>12</v>
      </c>
      <c r="E88" s="196">
        <f t="shared" si="74"/>
        <v>12</v>
      </c>
      <c r="F88" s="196">
        <f t="shared" si="70"/>
        <v>0</v>
      </c>
      <c r="G88" s="196">
        <f t="shared" si="71"/>
        <v>24</v>
      </c>
      <c r="H88" s="196"/>
      <c r="I88" s="196"/>
      <c r="J88" s="196"/>
      <c r="K88" s="196"/>
      <c r="L88" s="196"/>
      <c r="M88" s="196"/>
      <c r="N88" s="196"/>
      <c r="O88" s="196"/>
      <c r="P88" s="196"/>
      <c r="Q88" s="196">
        <v>3</v>
      </c>
      <c r="R88" s="196">
        <v>4</v>
      </c>
      <c r="S88" s="196">
        <v>0</v>
      </c>
      <c r="T88" s="196">
        <f t="shared" si="72"/>
        <v>7</v>
      </c>
      <c r="U88" s="196"/>
      <c r="V88" s="196"/>
      <c r="W88" s="196"/>
      <c r="X88" s="196"/>
      <c r="Y88" s="196"/>
      <c r="Z88" s="196"/>
      <c r="AA88" s="196"/>
      <c r="AB88" s="196"/>
      <c r="AC88" s="196"/>
      <c r="AD88" s="196">
        <v>9</v>
      </c>
      <c r="AE88" s="196">
        <v>8</v>
      </c>
      <c r="AF88" s="196">
        <f t="shared" si="73"/>
        <v>17</v>
      </c>
    </row>
    <row r="89" spans="1:32" x14ac:dyDescent="0.2">
      <c r="A89" s="191" t="s">
        <v>489</v>
      </c>
      <c r="B89" s="200"/>
      <c r="C89" s="200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</row>
    <row r="90" spans="1:32" x14ac:dyDescent="0.2">
      <c r="A90" s="202">
        <v>5</v>
      </c>
      <c r="B90" s="203" t="s">
        <v>60</v>
      </c>
      <c r="C90" s="188"/>
      <c r="D90" s="190">
        <f>H90+K90+N90+Q90+U90+X90+AA90+AD90</f>
        <v>109</v>
      </c>
      <c r="E90" s="190">
        <f>I90+L90+O90+R90+V90+Y90+AB90+AE90</f>
        <v>77</v>
      </c>
      <c r="F90" s="190">
        <f t="shared" si="64"/>
        <v>0</v>
      </c>
      <c r="G90" s="190">
        <f t="shared" si="65"/>
        <v>186</v>
      </c>
      <c r="H90" s="190"/>
      <c r="I90" s="190"/>
      <c r="J90" s="190"/>
      <c r="K90" s="190"/>
      <c r="L90" s="190"/>
      <c r="M90" s="190"/>
      <c r="N90" s="190">
        <v>3</v>
      </c>
      <c r="O90" s="190">
        <v>2</v>
      </c>
      <c r="P90" s="190">
        <v>5</v>
      </c>
      <c r="Q90" s="190">
        <f>SUM(Q91)</f>
        <v>96</v>
      </c>
      <c r="R90" s="190">
        <f t="shared" ref="R90:AF90" si="76">SUM(R91)</f>
        <v>68</v>
      </c>
      <c r="S90" s="190">
        <f t="shared" si="76"/>
        <v>0</v>
      </c>
      <c r="T90" s="190">
        <f t="shared" si="76"/>
        <v>164</v>
      </c>
      <c r="U90" s="190">
        <f t="shared" si="76"/>
        <v>0</v>
      </c>
      <c r="V90" s="190">
        <f t="shared" si="76"/>
        <v>0</v>
      </c>
      <c r="W90" s="190">
        <f t="shared" si="76"/>
        <v>0</v>
      </c>
      <c r="X90" s="190">
        <f t="shared" si="76"/>
        <v>0</v>
      </c>
      <c r="Y90" s="190">
        <f t="shared" si="76"/>
        <v>0</v>
      </c>
      <c r="Z90" s="190">
        <f t="shared" si="76"/>
        <v>0</v>
      </c>
      <c r="AA90" s="190">
        <f t="shared" si="76"/>
        <v>0</v>
      </c>
      <c r="AB90" s="190">
        <f t="shared" si="76"/>
        <v>0</v>
      </c>
      <c r="AC90" s="190">
        <f t="shared" si="76"/>
        <v>0</v>
      </c>
      <c r="AD90" s="190">
        <f t="shared" si="76"/>
        <v>10</v>
      </c>
      <c r="AE90" s="190">
        <f t="shared" si="76"/>
        <v>7</v>
      </c>
      <c r="AF90" s="190">
        <f t="shared" si="76"/>
        <v>17</v>
      </c>
    </row>
    <row r="91" spans="1:32" x14ac:dyDescent="0.2">
      <c r="A91" s="200"/>
      <c r="B91" s="201" t="s">
        <v>201</v>
      </c>
      <c r="C91" s="204" t="s">
        <v>412</v>
      </c>
      <c r="D91" s="196">
        <f t="shared" si="62"/>
        <v>109</v>
      </c>
      <c r="E91" s="196">
        <f t="shared" si="63"/>
        <v>77</v>
      </c>
      <c r="F91" s="196">
        <f t="shared" si="64"/>
        <v>0</v>
      </c>
      <c r="G91" s="196">
        <f t="shared" si="65"/>
        <v>186</v>
      </c>
      <c r="H91" s="196"/>
      <c r="I91" s="196"/>
      <c r="J91" s="196"/>
      <c r="K91" s="196"/>
      <c r="L91" s="196"/>
      <c r="M91" s="196"/>
      <c r="N91" s="196">
        <v>3</v>
      </c>
      <c r="O91" s="196">
        <v>2</v>
      </c>
      <c r="P91" s="196">
        <v>5</v>
      </c>
      <c r="Q91" s="196">
        <v>96</v>
      </c>
      <c r="R91" s="196">
        <v>68</v>
      </c>
      <c r="S91" s="196">
        <v>0</v>
      </c>
      <c r="T91" s="196">
        <v>164</v>
      </c>
      <c r="U91" s="196"/>
      <c r="V91" s="196"/>
      <c r="W91" s="196"/>
      <c r="X91" s="196"/>
      <c r="Y91" s="196"/>
      <c r="Z91" s="196"/>
      <c r="AA91" s="196"/>
      <c r="AB91" s="196"/>
      <c r="AC91" s="196"/>
      <c r="AD91" s="196">
        <v>10</v>
      </c>
      <c r="AE91" s="196">
        <v>7</v>
      </c>
      <c r="AF91" s="196">
        <v>17</v>
      </c>
    </row>
    <row r="92" spans="1:32" x14ac:dyDescent="0.2">
      <c r="A92" s="191" t="s">
        <v>490</v>
      </c>
      <c r="B92" s="200"/>
      <c r="C92" s="200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</row>
    <row r="93" spans="1:32" x14ac:dyDescent="0.2">
      <c r="A93" s="202">
        <v>5</v>
      </c>
      <c r="B93" s="203" t="s">
        <v>60</v>
      </c>
      <c r="C93" s="188"/>
      <c r="D93" s="190">
        <f>H93+K93+N93+Q93+U93+X93+AA93+AD93</f>
        <v>811</v>
      </c>
      <c r="E93" s="190">
        <f>I93+L93+O93+R93+V93+Y93+AB93+AE93</f>
        <v>307</v>
      </c>
      <c r="F93" s="190">
        <f t="shared" si="64"/>
        <v>8</v>
      </c>
      <c r="G93" s="190">
        <f t="shared" si="65"/>
        <v>1126</v>
      </c>
      <c r="H93" s="190">
        <f>SUM(H94:H108)</f>
        <v>10</v>
      </c>
      <c r="I93" s="190">
        <f t="shared" ref="I93:J93" si="77">SUM(I94:I108)</f>
        <v>3</v>
      </c>
      <c r="J93" s="190">
        <f t="shared" si="77"/>
        <v>13</v>
      </c>
      <c r="K93" s="190"/>
      <c r="L93" s="190"/>
      <c r="M93" s="190"/>
      <c r="N93" s="190">
        <f>SUM(N94:N108)</f>
        <v>27</v>
      </c>
      <c r="O93" s="190">
        <f t="shared" ref="O93:P93" si="78">SUM(O94:O108)</f>
        <v>12</v>
      </c>
      <c r="P93" s="190">
        <f t="shared" si="78"/>
        <v>39</v>
      </c>
      <c r="Q93" s="190">
        <f>SUM(Q94:Q108)</f>
        <v>673</v>
      </c>
      <c r="R93" s="190">
        <f t="shared" ref="R93:AF93" si="79">SUM(R94:R108)</f>
        <v>233</v>
      </c>
      <c r="S93" s="190">
        <f t="shared" si="79"/>
        <v>8</v>
      </c>
      <c r="T93" s="190">
        <f t="shared" si="79"/>
        <v>914</v>
      </c>
      <c r="U93" s="190">
        <f t="shared" si="79"/>
        <v>0</v>
      </c>
      <c r="V93" s="190">
        <f t="shared" si="79"/>
        <v>0</v>
      </c>
      <c r="W93" s="190">
        <f t="shared" si="79"/>
        <v>0</v>
      </c>
      <c r="X93" s="190">
        <f t="shared" si="79"/>
        <v>0</v>
      </c>
      <c r="Y93" s="190">
        <f t="shared" si="79"/>
        <v>0</v>
      </c>
      <c r="Z93" s="190">
        <f t="shared" si="79"/>
        <v>0</v>
      </c>
      <c r="AA93" s="190">
        <f t="shared" si="79"/>
        <v>0</v>
      </c>
      <c r="AB93" s="190">
        <f t="shared" si="79"/>
        <v>1</v>
      </c>
      <c r="AC93" s="190">
        <f>SUM(AC94:AC108)</f>
        <v>1</v>
      </c>
      <c r="AD93" s="190">
        <f t="shared" si="79"/>
        <v>101</v>
      </c>
      <c r="AE93" s="190">
        <f t="shared" si="79"/>
        <v>58</v>
      </c>
      <c r="AF93" s="190">
        <f t="shared" si="79"/>
        <v>159</v>
      </c>
    </row>
    <row r="94" spans="1:32" x14ac:dyDescent="0.2">
      <c r="A94" s="200"/>
      <c r="B94" s="201" t="s">
        <v>259</v>
      </c>
      <c r="C94" s="204" t="s">
        <v>422</v>
      </c>
      <c r="D94" s="196">
        <f t="shared" si="62"/>
        <v>10</v>
      </c>
      <c r="E94" s="196">
        <f>I94+L94+O94+R94+Y94+AB94+AE94</f>
        <v>11</v>
      </c>
      <c r="F94" s="196">
        <f t="shared" si="64"/>
        <v>0</v>
      </c>
      <c r="G94" s="196">
        <f t="shared" si="65"/>
        <v>21</v>
      </c>
      <c r="H94" s="196">
        <v>1</v>
      </c>
      <c r="I94" s="196">
        <v>0</v>
      </c>
      <c r="J94" s="196">
        <f>SUM(H94:I94)</f>
        <v>1</v>
      </c>
      <c r="K94" s="196"/>
      <c r="L94" s="196"/>
      <c r="M94" s="196"/>
      <c r="N94" s="196">
        <v>0</v>
      </c>
      <c r="O94" s="196">
        <v>0</v>
      </c>
      <c r="P94" s="196">
        <f>SUM(N94:O94)</f>
        <v>0</v>
      </c>
      <c r="Q94" s="196">
        <v>9</v>
      </c>
      <c r="R94" s="196">
        <v>7</v>
      </c>
      <c r="S94" s="196">
        <v>0</v>
      </c>
      <c r="T94" s="196">
        <f>SUM(Q94:S94)</f>
        <v>16</v>
      </c>
      <c r="U94" s="196"/>
      <c r="V94" s="196"/>
      <c r="W94" s="196"/>
      <c r="X94" s="196"/>
      <c r="Y94" s="196"/>
      <c r="Z94" s="196"/>
      <c r="AA94" s="196">
        <v>0</v>
      </c>
      <c r="AB94" s="196">
        <v>0</v>
      </c>
      <c r="AC94" s="196">
        <v>0</v>
      </c>
      <c r="AD94" s="196">
        <v>0</v>
      </c>
      <c r="AE94" s="196">
        <v>4</v>
      </c>
      <c r="AF94" s="196">
        <f>SUM(AD94:AE94)</f>
        <v>4</v>
      </c>
    </row>
    <row r="95" spans="1:32" x14ac:dyDescent="0.2">
      <c r="A95" s="200"/>
      <c r="B95" s="201" t="s">
        <v>265</v>
      </c>
      <c r="C95" s="204" t="s">
        <v>424</v>
      </c>
      <c r="D95" s="196">
        <f t="shared" si="62"/>
        <v>13</v>
      </c>
      <c r="E95" s="196">
        <f>I95+L95+O95+R95+Y95+AB95+AE95</f>
        <v>23</v>
      </c>
      <c r="F95" s="196">
        <f t="shared" si="64"/>
        <v>0</v>
      </c>
      <c r="G95" s="196">
        <f t="shared" si="65"/>
        <v>36</v>
      </c>
      <c r="H95" s="196">
        <v>1</v>
      </c>
      <c r="I95" s="196">
        <v>0</v>
      </c>
      <c r="J95" s="196">
        <f t="shared" ref="J95:J108" si="80">SUM(H95:I95)</f>
        <v>1</v>
      </c>
      <c r="K95" s="196"/>
      <c r="L95" s="196"/>
      <c r="M95" s="196"/>
      <c r="N95" s="196">
        <v>2</v>
      </c>
      <c r="O95" s="196">
        <v>2</v>
      </c>
      <c r="P95" s="196">
        <f t="shared" ref="P95:P108" si="81">SUM(N95:O95)</f>
        <v>4</v>
      </c>
      <c r="Q95" s="196">
        <v>9</v>
      </c>
      <c r="R95" s="196">
        <v>16</v>
      </c>
      <c r="S95" s="196">
        <v>0</v>
      </c>
      <c r="T95" s="196">
        <f t="shared" ref="T95:T108" si="82">SUM(Q95:S95)</f>
        <v>25</v>
      </c>
      <c r="U95" s="196"/>
      <c r="V95" s="196"/>
      <c r="W95" s="196"/>
      <c r="X95" s="196"/>
      <c r="Y95" s="196"/>
      <c r="Z95" s="196"/>
      <c r="AA95" s="196">
        <v>0</v>
      </c>
      <c r="AB95" s="196">
        <v>0</v>
      </c>
      <c r="AC95" s="196">
        <v>0</v>
      </c>
      <c r="AD95" s="196">
        <v>1</v>
      </c>
      <c r="AE95" s="196">
        <v>5</v>
      </c>
      <c r="AF95" s="196">
        <f t="shared" ref="AF95:AF108" si="83">SUM(AD95:AE95)</f>
        <v>6</v>
      </c>
    </row>
    <row r="96" spans="1:32" x14ac:dyDescent="0.2">
      <c r="A96" s="200"/>
      <c r="B96" s="201" t="s">
        <v>269</v>
      </c>
      <c r="C96" s="204" t="s">
        <v>270</v>
      </c>
      <c r="D96" s="196">
        <f t="shared" si="62"/>
        <v>49</v>
      </c>
      <c r="E96" s="196">
        <f>I96+L96+O96+R96+Y96+AB96+AE96</f>
        <v>18</v>
      </c>
      <c r="F96" s="196">
        <f t="shared" si="64"/>
        <v>2</v>
      </c>
      <c r="G96" s="196">
        <f t="shared" si="65"/>
        <v>69</v>
      </c>
      <c r="H96" s="196">
        <v>0</v>
      </c>
      <c r="I96" s="196">
        <v>0</v>
      </c>
      <c r="J96" s="196">
        <f t="shared" si="80"/>
        <v>0</v>
      </c>
      <c r="K96" s="196"/>
      <c r="L96" s="196"/>
      <c r="M96" s="196"/>
      <c r="N96" s="196">
        <v>1</v>
      </c>
      <c r="O96" s="196">
        <v>0</v>
      </c>
      <c r="P96" s="196">
        <f t="shared" si="81"/>
        <v>1</v>
      </c>
      <c r="Q96" s="196">
        <v>43</v>
      </c>
      <c r="R96" s="196">
        <v>13</v>
      </c>
      <c r="S96" s="196">
        <v>2</v>
      </c>
      <c r="T96" s="196">
        <f t="shared" si="82"/>
        <v>58</v>
      </c>
      <c r="U96" s="196"/>
      <c r="V96" s="196"/>
      <c r="W96" s="196"/>
      <c r="X96" s="196"/>
      <c r="Y96" s="196"/>
      <c r="Z96" s="196"/>
      <c r="AA96" s="196">
        <v>0</v>
      </c>
      <c r="AB96" s="196">
        <v>0</v>
      </c>
      <c r="AC96" s="196">
        <v>0</v>
      </c>
      <c r="AD96" s="196">
        <v>5</v>
      </c>
      <c r="AE96" s="196">
        <v>5</v>
      </c>
      <c r="AF96" s="196">
        <f t="shared" si="83"/>
        <v>10</v>
      </c>
    </row>
    <row r="97" spans="1:32" x14ac:dyDescent="0.2">
      <c r="A97" s="200"/>
      <c r="B97" s="201" t="s">
        <v>467</v>
      </c>
      <c r="C97" s="204" t="s">
        <v>468</v>
      </c>
      <c r="D97" s="196">
        <f t="shared" si="62"/>
        <v>21</v>
      </c>
      <c r="E97" s="196">
        <f>I97+L97+O97+R97+Y97+AB97+AE97</f>
        <v>39</v>
      </c>
      <c r="F97" s="196">
        <f t="shared" si="64"/>
        <v>0</v>
      </c>
      <c r="G97" s="196">
        <f t="shared" si="65"/>
        <v>60</v>
      </c>
      <c r="H97" s="196">
        <v>0</v>
      </c>
      <c r="I97" s="196">
        <v>0</v>
      </c>
      <c r="J97" s="196">
        <f t="shared" si="80"/>
        <v>0</v>
      </c>
      <c r="K97" s="196"/>
      <c r="L97" s="196"/>
      <c r="M97" s="196"/>
      <c r="N97" s="196">
        <v>2</v>
      </c>
      <c r="O97" s="196">
        <v>2</v>
      </c>
      <c r="P97" s="196">
        <f t="shared" si="81"/>
        <v>4</v>
      </c>
      <c r="Q97" s="196">
        <v>15</v>
      </c>
      <c r="R97" s="196">
        <v>27</v>
      </c>
      <c r="S97" s="196">
        <v>0</v>
      </c>
      <c r="T97" s="196">
        <f t="shared" si="82"/>
        <v>42</v>
      </c>
      <c r="U97" s="196"/>
      <c r="V97" s="196"/>
      <c r="W97" s="196"/>
      <c r="X97" s="196"/>
      <c r="Y97" s="196"/>
      <c r="Z97" s="196"/>
      <c r="AA97" s="196">
        <v>0</v>
      </c>
      <c r="AB97" s="196">
        <v>0</v>
      </c>
      <c r="AC97" s="196">
        <v>0</v>
      </c>
      <c r="AD97" s="196">
        <v>4</v>
      </c>
      <c r="AE97" s="196">
        <v>10</v>
      </c>
      <c r="AF97" s="196">
        <f t="shared" si="83"/>
        <v>14</v>
      </c>
    </row>
    <row r="98" spans="1:32" x14ac:dyDescent="0.2">
      <c r="A98" s="200"/>
      <c r="B98" s="201" t="s">
        <v>261</v>
      </c>
      <c r="C98" s="204" t="s">
        <v>262</v>
      </c>
      <c r="D98" s="196">
        <f t="shared" si="62"/>
        <v>52</v>
      </c>
      <c r="E98" s="196">
        <f>I98+L98+O98+R98+Y98+AB98+AE98</f>
        <v>19</v>
      </c>
      <c r="F98" s="196">
        <f t="shared" si="64"/>
        <v>0</v>
      </c>
      <c r="G98" s="196">
        <f t="shared" si="65"/>
        <v>71</v>
      </c>
      <c r="H98" s="196">
        <v>3</v>
      </c>
      <c r="I98" s="196">
        <v>0</v>
      </c>
      <c r="J98" s="196">
        <f t="shared" si="80"/>
        <v>3</v>
      </c>
      <c r="K98" s="196"/>
      <c r="L98" s="196"/>
      <c r="M98" s="196"/>
      <c r="N98" s="196">
        <v>1</v>
      </c>
      <c r="O98" s="196">
        <v>2</v>
      </c>
      <c r="P98" s="196">
        <f t="shared" si="81"/>
        <v>3</v>
      </c>
      <c r="Q98" s="196">
        <v>43</v>
      </c>
      <c r="R98" s="196">
        <v>14</v>
      </c>
      <c r="S98" s="196">
        <v>0</v>
      </c>
      <c r="T98" s="196">
        <f t="shared" si="82"/>
        <v>57</v>
      </c>
      <c r="U98" s="196"/>
      <c r="V98" s="196"/>
      <c r="W98" s="196"/>
      <c r="X98" s="196"/>
      <c r="Y98" s="196"/>
      <c r="Z98" s="196"/>
      <c r="AA98" s="196">
        <v>0</v>
      </c>
      <c r="AB98" s="196">
        <v>0</v>
      </c>
      <c r="AC98" s="196">
        <v>0</v>
      </c>
      <c r="AD98" s="196">
        <v>5</v>
      </c>
      <c r="AE98" s="196">
        <v>3</v>
      </c>
      <c r="AF98" s="196">
        <f t="shared" si="83"/>
        <v>8</v>
      </c>
    </row>
    <row r="99" spans="1:32" x14ac:dyDescent="0.2">
      <c r="A99" s="200"/>
      <c r="B99" s="201" t="s">
        <v>251</v>
      </c>
      <c r="C99" s="204" t="s">
        <v>252</v>
      </c>
      <c r="D99" s="196">
        <f t="shared" si="62"/>
        <v>253</v>
      </c>
      <c r="E99" s="196">
        <f t="shared" si="63"/>
        <v>38</v>
      </c>
      <c r="F99" s="196">
        <f t="shared" si="64"/>
        <v>0</v>
      </c>
      <c r="G99" s="196">
        <f t="shared" si="65"/>
        <v>291</v>
      </c>
      <c r="H99" s="196">
        <v>2</v>
      </c>
      <c r="I99" s="196">
        <v>0</v>
      </c>
      <c r="J99" s="196">
        <f t="shared" si="80"/>
        <v>2</v>
      </c>
      <c r="K99" s="196"/>
      <c r="L99" s="196"/>
      <c r="M99" s="196"/>
      <c r="N99" s="196">
        <v>9</v>
      </c>
      <c r="O99" s="196">
        <v>2</v>
      </c>
      <c r="P99" s="196">
        <f t="shared" si="81"/>
        <v>11</v>
      </c>
      <c r="Q99" s="196">
        <v>206</v>
      </c>
      <c r="R99" s="196">
        <v>30</v>
      </c>
      <c r="S99" s="196">
        <v>0</v>
      </c>
      <c r="T99" s="196">
        <f t="shared" si="82"/>
        <v>236</v>
      </c>
      <c r="U99" s="196"/>
      <c r="V99" s="196"/>
      <c r="W99" s="196"/>
      <c r="X99" s="196"/>
      <c r="Y99" s="196"/>
      <c r="Z99" s="196"/>
      <c r="AA99" s="196">
        <v>0</v>
      </c>
      <c r="AB99" s="196">
        <v>1</v>
      </c>
      <c r="AC99" s="196">
        <v>1</v>
      </c>
      <c r="AD99" s="196">
        <v>36</v>
      </c>
      <c r="AE99" s="196">
        <v>5</v>
      </c>
      <c r="AF99" s="196">
        <f t="shared" si="83"/>
        <v>41</v>
      </c>
    </row>
    <row r="100" spans="1:32" x14ac:dyDescent="0.2">
      <c r="A100" s="200"/>
      <c r="B100" s="201" t="s">
        <v>253</v>
      </c>
      <c r="C100" s="204" t="s">
        <v>254</v>
      </c>
      <c r="D100" s="196">
        <f t="shared" si="62"/>
        <v>27</v>
      </c>
      <c r="E100" s="196">
        <f t="shared" si="63"/>
        <v>7</v>
      </c>
      <c r="F100" s="196">
        <f t="shared" si="64"/>
        <v>0</v>
      </c>
      <c r="G100" s="196">
        <f t="shared" si="65"/>
        <v>34</v>
      </c>
      <c r="H100" s="196">
        <v>0</v>
      </c>
      <c r="I100" s="196">
        <v>1</v>
      </c>
      <c r="J100" s="196">
        <f t="shared" si="80"/>
        <v>1</v>
      </c>
      <c r="K100" s="196"/>
      <c r="L100" s="196"/>
      <c r="M100" s="196"/>
      <c r="N100" s="196">
        <v>0</v>
      </c>
      <c r="O100" s="196">
        <v>0</v>
      </c>
      <c r="P100" s="196">
        <f t="shared" si="81"/>
        <v>0</v>
      </c>
      <c r="Q100" s="196">
        <v>24</v>
      </c>
      <c r="R100" s="196">
        <v>4</v>
      </c>
      <c r="S100" s="196">
        <v>0</v>
      </c>
      <c r="T100" s="196">
        <f t="shared" si="82"/>
        <v>28</v>
      </c>
      <c r="U100" s="196"/>
      <c r="V100" s="196"/>
      <c r="W100" s="196"/>
      <c r="X100" s="196"/>
      <c r="Y100" s="196"/>
      <c r="Z100" s="196"/>
      <c r="AA100" s="196">
        <v>0</v>
      </c>
      <c r="AB100" s="196">
        <v>0</v>
      </c>
      <c r="AC100" s="196">
        <v>0</v>
      </c>
      <c r="AD100" s="196">
        <v>3</v>
      </c>
      <c r="AE100" s="196">
        <v>2</v>
      </c>
      <c r="AF100" s="196">
        <f t="shared" si="83"/>
        <v>5</v>
      </c>
    </row>
    <row r="101" spans="1:32" x14ac:dyDescent="0.2">
      <c r="A101" s="200"/>
      <c r="B101" s="201" t="s">
        <v>271</v>
      </c>
      <c r="C101" s="204" t="s">
        <v>425</v>
      </c>
      <c r="D101" s="196">
        <f t="shared" si="62"/>
        <v>27</v>
      </c>
      <c r="E101" s="196">
        <f t="shared" si="63"/>
        <v>36</v>
      </c>
      <c r="F101" s="196">
        <f t="shared" si="64"/>
        <v>1</v>
      </c>
      <c r="G101" s="196">
        <f t="shared" si="65"/>
        <v>64</v>
      </c>
      <c r="H101" s="196">
        <v>0</v>
      </c>
      <c r="I101" s="196">
        <v>0</v>
      </c>
      <c r="J101" s="196">
        <f t="shared" si="80"/>
        <v>0</v>
      </c>
      <c r="K101" s="196"/>
      <c r="L101" s="196"/>
      <c r="M101" s="196"/>
      <c r="N101" s="196">
        <v>0</v>
      </c>
      <c r="O101" s="196">
        <v>0</v>
      </c>
      <c r="P101" s="196">
        <f t="shared" si="81"/>
        <v>0</v>
      </c>
      <c r="Q101" s="196">
        <v>22</v>
      </c>
      <c r="R101" s="196">
        <v>28</v>
      </c>
      <c r="S101" s="196">
        <v>1</v>
      </c>
      <c r="T101" s="196">
        <f t="shared" si="82"/>
        <v>51</v>
      </c>
      <c r="U101" s="196"/>
      <c r="V101" s="196"/>
      <c r="W101" s="196"/>
      <c r="X101" s="196"/>
      <c r="Y101" s="196"/>
      <c r="Z101" s="196"/>
      <c r="AA101" s="196">
        <v>0</v>
      </c>
      <c r="AB101" s="196">
        <v>0</v>
      </c>
      <c r="AC101" s="196">
        <v>0</v>
      </c>
      <c r="AD101" s="196">
        <v>5</v>
      </c>
      <c r="AE101" s="196">
        <v>8</v>
      </c>
      <c r="AF101" s="196">
        <f t="shared" si="83"/>
        <v>13</v>
      </c>
    </row>
    <row r="102" spans="1:32" x14ac:dyDescent="0.2">
      <c r="A102" s="200"/>
      <c r="B102" s="201" t="s">
        <v>267</v>
      </c>
      <c r="C102" s="204" t="s">
        <v>268</v>
      </c>
      <c r="D102" s="196">
        <f t="shared" si="62"/>
        <v>174</v>
      </c>
      <c r="E102" s="196">
        <f t="shared" si="63"/>
        <v>62</v>
      </c>
      <c r="F102" s="196">
        <f t="shared" si="64"/>
        <v>3</v>
      </c>
      <c r="G102" s="196">
        <f t="shared" si="65"/>
        <v>239</v>
      </c>
      <c r="H102" s="196">
        <v>3</v>
      </c>
      <c r="I102" s="196">
        <v>1</v>
      </c>
      <c r="J102" s="196">
        <f t="shared" si="80"/>
        <v>4</v>
      </c>
      <c r="K102" s="196"/>
      <c r="L102" s="196"/>
      <c r="M102" s="196"/>
      <c r="N102" s="196">
        <v>2</v>
      </c>
      <c r="O102" s="196">
        <v>3</v>
      </c>
      <c r="P102" s="196">
        <f t="shared" si="81"/>
        <v>5</v>
      </c>
      <c r="Q102" s="196">
        <v>148</v>
      </c>
      <c r="R102" s="196">
        <v>51</v>
      </c>
      <c r="S102" s="196">
        <v>3</v>
      </c>
      <c r="T102" s="196">
        <f t="shared" si="82"/>
        <v>202</v>
      </c>
      <c r="U102" s="196"/>
      <c r="V102" s="196"/>
      <c r="W102" s="196"/>
      <c r="X102" s="196"/>
      <c r="Y102" s="196"/>
      <c r="Z102" s="196"/>
      <c r="AA102" s="196">
        <v>0</v>
      </c>
      <c r="AB102" s="196">
        <v>0</v>
      </c>
      <c r="AC102" s="196">
        <v>0</v>
      </c>
      <c r="AD102" s="196">
        <v>21</v>
      </c>
      <c r="AE102" s="196">
        <v>7</v>
      </c>
      <c r="AF102" s="196">
        <f t="shared" si="83"/>
        <v>28</v>
      </c>
    </row>
    <row r="103" spans="1:32" x14ac:dyDescent="0.2">
      <c r="A103" s="200"/>
      <c r="B103" s="201" t="s">
        <v>454</v>
      </c>
      <c r="C103" s="204" t="s">
        <v>455</v>
      </c>
      <c r="D103" s="196">
        <f t="shared" si="62"/>
        <v>111</v>
      </c>
      <c r="E103" s="196">
        <f t="shared" si="63"/>
        <v>30</v>
      </c>
      <c r="F103" s="196">
        <f t="shared" si="64"/>
        <v>1</v>
      </c>
      <c r="G103" s="196">
        <f t="shared" si="65"/>
        <v>142</v>
      </c>
      <c r="H103" s="196">
        <v>0</v>
      </c>
      <c r="I103" s="196">
        <v>0</v>
      </c>
      <c r="J103" s="196">
        <f t="shared" si="80"/>
        <v>0</v>
      </c>
      <c r="K103" s="196"/>
      <c r="L103" s="196"/>
      <c r="M103" s="196"/>
      <c r="N103" s="196">
        <v>6</v>
      </c>
      <c r="O103" s="196">
        <v>0</v>
      </c>
      <c r="P103" s="196">
        <f t="shared" si="81"/>
        <v>6</v>
      </c>
      <c r="Q103" s="196">
        <v>87</v>
      </c>
      <c r="R103" s="196">
        <v>25</v>
      </c>
      <c r="S103" s="196">
        <v>1</v>
      </c>
      <c r="T103" s="196">
        <f t="shared" si="82"/>
        <v>113</v>
      </c>
      <c r="U103" s="196"/>
      <c r="V103" s="196"/>
      <c r="W103" s="196"/>
      <c r="X103" s="196"/>
      <c r="Y103" s="196"/>
      <c r="Z103" s="196"/>
      <c r="AA103" s="196">
        <v>0</v>
      </c>
      <c r="AB103" s="196">
        <v>0</v>
      </c>
      <c r="AC103" s="196">
        <v>0</v>
      </c>
      <c r="AD103" s="196">
        <v>18</v>
      </c>
      <c r="AE103" s="196">
        <v>5</v>
      </c>
      <c r="AF103" s="196">
        <f t="shared" si="83"/>
        <v>23</v>
      </c>
    </row>
    <row r="104" spans="1:32" x14ac:dyDescent="0.2">
      <c r="A104" s="200"/>
      <c r="B104" s="201" t="s">
        <v>295</v>
      </c>
      <c r="C104" s="204" t="s">
        <v>435</v>
      </c>
      <c r="D104" s="196">
        <f t="shared" si="62"/>
        <v>8</v>
      </c>
      <c r="E104" s="196">
        <f t="shared" si="63"/>
        <v>1</v>
      </c>
      <c r="F104" s="196">
        <f t="shared" si="64"/>
        <v>0</v>
      </c>
      <c r="G104" s="196">
        <f t="shared" si="65"/>
        <v>9</v>
      </c>
      <c r="H104" s="196">
        <v>0</v>
      </c>
      <c r="I104" s="196">
        <v>0</v>
      </c>
      <c r="J104" s="196">
        <f t="shared" si="80"/>
        <v>0</v>
      </c>
      <c r="K104" s="196"/>
      <c r="L104" s="196"/>
      <c r="M104" s="196"/>
      <c r="N104" s="196">
        <v>2</v>
      </c>
      <c r="O104" s="196">
        <v>0</v>
      </c>
      <c r="P104" s="196">
        <f t="shared" si="81"/>
        <v>2</v>
      </c>
      <c r="Q104" s="196">
        <v>6</v>
      </c>
      <c r="R104" s="196">
        <v>0</v>
      </c>
      <c r="S104" s="196">
        <v>0</v>
      </c>
      <c r="T104" s="196">
        <f t="shared" si="82"/>
        <v>6</v>
      </c>
      <c r="U104" s="196"/>
      <c r="V104" s="196"/>
      <c r="W104" s="196"/>
      <c r="X104" s="196"/>
      <c r="Y104" s="196"/>
      <c r="Z104" s="196"/>
      <c r="AA104" s="196">
        <v>0</v>
      </c>
      <c r="AB104" s="196">
        <v>0</v>
      </c>
      <c r="AC104" s="196">
        <v>0</v>
      </c>
      <c r="AD104" s="196">
        <v>0</v>
      </c>
      <c r="AE104" s="196">
        <v>1</v>
      </c>
      <c r="AF104" s="196">
        <f t="shared" si="83"/>
        <v>1</v>
      </c>
    </row>
    <row r="105" spans="1:32" x14ac:dyDescent="0.2">
      <c r="A105" s="200"/>
      <c r="B105" s="201" t="s">
        <v>297</v>
      </c>
      <c r="C105" s="204" t="s">
        <v>436</v>
      </c>
      <c r="D105" s="196">
        <f t="shared" si="62"/>
        <v>24</v>
      </c>
      <c r="E105" s="196">
        <f t="shared" si="63"/>
        <v>7</v>
      </c>
      <c r="F105" s="196">
        <f t="shared" si="64"/>
        <v>0</v>
      </c>
      <c r="G105" s="196">
        <f t="shared" si="65"/>
        <v>31</v>
      </c>
      <c r="H105" s="196">
        <v>0</v>
      </c>
      <c r="I105" s="196">
        <v>1</v>
      </c>
      <c r="J105" s="196">
        <f t="shared" si="80"/>
        <v>1</v>
      </c>
      <c r="K105" s="196"/>
      <c r="L105" s="196"/>
      <c r="M105" s="196"/>
      <c r="N105" s="196">
        <v>1</v>
      </c>
      <c r="O105" s="196">
        <v>0</v>
      </c>
      <c r="P105" s="196">
        <f t="shared" si="81"/>
        <v>1</v>
      </c>
      <c r="Q105" s="196">
        <v>22</v>
      </c>
      <c r="R105" s="196">
        <v>4</v>
      </c>
      <c r="S105" s="196">
        <v>0</v>
      </c>
      <c r="T105" s="196">
        <f t="shared" si="82"/>
        <v>26</v>
      </c>
      <c r="U105" s="196"/>
      <c r="V105" s="196"/>
      <c r="W105" s="196"/>
      <c r="X105" s="196"/>
      <c r="Y105" s="196"/>
      <c r="Z105" s="196"/>
      <c r="AA105" s="196">
        <v>0</v>
      </c>
      <c r="AB105" s="196">
        <v>0</v>
      </c>
      <c r="AC105" s="196">
        <v>0</v>
      </c>
      <c r="AD105" s="196">
        <v>1</v>
      </c>
      <c r="AE105" s="196">
        <v>2</v>
      </c>
      <c r="AF105" s="196">
        <f t="shared" si="83"/>
        <v>3</v>
      </c>
    </row>
    <row r="106" spans="1:32" x14ac:dyDescent="0.2">
      <c r="A106" s="200"/>
      <c r="B106" s="201" t="s">
        <v>299</v>
      </c>
      <c r="C106" s="204" t="s">
        <v>437</v>
      </c>
      <c r="D106" s="196">
        <f t="shared" si="62"/>
        <v>9</v>
      </c>
      <c r="E106" s="196">
        <f t="shared" si="63"/>
        <v>3</v>
      </c>
      <c r="F106" s="196">
        <f t="shared" si="64"/>
        <v>0</v>
      </c>
      <c r="G106" s="196">
        <f t="shared" si="65"/>
        <v>12</v>
      </c>
      <c r="H106" s="196">
        <v>0</v>
      </c>
      <c r="I106" s="196">
        <v>0</v>
      </c>
      <c r="J106" s="196">
        <f t="shared" si="80"/>
        <v>0</v>
      </c>
      <c r="K106" s="196"/>
      <c r="L106" s="196"/>
      <c r="M106" s="196"/>
      <c r="N106" s="196">
        <v>0</v>
      </c>
      <c r="O106" s="196">
        <v>0</v>
      </c>
      <c r="P106" s="196">
        <f t="shared" si="81"/>
        <v>0</v>
      </c>
      <c r="Q106" s="196">
        <v>8</v>
      </c>
      <c r="R106" s="196">
        <v>3</v>
      </c>
      <c r="S106" s="196">
        <v>0</v>
      </c>
      <c r="T106" s="196">
        <f t="shared" si="82"/>
        <v>11</v>
      </c>
      <c r="U106" s="196"/>
      <c r="V106" s="196"/>
      <c r="W106" s="196"/>
      <c r="X106" s="196"/>
      <c r="Y106" s="196"/>
      <c r="Z106" s="196"/>
      <c r="AA106" s="196">
        <v>0</v>
      </c>
      <c r="AB106" s="196">
        <v>0</v>
      </c>
      <c r="AC106" s="196">
        <v>0</v>
      </c>
      <c r="AD106" s="196">
        <v>1</v>
      </c>
      <c r="AE106" s="196">
        <v>0</v>
      </c>
      <c r="AF106" s="196">
        <f t="shared" si="83"/>
        <v>1</v>
      </c>
    </row>
    <row r="107" spans="1:32" x14ac:dyDescent="0.2">
      <c r="A107" s="200"/>
      <c r="B107" s="201" t="s">
        <v>303</v>
      </c>
      <c r="C107" s="204" t="s">
        <v>106</v>
      </c>
      <c r="D107" s="196">
        <f t="shared" si="62"/>
        <v>30</v>
      </c>
      <c r="E107" s="196">
        <f t="shared" si="63"/>
        <v>8</v>
      </c>
      <c r="F107" s="196">
        <f t="shared" si="64"/>
        <v>1</v>
      </c>
      <c r="G107" s="196">
        <f t="shared" si="65"/>
        <v>39</v>
      </c>
      <c r="H107" s="196">
        <v>0</v>
      </c>
      <c r="I107" s="196">
        <v>0</v>
      </c>
      <c r="J107" s="196">
        <f t="shared" si="80"/>
        <v>0</v>
      </c>
      <c r="K107" s="196"/>
      <c r="L107" s="196"/>
      <c r="M107" s="196"/>
      <c r="N107" s="196">
        <v>1</v>
      </c>
      <c r="O107" s="196">
        <v>0</v>
      </c>
      <c r="P107" s="196">
        <f t="shared" si="81"/>
        <v>1</v>
      </c>
      <c r="Q107" s="196">
        <v>28</v>
      </c>
      <c r="R107" s="196">
        <v>8</v>
      </c>
      <c r="S107" s="196">
        <v>1</v>
      </c>
      <c r="T107" s="196">
        <f t="shared" si="82"/>
        <v>37</v>
      </c>
      <c r="U107" s="196"/>
      <c r="V107" s="196"/>
      <c r="W107" s="196"/>
      <c r="X107" s="196"/>
      <c r="Y107" s="196"/>
      <c r="Z107" s="196"/>
      <c r="AA107" s="196">
        <v>0</v>
      </c>
      <c r="AB107" s="196">
        <v>0</v>
      </c>
      <c r="AC107" s="196">
        <v>0</v>
      </c>
      <c r="AD107" s="196">
        <v>1</v>
      </c>
      <c r="AE107" s="196">
        <v>0</v>
      </c>
      <c r="AF107" s="196">
        <f t="shared" si="83"/>
        <v>1</v>
      </c>
    </row>
    <row r="108" spans="1:32" x14ac:dyDescent="0.2">
      <c r="A108" s="200"/>
      <c r="B108" s="201" t="s">
        <v>449</v>
      </c>
      <c r="C108" s="204" t="s">
        <v>519</v>
      </c>
      <c r="D108" s="196">
        <f t="shared" si="62"/>
        <v>3</v>
      </c>
      <c r="E108" s="196">
        <f t="shared" si="63"/>
        <v>5</v>
      </c>
      <c r="F108" s="196">
        <f t="shared" si="64"/>
        <v>0</v>
      </c>
      <c r="G108" s="196">
        <f t="shared" si="65"/>
        <v>8</v>
      </c>
      <c r="H108" s="196">
        <v>0</v>
      </c>
      <c r="I108" s="196">
        <v>0</v>
      </c>
      <c r="J108" s="196">
        <f t="shared" si="80"/>
        <v>0</v>
      </c>
      <c r="K108" s="196"/>
      <c r="L108" s="196"/>
      <c r="M108" s="196"/>
      <c r="N108" s="196">
        <v>0</v>
      </c>
      <c r="O108" s="196">
        <v>1</v>
      </c>
      <c r="P108" s="196">
        <f t="shared" si="81"/>
        <v>1</v>
      </c>
      <c r="Q108" s="196">
        <v>3</v>
      </c>
      <c r="R108" s="196">
        <v>3</v>
      </c>
      <c r="S108" s="196">
        <v>0</v>
      </c>
      <c r="T108" s="196">
        <f t="shared" si="82"/>
        <v>6</v>
      </c>
      <c r="U108" s="196"/>
      <c r="V108" s="196"/>
      <c r="W108" s="196"/>
      <c r="X108" s="196"/>
      <c r="Y108" s="196"/>
      <c r="Z108" s="196"/>
      <c r="AA108" s="196">
        <v>0</v>
      </c>
      <c r="AB108" s="196">
        <v>0</v>
      </c>
      <c r="AC108" s="196">
        <v>0</v>
      </c>
      <c r="AD108" s="196">
        <v>0</v>
      </c>
      <c r="AE108" s="196">
        <v>1</v>
      </c>
      <c r="AF108" s="196">
        <f t="shared" si="83"/>
        <v>1</v>
      </c>
    </row>
    <row r="109" spans="1:32" x14ac:dyDescent="0.2">
      <c r="A109" s="208" t="s">
        <v>495</v>
      </c>
      <c r="B109" s="209"/>
      <c r="C109" s="209"/>
      <c r="D109" s="210">
        <f t="shared" ref="D109:D112" si="84">H109+K109+N109+Q109+V109+X109+AA109+AD109</f>
        <v>0</v>
      </c>
      <c r="E109" s="210">
        <f t="shared" ref="E109:E112" si="85">I109+L109+O109+R109+Y109+AB109+AE109</f>
        <v>0</v>
      </c>
      <c r="F109" s="210">
        <f t="shared" ref="F109:F112" si="86">S109</f>
        <v>0</v>
      </c>
      <c r="G109" s="210">
        <f t="shared" ref="G109:G112" si="87">SUM(D109:F109)</f>
        <v>0</v>
      </c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</row>
    <row r="110" spans="1:32" x14ac:dyDescent="0.2">
      <c r="A110" s="202"/>
      <c r="B110" s="203" t="s">
        <v>527</v>
      </c>
      <c r="C110" s="188"/>
      <c r="D110" s="190">
        <f>H110+K110+N110+Q110+U110+X110+AA110+AD110</f>
        <v>26</v>
      </c>
      <c r="E110" s="190">
        <f>I110+L110+O110+R110+V110+Y110+AB110+AE110</f>
        <v>15</v>
      </c>
      <c r="F110" s="190">
        <f t="shared" si="86"/>
        <v>0</v>
      </c>
      <c r="G110" s="190">
        <f t="shared" si="87"/>
        <v>41</v>
      </c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>
        <f>SUM(AD111:AD112)</f>
        <v>26</v>
      </c>
      <c r="AE110" s="190">
        <f t="shared" ref="AE110:AF110" si="88">SUM(AE111:AE112)</f>
        <v>15</v>
      </c>
      <c r="AF110" s="190">
        <f t="shared" si="88"/>
        <v>41</v>
      </c>
    </row>
    <row r="111" spans="1:32" x14ac:dyDescent="0.2">
      <c r="A111" s="200"/>
      <c r="B111" s="201" t="s">
        <v>479</v>
      </c>
      <c r="C111" s="204" t="s">
        <v>480</v>
      </c>
      <c r="D111" s="196">
        <f t="shared" si="84"/>
        <v>21</v>
      </c>
      <c r="E111" s="196">
        <f t="shared" si="85"/>
        <v>9</v>
      </c>
      <c r="F111" s="196">
        <f t="shared" si="86"/>
        <v>0</v>
      </c>
      <c r="G111" s="196">
        <f t="shared" si="87"/>
        <v>30</v>
      </c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>
        <v>21</v>
      </c>
      <c r="AE111" s="196">
        <v>9</v>
      </c>
      <c r="AF111" s="196">
        <v>30</v>
      </c>
    </row>
    <row r="112" spans="1:32" x14ac:dyDescent="0.2">
      <c r="A112" s="200"/>
      <c r="B112" s="201" t="s">
        <v>528</v>
      </c>
      <c r="C112" s="204" t="s">
        <v>529</v>
      </c>
      <c r="D112" s="196">
        <f t="shared" si="84"/>
        <v>5</v>
      </c>
      <c r="E112" s="196">
        <f t="shared" si="85"/>
        <v>6</v>
      </c>
      <c r="F112" s="196">
        <f t="shared" si="86"/>
        <v>0</v>
      </c>
      <c r="G112" s="196">
        <f t="shared" si="87"/>
        <v>11</v>
      </c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>
        <v>5</v>
      </c>
      <c r="AE112" s="196">
        <v>6</v>
      </c>
      <c r="AF112" s="196">
        <v>11</v>
      </c>
    </row>
  </sheetData>
  <mergeCells count="16">
    <mergeCell ref="X8:Z8"/>
    <mergeCell ref="AA8:AC8"/>
    <mergeCell ref="AD8:AF8"/>
    <mergeCell ref="U8:W8"/>
    <mergeCell ref="C8:C9"/>
    <mergeCell ref="D8:G8"/>
    <mergeCell ref="H8:J8"/>
    <mergeCell ref="K8:M8"/>
    <mergeCell ref="N8:P8"/>
    <mergeCell ref="Q8:T8"/>
    <mergeCell ref="A7:AF7"/>
    <mergeCell ref="A1:AF1"/>
    <mergeCell ref="A2:AF2"/>
    <mergeCell ref="A3:AF3"/>
    <mergeCell ref="A5:AF5"/>
    <mergeCell ref="A6:AF6"/>
  </mergeCells>
  <pageMargins left="0.7" right="0.7" top="0.75" bottom="0.75" header="0.3" footer="0.3"/>
  <pageSetup orientation="portrait" r:id="rId1"/>
  <ignoredErrors>
    <ignoredError sqref="T28 AF31 AF32:AF38 AF41:AF49 AF94:AF108 J28" formulaRange="1"/>
    <ignoredError sqref="D110:E110 E77 F79:G79 D79 D83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4755-0E98-4E93-A730-EDA330709F5B}">
  <dimension ref="A1:AV113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11" sqref="H11"/>
    </sheetView>
  </sheetViews>
  <sheetFormatPr defaultRowHeight="12.75" x14ac:dyDescent="0.2"/>
  <cols>
    <col min="1" max="1" width="5.7109375" style="20" customWidth="1"/>
    <col min="2" max="2" width="8.28515625" style="20" customWidth="1"/>
    <col min="3" max="3" width="39.85546875" style="20" bestFit="1" customWidth="1"/>
    <col min="4" max="8" width="6.85546875" style="20" customWidth="1"/>
    <col min="9" max="12" width="4.7109375" style="20" customWidth="1"/>
    <col min="13" max="13" width="5.140625" style="20" customWidth="1"/>
    <col min="14" max="18" width="4.7109375" style="20" customWidth="1"/>
    <col min="19" max="23" width="5.140625" style="20" customWidth="1"/>
    <col min="24" max="24" width="8.140625" style="20" customWidth="1"/>
    <col min="25" max="25" width="7.7109375" style="20" customWidth="1"/>
    <col min="26" max="26" width="6.5703125" style="20" customWidth="1"/>
    <col min="27" max="28" width="7.42578125" style="20" customWidth="1"/>
    <col min="29" max="33" width="5.140625" style="20" customWidth="1"/>
    <col min="34" max="38" width="5.85546875" style="20" customWidth="1"/>
    <col min="39" max="43" width="5.140625" style="20" customWidth="1"/>
    <col min="44" max="44" width="6" style="20" customWidth="1"/>
    <col min="45" max="45" width="5.5703125" style="20" customWidth="1"/>
    <col min="46" max="46" width="7.42578125" style="20" customWidth="1"/>
    <col min="47" max="47" width="7.85546875" style="20" customWidth="1"/>
    <col min="48" max="48" width="8.140625" style="20" customWidth="1"/>
    <col min="49" max="16384" width="9.140625" style="20"/>
  </cols>
  <sheetData>
    <row r="1" spans="1:48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</row>
    <row r="2" spans="1:48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</row>
    <row r="3" spans="1:48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</row>
    <row r="4" spans="1:48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</row>
    <row r="5" spans="1:48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</row>
    <row r="6" spans="1:48" s="183" customFormat="1" ht="15" x14ac:dyDescent="0.25">
      <c r="A6" s="224" t="s">
        <v>530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</row>
    <row r="7" spans="1:48" s="184" customFormat="1" ht="11.25" x14ac:dyDescent="0.2">
      <c r="A7" s="225" t="s">
        <v>25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</row>
    <row r="8" spans="1:48" s="181" customFormat="1" ht="46.5" customHeight="1" x14ac:dyDescent="0.25">
      <c r="C8" s="264" t="s">
        <v>26</v>
      </c>
      <c r="D8" s="264" t="s">
        <v>499</v>
      </c>
      <c r="E8" s="264"/>
      <c r="F8" s="264"/>
      <c r="G8" s="264"/>
      <c r="H8" s="264"/>
      <c r="I8" s="264" t="s">
        <v>28</v>
      </c>
      <c r="J8" s="264"/>
      <c r="K8" s="264"/>
      <c r="L8" s="264"/>
      <c r="M8" s="264"/>
      <c r="N8" s="264" t="s">
        <v>29</v>
      </c>
      <c r="O8" s="264"/>
      <c r="P8" s="264"/>
      <c r="Q8" s="264"/>
      <c r="R8" s="264"/>
      <c r="S8" s="265" t="s">
        <v>30</v>
      </c>
      <c r="T8" s="266"/>
      <c r="U8" s="266"/>
      <c r="V8" s="266"/>
      <c r="W8" s="267"/>
      <c r="X8" s="264" t="s">
        <v>32</v>
      </c>
      <c r="Y8" s="264"/>
      <c r="Z8" s="264"/>
      <c r="AA8" s="264"/>
      <c r="AB8" s="264"/>
      <c r="AC8" s="265" t="s">
        <v>33</v>
      </c>
      <c r="AD8" s="266"/>
      <c r="AE8" s="266"/>
      <c r="AF8" s="266"/>
      <c r="AG8" s="267"/>
      <c r="AH8" s="264" t="s">
        <v>34</v>
      </c>
      <c r="AI8" s="264"/>
      <c r="AJ8" s="264"/>
      <c r="AK8" s="264"/>
      <c r="AL8" s="264"/>
      <c r="AM8" s="264" t="s">
        <v>36</v>
      </c>
      <c r="AN8" s="264"/>
      <c r="AO8" s="264"/>
      <c r="AP8" s="264"/>
      <c r="AQ8" s="264"/>
      <c r="AR8" s="264" t="s">
        <v>500</v>
      </c>
      <c r="AS8" s="264"/>
      <c r="AT8" s="264"/>
      <c r="AU8" s="264"/>
      <c r="AV8" s="264"/>
    </row>
    <row r="9" spans="1:48" s="181" customFormat="1" x14ac:dyDescent="0.2">
      <c r="C9" s="264"/>
      <c r="D9" s="211" t="s">
        <v>38</v>
      </c>
      <c r="E9" s="211" t="s">
        <v>39</v>
      </c>
      <c r="F9" s="205" t="s">
        <v>501</v>
      </c>
      <c r="G9" s="205" t="s">
        <v>531</v>
      </c>
      <c r="H9" s="189" t="s">
        <v>56</v>
      </c>
      <c r="I9" s="189" t="s">
        <v>38</v>
      </c>
      <c r="J9" s="189" t="s">
        <v>39</v>
      </c>
      <c r="K9" s="189" t="s">
        <v>538</v>
      </c>
      <c r="L9" s="189" t="s">
        <v>539</v>
      </c>
      <c r="M9" s="189" t="s">
        <v>56</v>
      </c>
      <c r="N9" s="189" t="s">
        <v>38</v>
      </c>
      <c r="O9" s="189" t="s">
        <v>39</v>
      </c>
      <c r="P9" s="189" t="s">
        <v>538</v>
      </c>
      <c r="Q9" s="189" t="s">
        <v>539</v>
      </c>
      <c r="R9" s="189" t="s">
        <v>56</v>
      </c>
      <c r="S9" s="189" t="s">
        <v>38</v>
      </c>
      <c r="T9" s="189" t="s">
        <v>39</v>
      </c>
      <c r="U9" s="189" t="s">
        <v>538</v>
      </c>
      <c r="V9" s="189" t="s">
        <v>539</v>
      </c>
      <c r="W9" s="189" t="s">
        <v>56</v>
      </c>
      <c r="X9" s="189" t="s">
        <v>38</v>
      </c>
      <c r="Y9" s="189" t="s">
        <v>39</v>
      </c>
      <c r="Z9" s="189" t="s">
        <v>501</v>
      </c>
      <c r="AA9" s="268" t="s">
        <v>531</v>
      </c>
      <c r="AB9" s="189" t="s">
        <v>56</v>
      </c>
      <c r="AC9" s="189" t="s">
        <v>38</v>
      </c>
      <c r="AD9" s="189" t="s">
        <v>39</v>
      </c>
      <c r="AE9" s="189" t="s">
        <v>538</v>
      </c>
      <c r="AF9" s="189" t="s">
        <v>539</v>
      </c>
      <c r="AG9" s="189" t="s">
        <v>56</v>
      </c>
      <c r="AH9" s="189" t="s">
        <v>38</v>
      </c>
      <c r="AI9" s="189" t="s">
        <v>39</v>
      </c>
      <c r="AJ9" s="189" t="s">
        <v>538</v>
      </c>
      <c r="AK9" s="189" t="s">
        <v>539</v>
      </c>
      <c r="AL9" s="189" t="s">
        <v>56</v>
      </c>
      <c r="AM9" s="189" t="s">
        <v>38</v>
      </c>
      <c r="AN9" s="189" t="s">
        <v>39</v>
      </c>
      <c r="AO9" s="189" t="s">
        <v>538</v>
      </c>
      <c r="AP9" s="189" t="s">
        <v>539</v>
      </c>
      <c r="AQ9" s="189" t="s">
        <v>56</v>
      </c>
      <c r="AR9" s="189" t="s">
        <v>38</v>
      </c>
      <c r="AS9" s="189" t="s">
        <v>39</v>
      </c>
      <c r="AT9" s="268" t="s">
        <v>501</v>
      </c>
      <c r="AU9" s="268" t="s">
        <v>531</v>
      </c>
      <c r="AV9" s="189" t="s">
        <v>56</v>
      </c>
    </row>
    <row r="10" spans="1:48" s="181" customFormat="1" x14ac:dyDescent="0.25">
      <c r="A10" s="219" t="s">
        <v>55</v>
      </c>
      <c r="B10" s="219"/>
      <c r="C10" s="218"/>
      <c r="D10" s="221">
        <f>SUM(D14,D27,D30,D40,D51,D56,D75,D90,D93,D110)</f>
        <v>5862</v>
      </c>
      <c r="E10" s="221">
        <f t="shared" ref="E10:AV10" si="0">SUM(E14,E27,E30,E40,E51,E56,E75,E90,E93,E110)</f>
        <v>3520</v>
      </c>
      <c r="F10" s="221">
        <f t="shared" si="0"/>
        <v>23</v>
      </c>
      <c r="G10" s="221">
        <f t="shared" si="0"/>
        <v>37</v>
      </c>
      <c r="H10" s="221">
        <f t="shared" si="0"/>
        <v>9442</v>
      </c>
      <c r="I10" s="221">
        <f t="shared" si="0"/>
        <v>35</v>
      </c>
      <c r="J10" s="221">
        <f t="shared" si="0"/>
        <v>23</v>
      </c>
      <c r="K10" s="221"/>
      <c r="L10" s="221"/>
      <c r="M10" s="221">
        <f t="shared" si="0"/>
        <v>58</v>
      </c>
      <c r="N10" s="221">
        <f t="shared" si="0"/>
        <v>0</v>
      </c>
      <c r="O10" s="221">
        <f t="shared" si="0"/>
        <v>1</v>
      </c>
      <c r="P10" s="221"/>
      <c r="Q10" s="221"/>
      <c r="R10" s="221">
        <f t="shared" si="0"/>
        <v>1</v>
      </c>
      <c r="S10" s="221">
        <f t="shared" si="0"/>
        <v>158</v>
      </c>
      <c r="T10" s="221">
        <f t="shared" si="0"/>
        <v>114</v>
      </c>
      <c r="U10" s="221"/>
      <c r="V10" s="221"/>
      <c r="W10" s="221">
        <f t="shared" si="0"/>
        <v>272</v>
      </c>
      <c r="X10" s="221">
        <f t="shared" si="0"/>
        <v>4671</v>
      </c>
      <c r="Y10" s="221">
        <f t="shared" si="0"/>
        <v>2922</v>
      </c>
      <c r="Z10" s="221">
        <f t="shared" si="0"/>
        <v>22</v>
      </c>
      <c r="AA10" s="221">
        <f t="shared" si="0"/>
        <v>21</v>
      </c>
      <c r="AB10" s="221">
        <f t="shared" si="0"/>
        <v>7636</v>
      </c>
      <c r="AC10" s="221">
        <f t="shared" si="0"/>
        <v>0</v>
      </c>
      <c r="AD10" s="221">
        <f t="shared" si="0"/>
        <v>0</v>
      </c>
      <c r="AE10" s="221"/>
      <c r="AF10" s="221"/>
      <c r="AG10" s="221">
        <f t="shared" si="0"/>
        <v>0</v>
      </c>
      <c r="AH10" s="221">
        <f t="shared" si="0"/>
        <v>0</v>
      </c>
      <c r="AI10" s="221">
        <f t="shared" si="0"/>
        <v>0</v>
      </c>
      <c r="AJ10" s="221"/>
      <c r="AK10" s="221"/>
      <c r="AL10" s="221">
        <f t="shared" si="0"/>
        <v>0</v>
      </c>
      <c r="AM10" s="221">
        <f t="shared" si="0"/>
        <v>4</v>
      </c>
      <c r="AN10" s="221">
        <f t="shared" si="0"/>
        <v>1</v>
      </c>
      <c r="AO10" s="221"/>
      <c r="AP10" s="221"/>
      <c r="AQ10" s="221">
        <f t="shared" si="0"/>
        <v>5</v>
      </c>
      <c r="AR10" s="221">
        <f t="shared" si="0"/>
        <v>992</v>
      </c>
      <c r="AS10" s="221">
        <f t="shared" si="0"/>
        <v>459</v>
      </c>
      <c r="AT10" s="221">
        <f t="shared" si="0"/>
        <v>1</v>
      </c>
      <c r="AU10" s="221">
        <f t="shared" si="0"/>
        <v>16</v>
      </c>
      <c r="AV10" s="221">
        <f t="shared" si="0"/>
        <v>1468</v>
      </c>
    </row>
    <row r="11" spans="1:48" s="181" customFormat="1" x14ac:dyDescent="0.25">
      <c r="A11" s="220" t="s">
        <v>59</v>
      </c>
      <c r="B11" s="219"/>
      <c r="C11" s="218"/>
      <c r="D11" s="221">
        <f>SUM(D14,D27,D30,D40,D51,D56,D75,D90,D93)</f>
        <v>5253</v>
      </c>
      <c r="E11" s="221">
        <f t="shared" ref="E11:AV11" si="1">SUM(E14,E27,E30,E40,E51,E56,E75,E90,E93)</f>
        <v>3346</v>
      </c>
      <c r="F11" s="221">
        <f t="shared" si="1"/>
        <v>23</v>
      </c>
      <c r="G11" s="221">
        <f t="shared" si="1"/>
        <v>25</v>
      </c>
      <c r="H11" s="221">
        <f t="shared" si="1"/>
        <v>8647</v>
      </c>
      <c r="I11" s="221">
        <f t="shared" si="1"/>
        <v>35</v>
      </c>
      <c r="J11" s="221">
        <f t="shared" si="1"/>
        <v>23</v>
      </c>
      <c r="K11" s="221"/>
      <c r="L11" s="221"/>
      <c r="M11" s="221">
        <f t="shared" si="1"/>
        <v>58</v>
      </c>
      <c r="N11" s="221">
        <f t="shared" si="1"/>
        <v>0</v>
      </c>
      <c r="O11" s="221">
        <f t="shared" si="1"/>
        <v>1</v>
      </c>
      <c r="P11" s="221"/>
      <c r="Q11" s="221"/>
      <c r="R11" s="221">
        <f t="shared" si="1"/>
        <v>1</v>
      </c>
      <c r="S11" s="221">
        <f>SUM(S14,S27,S30,S40,S51,S56,S75,S90,S93)</f>
        <v>158</v>
      </c>
      <c r="T11" s="221">
        <f t="shared" si="1"/>
        <v>113</v>
      </c>
      <c r="U11" s="221"/>
      <c r="V11" s="221"/>
      <c r="W11" s="221">
        <f t="shared" si="1"/>
        <v>271</v>
      </c>
      <c r="X11" s="221">
        <f>SUM(X14,X27,X30,X40,X51,X56,X75,X90,X93)</f>
        <v>4591</v>
      </c>
      <c r="Y11" s="221">
        <f t="shared" si="1"/>
        <v>2901</v>
      </c>
      <c r="Z11" s="221">
        <f t="shared" si="1"/>
        <v>22</v>
      </c>
      <c r="AA11" s="221">
        <f t="shared" si="1"/>
        <v>21</v>
      </c>
      <c r="AB11" s="221">
        <f t="shared" si="1"/>
        <v>7535</v>
      </c>
      <c r="AC11" s="221">
        <f t="shared" si="1"/>
        <v>0</v>
      </c>
      <c r="AD11" s="221">
        <f t="shared" si="1"/>
        <v>0</v>
      </c>
      <c r="AE11" s="221"/>
      <c r="AF11" s="221"/>
      <c r="AG11" s="221">
        <f t="shared" si="1"/>
        <v>0</v>
      </c>
      <c r="AH11" s="221">
        <f t="shared" si="1"/>
        <v>0</v>
      </c>
      <c r="AI11" s="221">
        <f t="shared" si="1"/>
        <v>0</v>
      </c>
      <c r="AJ11" s="221"/>
      <c r="AK11" s="221"/>
      <c r="AL11" s="221">
        <f t="shared" si="1"/>
        <v>0</v>
      </c>
      <c r="AM11" s="221">
        <f t="shared" si="1"/>
        <v>1</v>
      </c>
      <c r="AN11" s="221">
        <f t="shared" si="1"/>
        <v>1</v>
      </c>
      <c r="AO11" s="221"/>
      <c r="AP11" s="221"/>
      <c r="AQ11" s="221">
        <f t="shared" si="1"/>
        <v>2</v>
      </c>
      <c r="AR11" s="221">
        <f t="shared" si="1"/>
        <v>466</v>
      </c>
      <c r="AS11" s="221">
        <f t="shared" si="1"/>
        <v>307</v>
      </c>
      <c r="AT11" s="221">
        <f t="shared" si="1"/>
        <v>1</v>
      </c>
      <c r="AU11" s="221">
        <f t="shared" si="1"/>
        <v>4</v>
      </c>
      <c r="AV11" s="221">
        <f t="shared" si="1"/>
        <v>778</v>
      </c>
    </row>
    <row r="12" spans="1:48" s="181" customFormat="1" x14ac:dyDescent="0.25">
      <c r="A12" s="220" t="s">
        <v>527</v>
      </c>
      <c r="B12" s="219"/>
      <c r="C12" s="218"/>
      <c r="D12" s="221">
        <f>SUM(D110)</f>
        <v>609</v>
      </c>
      <c r="E12" s="221">
        <f t="shared" ref="E12:G12" si="2">SUM(E110)</f>
        <v>174</v>
      </c>
      <c r="F12" s="221">
        <f t="shared" si="2"/>
        <v>0</v>
      </c>
      <c r="G12" s="221">
        <f t="shared" si="2"/>
        <v>12</v>
      </c>
      <c r="H12" s="221">
        <f>SUM(H110)</f>
        <v>795</v>
      </c>
      <c r="I12" s="221">
        <f t="shared" ref="I12:AV12" si="3">SUM(I110)</f>
        <v>0</v>
      </c>
      <c r="J12" s="221">
        <f t="shared" si="3"/>
        <v>0</v>
      </c>
      <c r="K12" s="221"/>
      <c r="L12" s="221"/>
      <c r="M12" s="221">
        <f t="shared" si="3"/>
        <v>0</v>
      </c>
      <c r="N12" s="221">
        <f t="shared" si="3"/>
        <v>0</v>
      </c>
      <c r="O12" s="221">
        <f t="shared" si="3"/>
        <v>0</v>
      </c>
      <c r="P12" s="221"/>
      <c r="Q12" s="221"/>
      <c r="R12" s="221">
        <f t="shared" si="3"/>
        <v>0</v>
      </c>
      <c r="S12" s="221">
        <f t="shared" si="3"/>
        <v>0</v>
      </c>
      <c r="T12" s="221">
        <f t="shared" si="3"/>
        <v>1</v>
      </c>
      <c r="U12" s="221"/>
      <c r="V12" s="221"/>
      <c r="W12" s="221">
        <f t="shared" si="3"/>
        <v>1</v>
      </c>
      <c r="X12" s="221">
        <f t="shared" si="3"/>
        <v>80</v>
      </c>
      <c r="Y12" s="221">
        <f t="shared" si="3"/>
        <v>21</v>
      </c>
      <c r="Z12" s="221">
        <f t="shared" si="3"/>
        <v>0</v>
      </c>
      <c r="AA12" s="221"/>
      <c r="AB12" s="221">
        <f t="shared" si="3"/>
        <v>101</v>
      </c>
      <c r="AC12" s="221">
        <f t="shared" si="3"/>
        <v>0</v>
      </c>
      <c r="AD12" s="221">
        <f t="shared" si="3"/>
        <v>0</v>
      </c>
      <c r="AE12" s="221"/>
      <c r="AF12" s="221"/>
      <c r="AG12" s="221">
        <f t="shared" si="3"/>
        <v>0</v>
      </c>
      <c r="AH12" s="221">
        <f t="shared" si="3"/>
        <v>0</v>
      </c>
      <c r="AI12" s="221">
        <f t="shared" si="3"/>
        <v>0</v>
      </c>
      <c r="AJ12" s="221"/>
      <c r="AK12" s="221"/>
      <c r="AL12" s="221">
        <f t="shared" si="3"/>
        <v>0</v>
      </c>
      <c r="AM12" s="221">
        <f t="shared" si="3"/>
        <v>3</v>
      </c>
      <c r="AN12" s="221">
        <f t="shared" si="3"/>
        <v>0</v>
      </c>
      <c r="AO12" s="221"/>
      <c r="AP12" s="221"/>
      <c r="AQ12" s="221">
        <f t="shared" si="3"/>
        <v>3</v>
      </c>
      <c r="AR12" s="221">
        <f t="shared" si="3"/>
        <v>526</v>
      </c>
      <c r="AS12" s="221">
        <f t="shared" si="3"/>
        <v>152</v>
      </c>
      <c r="AT12" s="221">
        <f t="shared" si="3"/>
        <v>0</v>
      </c>
      <c r="AU12" s="221">
        <f t="shared" si="3"/>
        <v>12</v>
      </c>
      <c r="AV12" s="221">
        <f t="shared" si="3"/>
        <v>690</v>
      </c>
    </row>
    <row r="13" spans="1:48" x14ac:dyDescent="0.2">
      <c r="A13" s="191" t="s">
        <v>502</v>
      </c>
      <c r="B13" s="200"/>
      <c r="C13" s="200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</row>
    <row r="14" spans="1:48" x14ac:dyDescent="0.2">
      <c r="A14" s="202">
        <v>5</v>
      </c>
      <c r="B14" s="203" t="s">
        <v>60</v>
      </c>
      <c r="C14" s="188"/>
      <c r="D14" s="190">
        <f>I14+N14+S14+X14+AC14+AH14+AM14+AR14</f>
        <v>829</v>
      </c>
      <c r="E14" s="190">
        <f>J14+O14+T14+Y14+AD14+AI14+AN14+AS14</f>
        <v>1100</v>
      </c>
      <c r="F14" s="190">
        <f>Z14+AT14</f>
        <v>0</v>
      </c>
      <c r="G14" s="190">
        <f>AA14+AU14</f>
        <v>4</v>
      </c>
      <c r="H14" s="190">
        <f>SUM(D14:G14)</f>
        <v>1933</v>
      </c>
      <c r="I14" s="190">
        <f>SUM(I15:I25)</f>
        <v>7</v>
      </c>
      <c r="J14" s="190">
        <f t="shared" ref="J14:AV14" si="4">SUM(J15:J25)</f>
        <v>7</v>
      </c>
      <c r="K14" s="190"/>
      <c r="L14" s="190"/>
      <c r="M14" s="190">
        <f t="shared" si="4"/>
        <v>14</v>
      </c>
      <c r="N14" s="190">
        <f t="shared" si="4"/>
        <v>0</v>
      </c>
      <c r="O14" s="190">
        <f t="shared" si="4"/>
        <v>1</v>
      </c>
      <c r="P14" s="190"/>
      <c r="Q14" s="190"/>
      <c r="R14" s="190">
        <f t="shared" si="4"/>
        <v>1</v>
      </c>
      <c r="S14" s="190">
        <f t="shared" si="4"/>
        <v>31</v>
      </c>
      <c r="T14" s="190">
        <f t="shared" si="4"/>
        <v>29</v>
      </c>
      <c r="U14" s="190"/>
      <c r="V14" s="190"/>
      <c r="W14" s="190">
        <f t="shared" si="4"/>
        <v>60</v>
      </c>
      <c r="X14" s="190">
        <f t="shared" si="4"/>
        <v>743</v>
      </c>
      <c r="Y14" s="190">
        <f t="shared" si="4"/>
        <v>1013</v>
      </c>
      <c r="Z14" s="190">
        <f t="shared" si="4"/>
        <v>0</v>
      </c>
      <c r="AA14" s="190">
        <f>SUM(AA15:AA25)</f>
        <v>4</v>
      </c>
      <c r="AB14" s="190">
        <f t="shared" si="4"/>
        <v>1760</v>
      </c>
      <c r="AC14" s="190">
        <f t="shared" si="4"/>
        <v>0</v>
      </c>
      <c r="AD14" s="190">
        <f t="shared" si="4"/>
        <v>0</v>
      </c>
      <c r="AE14" s="190"/>
      <c r="AF14" s="190"/>
      <c r="AG14" s="190">
        <f t="shared" si="4"/>
        <v>0</v>
      </c>
      <c r="AH14" s="190">
        <f t="shared" si="4"/>
        <v>0</v>
      </c>
      <c r="AI14" s="190">
        <f t="shared" si="4"/>
        <v>0</v>
      </c>
      <c r="AJ14" s="190"/>
      <c r="AK14" s="190"/>
      <c r="AL14" s="190">
        <f t="shared" si="4"/>
        <v>0</v>
      </c>
      <c r="AM14" s="190">
        <f t="shared" si="4"/>
        <v>0</v>
      </c>
      <c r="AN14" s="190">
        <f t="shared" si="4"/>
        <v>0</v>
      </c>
      <c r="AO14" s="190"/>
      <c r="AP14" s="190"/>
      <c r="AQ14" s="190">
        <f t="shared" si="4"/>
        <v>0</v>
      </c>
      <c r="AR14" s="190">
        <f t="shared" si="4"/>
        <v>48</v>
      </c>
      <c r="AS14" s="190">
        <f t="shared" si="4"/>
        <v>50</v>
      </c>
      <c r="AT14" s="190">
        <f t="shared" si="4"/>
        <v>0</v>
      </c>
      <c r="AU14" s="190">
        <f t="shared" si="4"/>
        <v>0</v>
      </c>
      <c r="AV14" s="190">
        <f t="shared" si="4"/>
        <v>98</v>
      </c>
    </row>
    <row r="15" spans="1:48" x14ac:dyDescent="0.2">
      <c r="A15" s="200"/>
      <c r="B15" s="201" t="s">
        <v>67</v>
      </c>
      <c r="C15" s="204" t="s">
        <v>68</v>
      </c>
      <c r="D15" s="196">
        <f>I15+N15+S15+X15+AC15+AH15+AM15+AR15</f>
        <v>253</v>
      </c>
      <c r="E15" s="196">
        <f t="shared" ref="E15:G15" si="5">J15+O15+T15+Y15+AD15+AI15+AN15+AS15</f>
        <v>348</v>
      </c>
      <c r="F15" s="196">
        <f t="shared" si="5"/>
        <v>0</v>
      </c>
      <c r="G15" s="196">
        <f t="shared" si="5"/>
        <v>0</v>
      </c>
      <c r="H15" s="196">
        <f>SUM(D15:G15)</f>
        <v>601</v>
      </c>
      <c r="I15" s="196"/>
      <c r="J15" s="196">
        <v>1</v>
      </c>
      <c r="K15" s="196"/>
      <c r="L15" s="196"/>
      <c r="M15" s="196">
        <f>SUM(I15:J15)</f>
        <v>1</v>
      </c>
      <c r="N15" s="196">
        <v>0</v>
      </c>
      <c r="O15" s="196">
        <v>0</v>
      </c>
      <c r="P15" s="196"/>
      <c r="Q15" s="196"/>
      <c r="R15" s="196">
        <f>SUM(N15:O15)</f>
        <v>0</v>
      </c>
      <c r="S15" s="196">
        <v>12</v>
      </c>
      <c r="T15" s="196">
        <v>6</v>
      </c>
      <c r="U15" s="196"/>
      <c r="V15" s="196"/>
      <c r="W15" s="196">
        <f t="shared" ref="W15:W25" si="6">SUM(S15:T15)</f>
        <v>18</v>
      </c>
      <c r="X15" s="196">
        <v>225</v>
      </c>
      <c r="Y15" s="196">
        <v>330</v>
      </c>
      <c r="Z15" s="196">
        <v>0</v>
      </c>
      <c r="AA15" s="196"/>
      <c r="AB15" s="196">
        <f>SUM(X15:AA15)</f>
        <v>555</v>
      </c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>
        <v>16</v>
      </c>
      <c r="AS15" s="196">
        <v>11</v>
      </c>
      <c r="AT15" s="196">
        <v>0</v>
      </c>
      <c r="AU15" s="196">
        <v>0</v>
      </c>
      <c r="AV15" s="196">
        <f>SUM(AR15:AU15)</f>
        <v>27</v>
      </c>
    </row>
    <row r="16" spans="1:48" x14ac:dyDescent="0.2">
      <c r="A16" s="200"/>
      <c r="B16" s="201" t="s">
        <v>71</v>
      </c>
      <c r="C16" s="204" t="s">
        <v>352</v>
      </c>
      <c r="D16" s="196">
        <f t="shared" ref="D16:D25" si="7">I16+N16+S16+X16+AD16+AH16+AM16+AR16</f>
        <v>12</v>
      </c>
      <c r="E16" s="196">
        <f t="shared" ref="E16:E25" si="8">J16+O16+T16+Y16+AE16+AI16+AN16+AS16</f>
        <v>35</v>
      </c>
      <c r="F16" s="196">
        <f t="shared" ref="F16:F25" si="9">K16+P16+U16+Z16+AF16+AJ16+AO16+AT16</f>
        <v>0</v>
      </c>
      <c r="G16" s="196">
        <f t="shared" ref="G16:G25" si="10">L16+Q16+V16+AA16+AG16+AK16+AP16+AU16</f>
        <v>0</v>
      </c>
      <c r="H16" s="196">
        <f t="shared" ref="H16:H25" si="11">SUM(D16:G16)</f>
        <v>47</v>
      </c>
      <c r="I16" s="196"/>
      <c r="J16" s="196"/>
      <c r="K16" s="196"/>
      <c r="L16" s="196"/>
      <c r="M16" s="196">
        <f t="shared" ref="M16:M25" si="12">SUM(I16:J16)</f>
        <v>0</v>
      </c>
      <c r="N16" s="196">
        <v>0</v>
      </c>
      <c r="O16" s="196">
        <v>0</v>
      </c>
      <c r="P16" s="196"/>
      <c r="Q16" s="196"/>
      <c r="R16" s="196">
        <f t="shared" ref="R16:R25" si="13">SUM(N16:O16)</f>
        <v>0</v>
      </c>
      <c r="S16" s="196">
        <v>2</v>
      </c>
      <c r="T16" s="196">
        <v>1</v>
      </c>
      <c r="U16" s="196"/>
      <c r="V16" s="196"/>
      <c r="W16" s="196">
        <f t="shared" si="6"/>
        <v>3</v>
      </c>
      <c r="X16" s="196">
        <v>10</v>
      </c>
      <c r="Y16" s="196">
        <v>34</v>
      </c>
      <c r="Z16" s="196">
        <v>0</v>
      </c>
      <c r="AA16" s="196"/>
      <c r="AB16" s="196">
        <f t="shared" ref="AB16:AB25" si="14">SUM(X16:AA16)</f>
        <v>44</v>
      </c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>
        <v>0</v>
      </c>
      <c r="AS16" s="196">
        <v>0</v>
      </c>
      <c r="AT16" s="196">
        <v>0</v>
      </c>
      <c r="AU16" s="196">
        <v>0</v>
      </c>
      <c r="AV16" s="196">
        <f t="shared" ref="AV16:AV25" si="15">SUM(AR16:AU16)</f>
        <v>0</v>
      </c>
    </row>
    <row r="17" spans="1:48" x14ac:dyDescent="0.2">
      <c r="A17" s="200"/>
      <c r="B17" s="201" t="s">
        <v>472</v>
      </c>
      <c r="C17" s="204" t="s">
        <v>473</v>
      </c>
      <c r="D17" s="196">
        <f t="shared" si="7"/>
        <v>39</v>
      </c>
      <c r="E17" s="196">
        <f t="shared" si="8"/>
        <v>54</v>
      </c>
      <c r="F17" s="196">
        <f t="shared" si="9"/>
        <v>0</v>
      </c>
      <c r="G17" s="196">
        <f t="shared" si="10"/>
        <v>0</v>
      </c>
      <c r="H17" s="196">
        <f t="shared" si="11"/>
        <v>93</v>
      </c>
      <c r="I17" s="196"/>
      <c r="J17" s="196"/>
      <c r="K17" s="196"/>
      <c r="L17" s="196"/>
      <c r="M17" s="196">
        <f t="shared" si="12"/>
        <v>0</v>
      </c>
      <c r="N17" s="196">
        <v>0</v>
      </c>
      <c r="O17" s="196">
        <v>0</v>
      </c>
      <c r="P17" s="196"/>
      <c r="Q17" s="196"/>
      <c r="R17" s="196">
        <f t="shared" si="13"/>
        <v>0</v>
      </c>
      <c r="S17" s="196">
        <v>0</v>
      </c>
      <c r="T17" s="196">
        <v>0</v>
      </c>
      <c r="U17" s="196"/>
      <c r="V17" s="196"/>
      <c r="W17" s="196">
        <f t="shared" si="6"/>
        <v>0</v>
      </c>
      <c r="X17" s="196">
        <v>37</v>
      </c>
      <c r="Y17" s="196">
        <v>52</v>
      </c>
      <c r="Z17" s="196">
        <v>0</v>
      </c>
      <c r="AA17" s="196"/>
      <c r="AB17" s="196">
        <f t="shared" si="14"/>
        <v>89</v>
      </c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>
        <v>2</v>
      </c>
      <c r="AS17" s="196">
        <v>2</v>
      </c>
      <c r="AT17" s="196">
        <v>0</v>
      </c>
      <c r="AU17" s="196">
        <v>0</v>
      </c>
      <c r="AV17" s="196">
        <f t="shared" si="15"/>
        <v>4</v>
      </c>
    </row>
    <row r="18" spans="1:48" x14ac:dyDescent="0.2">
      <c r="A18" s="200"/>
      <c r="B18" s="201" t="s">
        <v>326</v>
      </c>
      <c r="C18" s="204" t="s">
        <v>355</v>
      </c>
      <c r="D18" s="196">
        <f t="shared" si="7"/>
        <v>8</v>
      </c>
      <c r="E18" s="196">
        <f t="shared" si="8"/>
        <v>6</v>
      </c>
      <c r="F18" s="196">
        <f t="shared" si="9"/>
        <v>0</v>
      </c>
      <c r="G18" s="196">
        <f t="shared" si="10"/>
        <v>0</v>
      </c>
      <c r="H18" s="196">
        <f t="shared" si="11"/>
        <v>14</v>
      </c>
      <c r="I18" s="196"/>
      <c r="J18" s="196"/>
      <c r="K18" s="196"/>
      <c r="L18" s="196"/>
      <c r="M18" s="196">
        <f t="shared" si="12"/>
        <v>0</v>
      </c>
      <c r="N18" s="196">
        <v>0</v>
      </c>
      <c r="O18" s="196">
        <v>0</v>
      </c>
      <c r="P18" s="196"/>
      <c r="Q18" s="196"/>
      <c r="R18" s="196">
        <f t="shared" si="13"/>
        <v>0</v>
      </c>
      <c r="S18" s="196">
        <v>1</v>
      </c>
      <c r="T18" s="196">
        <v>0</v>
      </c>
      <c r="U18" s="196"/>
      <c r="V18" s="196"/>
      <c r="W18" s="196">
        <f t="shared" si="6"/>
        <v>1</v>
      </c>
      <c r="X18" s="196">
        <v>7</v>
      </c>
      <c r="Y18" s="196">
        <v>6</v>
      </c>
      <c r="Z18" s="196">
        <v>0</v>
      </c>
      <c r="AA18" s="196"/>
      <c r="AB18" s="196">
        <f t="shared" si="14"/>
        <v>13</v>
      </c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>
        <v>0</v>
      </c>
      <c r="AS18" s="196">
        <v>0</v>
      </c>
      <c r="AT18" s="196">
        <v>0</v>
      </c>
      <c r="AU18" s="196">
        <v>0</v>
      </c>
      <c r="AV18" s="196">
        <f t="shared" si="15"/>
        <v>0</v>
      </c>
    </row>
    <row r="19" spans="1:48" x14ac:dyDescent="0.2">
      <c r="A19" s="200"/>
      <c r="B19" s="201" t="s">
        <v>73</v>
      </c>
      <c r="C19" s="204" t="s">
        <v>74</v>
      </c>
      <c r="D19" s="196">
        <f t="shared" si="7"/>
        <v>89</v>
      </c>
      <c r="E19" s="196">
        <f t="shared" si="8"/>
        <v>262</v>
      </c>
      <c r="F19" s="196">
        <f t="shared" si="9"/>
        <v>0</v>
      </c>
      <c r="G19" s="196">
        <f t="shared" si="10"/>
        <v>0</v>
      </c>
      <c r="H19" s="196">
        <f t="shared" si="11"/>
        <v>351</v>
      </c>
      <c r="I19" s="196">
        <v>3</v>
      </c>
      <c r="J19" s="196">
        <v>2</v>
      </c>
      <c r="K19" s="196"/>
      <c r="L19" s="196"/>
      <c r="M19" s="196">
        <f t="shared" si="12"/>
        <v>5</v>
      </c>
      <c r="N19" s="196">
        <v>0</v>
      </c>
      <c r="O19" s="196">
        <v>0</v>
      </c>
      <c r="P19" s="196"/>
      <c r="Q19" s="196"/>
      <c r="R19" s="196">
        <f t="shared" si="13"/>
        <v>0</v>
      </c>
      <c r="S19" s="196">
        <v>6</v>
      </c>
      <c r="T19" s="196">
        <v>10</v>
      </c>
      <c r="U19" s="196"/>
      <c r="V19" s="196"/>
      <c r="W19" s="196">
        <f t="shared" si="6"/>
        <v>16</v>
      </c>
      <c r="X19" s="196">
        <v>77</v>
      </c>
      <c r="Y19" s="196">
        <v>229</v>
      </c>
      <c r="Z19" s="196">
        <v>0</v>
      </c>
      <c r="AA19" s="196"/>
      <c r="AB19" s="196">
        <f t="shared" si="14"/>
        <v>306</v>
      </c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>
        <v>3</v>
      </c>
      <c r="AS19" s="196">
        <v>21</v>
      </c>
      <c r="AT19" s="196">
        <v>0</v>
      </c>
      <c r="AU19" s="196">
        <v>0</v>
      </c>
      <c r="AV19" s="196">
        <f t="shared" si="15"/>
        <v>24</v>
      </c>
    </row>
    <row r="20" spans="1:48" x14ac:dyDescent="0.2">
      <c r="A20" s="200"/>
      <c r="B20" s="201" t="s">
        <v>83</v>
      </c>
      <c r="C20" s="204" t="s">
        <v>503</v>
      </c>
      <c r="D20" s="196">
        <f t="shared" si="7"/>
        <v>238</v>
      </c>
      <c r="E20" s="196">
        <f t="shared" si="8"/>
        <v>167</v>
      </c>
      <c r="F20" s="196">
        <f t="shared" si="9"/>
        <v>0</v>
      </c>
      <c r="G20" s="196">
        <f t="shared" si="10"/>
        <v>1</v>
      </c>
      <c r="H20" s="196">
        <f t="shared" si="11"/>
        <v>406</v>
      </c>
      <c r="I20" s="196">
        <v>4</v>
      </c>
      <c r="J20" s="196">
        <v>2</v>
      </c>
      <c r="K20" s="196"/>
      <c r="L20" s="196"/>
      <c r="M20" s="196">
        <f t="shared" si="12"/>
        <v>6</v>
      </c>
      <c r="N20" s="196">
        <v>0</v>
      </c>
      <c r="O20" s="196">
        <v>1</v>
      </c>
      <c r="P20" s="196"/>
      <c r="Q20" s="196"/>
      <c r="R20" s="196">
        <f t="shared" si="13"/>
        <v>1</v>
      </c>
      <c r="S20" s="196">
        <v>6</v>
      </c>
      <c r="T20" s="196">
        <v>4</v>
      </c>
      <c r="U20" s="196"/>
      <c r="V20" s="196"/>
      <c r="W20" s="196">
        <f t="shared" si="6"/>
        <v>10</v>
      </c>
      <c r="X20" s="196">
        <v>208</v>
      </c>
      <c r="Y20" s="196">
        <v>152</v>
      </c>
      <c r="Z20" s="196">
        <v>0</v>
      </c>
      <c r="AA20" s="196">
        <v>1</v>
      </c>
      <c r="AB20" s="196">
        <f t="shared" si="14"/>
        <v>361</v>
      </c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>
        <v>20</v>
      </c>
      <c r="AS20" s="196">
        <v>8</v>
      </c>
      <c r="AT20" s="196">
        <v>0</v>
      </c>
      <c r="AU20" s="196">
        <v>0</v>
      </c>
      <c r="AV20" s="196">
        <f t="shared" si="15"/>
        <v>28</v>
      </c>
    </row>
    <row r="21" spans="1:48" x14ac:dyDescent="0.2">
      <c r="A21" s="200"/>
      <c r="B21" s="201" t="s">
        <v>63</v>
      </c>
      <c r="C21" s="204" t="s">
        <v>504</v>
      </c>
      <c r="D21" s="196">
        <f t="shared" si="7"/>
        <v>28</v>
      </c>
      <c r="E21" s="196">
        <f t="shared" si="8"/>
        <v>46</v>
      </c>
      <c r="F21" s="196">
        <f t="shared" si="9"/>
        <v>0</v>
      </c>
      <c r="G21" s="196">
        <f t="shared" si="10"/>
        <v>0</v>
      </c>
      <c r="H21" s="196">
        <f t="shared" si="11"/>
        <v>74</v>
      </c>
      <c r="I21" s="196">
        <v>0</v>
      </c>
      <c r="J21" s="196">
        <v>1</v>
      </c>
      <c r="K21" s="196"/>
      <c r="L21" s="196"/>
      <c r="M21" s="196">
        <f t="shared" si="12"/>
        <v>1</v>
      </c>
      <c r="N21" s="196">
        <v>0</v>
      </c>
      <c r="O21" s="196">
        <v>0</v>
      </c>
      <c r="P21" s="196"/>
      <c r="Q21" s="196"/>
      <c r="R21" s="196">
        <f t="shared" si="13"/>
        <v>0</v>
      </c>
      <c r="S21" s="196">
        <v>0</v>
      </c>
      <c r="T21" s="196">
        <v>1</v>
      </c>
      <c r="U21" s="196"/>
      <c r="V21" s="196"/>
      <c r="W21" s="196">
        <f t="shared" si="6"/>
        <v>1</v>
      </c>
      <c r="X21" s="196">
        <v>27</v>
      </c>
      <c r="Y21" s="196">
        <v>42</v>
      </c>
      <c r="Z21" s="196">
        <v>0</v>
      </c>
      <c r="AA21" s="196"/>
      <c r="AB21" s="196">
        <f t="shared" si="14"/>
        <v>69</v>
      </c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>
        <v>1</v>
      </c>
      <c r="AS21" s="196">
        <v>2</v>
      </c>
      <c r="AT21" s="196">
        <v>0</v>
      </c>
      <c r="AU21" s="196">
        <v>0</v>
      </c>
      <c r="AV21" s="196">
        <f t="shared" si="15"/>
        <v>3</v>
      </c>
    </row>
    <row r="22" spans="1:48" x14ac:dyDescent="0.2">
      <c r="A22" s="200"/>
      <c r="B22" s="201" t="s">
        <v>77</v>
      </c>
      <c r="C22" s="204" t="s">
        <v>505</v>
      </c>
      <c r="D22" s="196">
        <f t="shared" si="7"/>
        <v>80</v>
      </c>
      <c r="E22" s="196">
        <f t="shared" si="8"/>
        <v>33</v>
      </c>
      <c r="F22" s="196">
        <f t="shared" si="9"/>
        <v>0</v>
      </c>
      <c r="G22" s="196">
        <f t="shared" si="10"/>
        <v>0</v>
      </c>
      <c r="H22" s="196">
        <f t="shared" si="11"/>
        <v>113</v>
      </c>
      <c r="I22" s="196">
        <v>0</v>
      </c>
      <c r="J22" s="196">
        <v>0</v>
      </c>
      <c r="K22" s="196"/>
      <c r="L22" s="196"/>
      <c r="M22" s="196">
        <f t="shared" si="12"/>
        <v>0</v>
      </c>
      <c r="N22" s="196">
        <v>0</v>
      </c>
      <c r="O22" s="196">
        <v>0</v>
      </c>
      <c r="P22" s="196"/>
      <c r="Q22" s="196"/>
      <c r="R22" s="196">
        <f t="shared" si="13"/>
        <v>0</v>
      </c>
      <c r="S22" s="196">
        <v>3</v>
      </c>
      <c r="T22" s="196">
        <v>2</v>
      </c>
      <c r="U22" s="196"/>
      <c r="V22" s="196"/>
      <c r="W22" s="196">
        <f t="shared" si="6"/>
        <v>5</v>
      </c>
      <c r="X22" s="196">
        <v>75</v>
      </c>
      <c r="Y22" s="196">
        <v>30</v>
      </c>
      <c r="Z22" s="196">
        <v>0</v>
      </c>
      <c r="AA22" s="196"/>
      <c r="AB22" s="196">
        <f t="shared" si="14"/>
        <v>105</v>
      </c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>
        <v>2</v>
      </c>
      <c r="AS22" s="196">
        <v>1</v>
      </c>
      <c r="AT22" s="196">
        <v>0</v>
      </c>
      <c r="AU22" s="196">
        <v>0</v>
      </c>
      <c r="AV22" s="196">
        <f t="shared" si="15"/>
        <v>3</v>
      </c>
    </row>
    <row r="23" spans="1:48" x14ac:dyDescent="0.2">
      <c r="A23" s="200"/>
      <c r="B23" s="201" t="s">
        <v>324</v>
      </c>
      <c r="C23" s="204" t="s">
        <v>506</v>
      </c>
      <c r="D23" s="196">
        <f t="shared" si="7"/>
        <v>8</v>
      </c>
      <c r="E23" s="196">
        <f t="shared" si="8"/>
        <v>1</v>
      </c>
      <c r="F23" s="196">
        <f t="shared" si="9"/>
        <v>0</v>
      </c>
      <c r="G23" s="196">
        <f t="shared" si="10"/>
        <v>0</v>
      </c>
      <c r="H23" s="196">
        <f t="shared" si="11"/>
        <v>9</v>
      </c>
      <c r="I23" s="196">
        <v>0</v>
      </c>
      <c r="J23" s="196">
        <v>0</v>
      </c>
      <c r="K23" s="196"/>
      <c r="L23" s="196"/>
      <c r="M23" s="196">
        <f t="shared" si="12"/>
        <v>0</v>
      </c>
      <c r="N23" s="196">
        <v>0</v>
      </c>
      <c r="O23" s="196">
        <v>0</v>
      </c>
      <c r="P23" s="196"/>
      <c r="Q23" s="196"/>
      <c r="R23" s="196">
        <f t="shared" si="13"/>
        <v>0</v>
      </c>
      <c r="S23" s="196">
        <v>0</v>
      </c>
      <c r="T23" s="196">
        <v>0</v>
      </c>
      <c r="U23" s="196"/>
      <c r="V23" s="196"/>
      <c r="W23" s="196">
        <f t="shared" si="6"/>
        <v>0</v>
      </c>
      <c r="X23" s="196">
        <v>8</v>
      </c>
      <c r="Y23" s="196">
        <v>1</v>
      </c>
      <c r="Z23" s="196">
        <v>0</v>
      </c>
      <c r="AA23" s="196"/>
      <c r="AB23" s="196">
        <f t="shared" si="14"/>
        <v>9</v>
      </c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>
        <v>0</v>
      </c>
      <c r="AS23" s="196">
        <v>0</v>
      </c>
      <c r="AT23" s="196">
        <v>0</v>
      </c>
      <c r="AU23" s="196">
        <v>0</v>
      </c>
      <c r="AV23" s="196">
        <f t="shared" si="15"/>
        <v>0</v>
      </c>
    </row>
    <row r="24" spans="1:48" x14ac:dyDescent="0.2">
      <c r="A24" s="200"/>
      <c r="B24" s="201" t="s">
        <v>61</v>
      </c>
      <c r="C24" s="204" t="s">
        <v>351</v>
      </c>
      <c r="D24" s="196">
        <f t="shared" si="7"/>
        <v>53</v>
      </c>
      <c r="E24" s="196">
        <f t="shared" si="8"/>
        <v>71</v>
      </c>
      <c r="F24" s="196">
        <f t="shared" si="9"/>
        <v>0</v>
      </c>
      <c r="G24" s="196">
        <f t="shared" si="10"/>
        <v>2</v>
      </c>
      <c r="H24" s="196">
        <f t="shared" si="11"/>
        <v>126</v>
      </c>
      <c r="I24" s="196">
        <v>0</v>
      </c>
      <c r="J24" s="196">
        <v>0</v>
      </c>
      <c r="K24" s="196"/>
      <c r="L24" s="196"/>
      <c r="M24" s="196">
        <f t="shared" si="12"/>
        <v>0</v>
      </c>
      <c r="N24" s="196">
        <v>0</v>
      </c>
      <c r="O24" s="196">
        <v>0</v>
      </c>
      <c r="P24" s="196"/>
      <c r="Q24" s="196"/>
      <c r="R24" s="196">
        <f t="shared" si="13"/>
        <v>0</v>
      </c>
      <c r="S24" s="196">
        <v>0</v>
      </c>
      <c r="T24" s="196">
        <v>2</v>
      </c>
      <c r="U24" s="196"/>
      <c r="V24" s="196"/>
      <c r="W24" s="196">
        <f t="shared" si="6"/>
        <v>2</v>
      </c>
      <c r="X24" s="196">
        <v>52</v>
      </c>
      <c r="Y24" s="196">
        <v>68</v>
      </c>
      <c r="Z24" s="196">
        <v>0</v>
      </c>
      <c r="AA24" s="196">
        <v>2</v>
      </c>
      <c r="AB24" s="196">
        <f t="shared" si="14"/>
        <v>122</v>
      </c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>
        <v>1</v>
      </c>
      <c r="AS24" s="196">
        <v>1</v>
      </c>
      <c r="AT24" s="196">
        <v>0</v>
      </c>
      <c r="AU24" s="196">
        <v>0</v>
      </c>
      <c r="AV24" s="196">
        <f t="shared" si="15"/>
        <v>2</v>
      </c>
    </row>
    <row r="25" spans="1:48" x14ac:dyDescent="0.2">
      <c r="A25" s="200"/>
      <c r="B25" s="201" t="s">
        <v>79</v>
      </c>
      <c r="C25" s="204" t="s">
        <v>507</v>
      </c>
      <c r="D25" s="196">
        <f t="shared" si="7"/>
        <v>21</v>
      </c>
      <c r="E25" s="196">
        <f t="shared" si="8"/>
        <v>77</v>
      </c>
      <c r="F25" s="196">
        <f t="shared" si="9"/>
        <v>0</v>
      </c>
      <c r="G25" s="196">
        <f t="shared" si="10"/>
        <v>1</v>
      </c>
      <c r="H25" s="196">
        <f t="shared" si="11"/>
        <v>99</v>
      </c>
      <c r="I25" s="196">
        <v>0</v>
      </c>
      <c r="J25" s="196">
        <v>1</v>
      </c>
      <c r="K25" s="196"/>
      <c r="L25" s="196"/>
      <c r="M25" s="196">
        <f t="shared" si="12"/>
        <v>1</v>
      </c>
      <c r="N25" s="196">
        <v>0</v>
      </c>
      <c r="O25" s="196">
        <v>0</v>
      </c>
      <c r="P25" s="196"/>
      <c r="Q25" s="196"/>
      <c r="R25" s="196">
        <f t="shared" si="13"/>
        <v>0</v>
      </c>
      <c r="S25" s="196">
        <v>1</v>
      </c>
      <c r="T25" s="196">
        <v>3</v>
      </c>
      <c r="U25" s="196"/>
      <c r="V25" s="196"/>
      <c r="W25" s="196">
        <f t="shared" si="6"/>
        <v>4</v>
      </c>
      <c r="X25" s="196">
        <v>17</v>
      </c>
      <c r="Y25" s="196">
        <v>69</v>
      </c>
      <c r="Z25" s="196">
        <v>0</v>
      </c>
      <c r="AA25" s="196">
        <v>1</v>
      </c>
      <c r="AB25" s="196">
        <f t="shared" si="14"/>
        <v>87</v>
      </c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>
        <v>3</v>
      </c>
      <c r="AS25" s="196">
        <v>4</v>
      </c>
      <c r="AT25" s="196">
        <v>0</v>
      </c>
      <c r="AU25" s="196">
        <v>0</v>
      </c>
      <c r="AV25" s="196">
        <f t="shared" si="15"/>
        <v>7</v>
      </c>
    </row>
    <row r="26" spans="1:48" x14ac:dyDescent="0.2">
      <c r="A26" s="191" t="s">
        <v>483</v>
      </c>
      <c r="B26" s="200"/>
      <c r="C26" s="200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</row>
    <row r="27" spans="1:48" x14ac:dyDescent="0.2">
      <c r="A27" s="202">
        <v>5</v>
      </c>
      <c r="B27" s="203" t="s">
        <v>60</v>
      </c>
      <c r="C27" s="188"/>
      <c r="D27" s="190">
        <f>I27+N27+S27+X27+AH27+AM27+AR27</f>
        <v>250</v>
      </c>
      <c r="E27" s="190">
        <f t="shared" ref="E27:G27" si="16">J27+O27+T27+Y27+AI27+AN27+AS27</f>
        <v>125</v>
      </c>
      <c r="F27" s="190">
        <f t="shared" si="16"/>
        <v>1</v>
      </c>
      <c r="G27" s="190">
        <f t="shared" si="16"/>
        <v>0</v>
      </c>
      <c r="H27" s="190">
        <f>SUM(D27:G27)</f>
        <v>376</v>
      </c>
      <c r="I27" s="190">
        <v>1</v>
      </c>
      <c r="J27" s="190">
        <v>0</v>
      </c>
      <c r="K27" s="190"/>
      <c r="L27" s="190"/>
      <c r="M27" s="190">
        <v>1</v>
      </c>
      <c r="N27" s="190"/>
      <c r="O27" s="190"/>
      <c r="P27" s="190"/>
      <c r="Q27" s="190"/>
      <c r="R27" s="190"/>
      <c r="S27" s="190">
        <v>9</v>
      </c>
      <c r="T27" s="190">
        <v>6</v>
      </c>
      <c r="U27" s="190"/>
      <c r="V27" s="190"/>
      <c r="W27" s="190">
        <v>15</v>
      </c>
      <c r="X27" s="190">
        <f>SUM(X28)</f>
        <v>233</v>
      </c>
      <c r="Y27" s="190">
        <f t="shared" ref="Y27:AB27" si="17">SUM(Y28)</f>
        <v>112</v>
      </c>
      <c r="Z27" s="190">
        <f t="shared" si="17"/>
        <v>1</v>
      </c>
      <c r="AA27" s="190"/>
      <c r="AB27" s="190">
        <f t="shared" si="17"/>
        <v>346</v>
      </c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>
        <v>7</v>
      </c>
      <c r="AS27" s="190">
        <v>7</v>
      </c>
      <c r="AT27" s="190">
        <v>0</v>
      </c>
      <c r="AU27" s="190">
        <v>0</v>
      </c>
      <c r="AV27" s="190">
        <v>14</v>
      </c>
    </row>
    <row r="28" spans="1:48" x14ac:dyDescent="0.2">
      <c r="A28" s="200"/>
      <c r="B28" s="201" t="s">
        <v>88</v>
      </c>
      <c r="C28" s="204" t="s">
        <v>357</v>
      </c>
      <c r="D28" s="196">
        <f>I28+N28+S28+X28+AD28+AH28+AM28+AR28</f>
        <v>250</v>
      </c>
      <c r="E28" s="196">
        <f>J28+O28+T28+Y28+AI28+AN28+AS28</f>
        <v>125</v>
      </c>
      <c r="F28" s="196">
        <f t="shared" ref="F28:G28" si="18">K28+P28+U28+Z28+AJ28+AO28+AT28</f>
        <v>1</v>
      </c>
      <c r="G28" s="196">
        <f t="shared" si="18"/>
        <v>0</v>
      </c>
      <c r="H28" s="196">
        <f>SUM(D28:G28)</f>
        <v>376</v>
      </c>
      <c r="I28" s="196">
        <v>1</v>
      </c>
      <c r="J28" s="196">
        <v>0</v>
      </c>
      <c r="K28" s="196"/>
      <c r="L28" s="196"/>
      <c r="M28" s="196">
        <v>1</v>
      </c>
      <c r="N28" s="196"/>
      <c r="O28" s="196"/>
      <c r="P28" s="196"/>
      <c r="Q28" s="196"/>
      <c r="R28" s="196"/>
      <c r="S28" s="196">
        <v>9</v>
      </c>
      <c r="T28" s="196">
        <v>6</v>
      </c>
      <c r="U28" s="196"/>
      <c r="V28" s="196"/>
      <c r="W28" s="196">
        <v>15</v>
      </c>
      <c r="X28" s="196">
        <v>233</v>
      </c>
      <c r="Y28" s="196">
        <v>112</v>
      </c>
      <c r="Z28" s="196">
        <v>1</v>
      </c>
      <c r="AA28" s="196"/>
      <c r="AB28" s="196">
        <f>SUM(X28:AA28)</f>
        <v>346</v>
      </c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>
        <v>7</v>
      </c>
      <c r="AS28" s="196">
        <v>7</v>
      </c>
      <c r="AT28" s="196">
        <v>0</v>
      </c>
      <c r="AU28" s="196">
        <v>0</v>
      </c>
      <c r="AV28" s="196">
        <v>14</v>
      </c>
    </row>
    <row r="29" spans="1:48" x14ac:dyDescent="0.2">
      <c r="A29" s="191" t="s">
        <v>484</v>
      </c>
      <c r="B29" s="200"/>
      <c r="C29" s="200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</row>
    <row r="30" spans="1:48" x14ac:dyDescent="0.2">
      <c r="A30" s="202">
        <v>5</v>
      </c>
      <c r="B30" s="203" t="s">
        <v>60</v>
      </c>
      <c r="C30" s="188"/>
      <c r="D30" s="190">
        <f>I30+N30+S30+X30+AC30+AH30+AM30+AR30</f>
        <v>1351</v>
      </c>
      <c r="E30" s="190">
        <f>J30+O30+T30+Y30+AD30+AI30+AN30+AS30</f>
        <v>844</v>
      </c>
      <c r="F30" s="190">
        <f t="shared" ref="E30:G30" si="19">K30+P30+U30+Z30+AE30+AJ30+AO30+AT30</f>
        <v>4</v>
      </c>
      <c r="G30" s="190">
        <f>L30+Q30+V30+AA30+AF30+AK30+AP30+AU30</f>
        <v>5</v>
      </c>
      <c r="H30" s="190">
        <f>SUM(D30:G30)</f>
        <v>2204</v>
      </c>
      <c r="I30" s="190">
        <f>SUM(I31:I38)</f>
        <v>7</v>
      </c>
      <c r="J30" s="190">
        <f t="shared" ref="J30:M30" si="20">SUM(J31:J38)</f>
        <v>6</v>
      </c>
      <c r="K30" s="190"/>
      <c r="L30" s="190"/>
      <c r="M30" s="190">
        <f t="shared" si="20"/>
        <v>13</v>
      </c>
      <c r="N30" s="190"/>
      <c r="O30" s="190"/>
      <c r="P30" s="190"/>
      <c r="Q30" s="190"/>
      <c r="R30" s="190"/>
      <c r="S30" s="190">
        <f>SUM(S31:S38)</f>
        <v>32</v>
      </c>
      <c r="T30" s="190">
        <f t="shared" ref="T30:W30" si="21">SUM(T31:T38)</f>
        <v>39</v>
      </c>
      <c r="U30" s="190"/>
      <c r="V30" s="190"/>
      <c r="W30" s="190">
        <f t="shared" si="21"/>
        <v>71</v>
      </c>
      <c r="X30" s="190">
        <f>SUM(X31:X38)</f>
        <v>1244</v>
      </c>
      <c r="Y30" s="190">
        <f t="shared" ref="Y30:AB30" si="22">SUM(Y31:Y38)</f>
        <v>765</v>
      </c>
      <c r="Z30" s="190">
        <f t="shared" si="22"/>
        <v>4</v>
      </c>
      <c r="AA30" s="190">
        <f t="shared" si="22"/>
        <v>5</v>
      </c>
      <c r="AB30" s="190">
        <f t="shared" si="22"/>
        <v>2018</v>
      </c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>
        <v>0</v>
      </c>
      <c r="AN30" s="190">
        <v>0</v>
      </c>
      <c r="AO30" s="190"/>
      <c r="AP30" s="190"/>
      <c r="AQ30" s="190">
        <v>0</v>
      </c>
      <c r="AR30" s="190">
        <f>SUM(AR31:AR38)</f>
        <v>68</v>
      </c>
      <c r="AS30" s="190">
        <f t="shared" ref="AS30:AV30" si="23">SUM(AS31:AS38)</f>
        <v>34</v>
      </c>
      <c r="AT30" s="190">
        <f t="shared" si="23"/>
        <v>0</v>
      </c>
      <c r="AU30" s="190">
        <f t="shared" si="23"/>
        <v>0</v>
      </c>
      <c r="AV30" s="190">
        <f t="shared" si="23"/>
        <v>102</v>
      </c>
    </row>
    <row r="31" spans="1:48" x14ac:dyDescent="0.2">
      <c r="A31" s="200"/>
      <c r="B31" s="201" t="s">
        <v>91</v>
      </c>
      <c r="C31" s="204" t="s">
        <v>92</v>
      </c>
      <c r="D31" s="196">
        <f>I31+N31+S31+X31+AC31+AH31+AM31+AR31</f>
        <v>98</v>
      </c>
      <c r="E31" s="196">
        <f>J31+O31+T31+Y31+AD31+AI31+AN31+AS31</f>
        <v>42</v>
      </c>
      <c r="F31" s="196">
        <f>K31+P31+U31+Z31+AE31+AJ31+AO31+AT31</f>
        <v>0</v>
      </c>
      <c r="G31" s="196">
        <f>L31+Q31+V31+AA31+AF31+AK31+AP31+AU31</f>
        <v>0</v>
      </c>
      <c r="H31" s="196">
        <f>SUM(D31:G31)</f>
        <v>140</v>
      </c>
      <c r="I31" s="196">
        <v>1</v>
      </c>
      <c r="J31" s="196">
        <v>0</v>
      </c>
      <c r="K31" s="196"/>
      <c r="L31" s="196"/>
      <c r="M31" s="196">
        <f>SUM(I31:J31)</f>
        <v>1</v>
      </c>
      <c r="N31" s="196"/>
      <c r="O31" s="196"/>
      <c r="P31" s="196"/>
      <c r="Q31" s="196"/>
      <c r="R31" s="196"/>
      <c r="S31" s="196">
        <v>1</v>
      </c>
      <c r="T31" s="196">
        <v>0</v>
      </c>
      <c r="U31" s="196"/>
      <c r="V31" s="196"/>
      <c r="W31" s="196">
        <f t="shared" ref="W31:W38" si="24">SUM(S31:T31)</f>
        <v>1</v>
      </c>
      <c r="X31" s="196">
        <v>93</v>
      </c>
      <c r="Y31" s="196">
        <v>41</v>
      </c>
      <c r="Z31" s="196">
        <v>0</v>
      </c>
      <c r="AA31" s="196">
        <v>0</v>
      </c>
      <c r="AB31" s="196">
        <f>SUM(X31:AA31)</f>
        <v>134</v>
      </c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>
        <v>0</v>
      </c>
      <c r="AN31" s="196">
        <v>0</v>
      </c>
      <c r="AO31" s="196"/>
      <c r="AP31" s="196"/>
      <c r="AQ31" s="196">
        <v>0</v>
      </c>
      <c r="AR31" s="196">
        <v>3</v>
      </c>
      <c r="AS31" s="196">
        <v>1</v>
      </c>
      <c r="AT31" s="196">
        <v>0</v>
      </c>
      <c r="AU31" s="196">
        <v>0</v>
      </c>
      <c r="AV31" s="196">
        <f>SUM(AR31:AU31)</f>
        <v>4</v>
      </c>
    </row>
    <row r="32" spans="1:48" x14ac:dyDescent="0.2">
      <c r="A32" s="200"/>
      <c r="B32" s="201" t="s">
        <v>105</v>
      </c>
      <c r="C32" s="204" t="s">
        <v>106</v>
      </c>
      <c r="D32" s="196">
        <f>I32+N32+S32+X32+AC32+AH32+AM32+AR32</f>
        <v>178</v>
      </c>
      <c r="E32" s="196">
        <f>J32+O32+T32+Y32+AD32+AI32+AN32+AS32</f>
        <v>89</v>
      </c>
      <c r="F32" s="196">
        <f>K32+P32+U32+Z32+AE32+AJ32+AO32+AT32</f>
        <v>1</v>
      </c>
      <c r="G32" s="196">
        <f>L32+Q32+V32+AA32+AF32+AK32+AP32+AU32</f>
        <v>0</v>
      </c>
      <c r="H32" s="196">
        <f>SUM(D32:G32)</f>
        <v>268</v>
      </c>
      <c r="I32" s="196">
        <v>2</v>
      </c>
      <c r="J32" s="196">
        <v>0</v>
      </c>
      <c r="K32" s="196"/>
      <c r="L32" s="196"/>
      <c r="M32" s="196">
        <f t="shared" ref="M32:M38" si="25">SUM(I32:J32)</f>
        <v>2</v>
      </c>
      <c r="N32" s="196"/>
      <c r="O32" s="196"/>
      <c r="P32" s="196"/>
      <c r="Q32" s="196"/>
      <c r="R32" s="196"/>
      <c r="S32" s="196">
        <v>1</v>
      </c>
      <c r="T32" s="196">
        <v>3</v>
      </c>
      <c r="U32" s="196"/>
      <c r="V32" s="196"/>
      <c r="W32" s="196">
        <f t="shared" si="24"/>
        <v>4</v>
      </c>
      <c r="X32" s="196">
        <v>166</v>
      </c>
      <c r="Y32" s="196">
        <v>82</v>
      </c>
      <c r="Z32" s="196">
        <v>1</v>
      </c>
      <c r="AA32" s="196">
        <v>0</v>
      </c>
      <c r="AB32" s="196">
        <f t="shared" ref="AB32:AB38" si="26">SUM(X32:AA32)</f>
        <v>249</v>
      </c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>
        <v>0</v>
      </c>
      <c r="AN32" s="196">
        <v>0</v>
      </c>
      <c r="AO32" s="196"/>
      <c r="AP32" s="196"/>
      <c r="AQ32" s="196">
        <v>0</v>
      </c>
      <c r="AR32" s="196">
        <v>9</v>
      </c>
      <c r="AS32" s="196">
        <v>4</v>
      </c>
      <c r="AT32" s="196">
        <v>0</v>
      </c>
      <c r="AU32" s="196">
        <v>0</v>
      </c>
      <c r="AV32" s="196">
        <f t="shared" ref="AV32:AV38" si="27">SUM(AR32:AU32)</f>
        <v>13</v>
      </c>
    </row>
    <row r="33" spans="1:48" x14ac:dyDescent="0.2">
      <c r="A33" s="200"/>
      <c r="B33" s="201" t="s">
        <v>93</v>
      </c>
      <c r="C33" s="204" t="s">
        <v>508</v>
      </c>
      <c r="D33" s="196">
        <f t="shared" ref="D31:E38" si="28">I33+N33+S33+X33+AD33+AH33+AM33+AR33</f>
        <v>30</v>
      </c>
      <c r="E33" s="196">
        <f t="shared" si="28"/>
        <v>128</v>
      </c>
      <c r="F33" s="196">
        <f>Z33</f>
        <v>2</v>
      </c>
      <c r="G33" s="196"/>
      <c r="H33" s="196">
        <f t="shared" ref="H32:H38" si="29">SUM(D33:G33)</f>
        <v>160</v>
      </c>
      <c r="I33" s="196">
        <v>0</v>
      </c>
      <c r="J33" s="196">
        <v>2</v>
      </c>
      <c r="K33" s="196"/>
      <c r="L33" s="196"/>
      <c r="M33" s="196">
        <f t="shared" si="25"/>
        <v>2</v>
      </c>
      <c r="N33" s="196"/>
      <c r="O33" s="196"/>
      <c r="P33" s="196"/>
      <c r="Q33" s="196"/>
      <c r="R33" s="196"/>
      <c r="S33" s="196">
        <v>1</v>
      </c>
      <c r="T33" s="196">
        <v>4</v>
      </c>
      <c r="U33" s="196"/>
      <c r="V33" s="196"/>
      <c r="W33" s="196">
        <f t="shared" si="24"/>
        <v>5</v>
      </c>
      <c r="X33" s="196">
        <v>29</v>
      </c>
      <c r="Y33" s="196">
        <v>115</v>
      </c>
      <c r="Z33" s="196">
        <v>2</v>
      </c>
      <c r="AA33" s="196">
        <v>0</v>
      </c>
      <c r="AB33" s="196">
        <f t="shared" si="26"/>
        <v>146</v>
      </c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>
        <v>0</v>
      </c>
      <c r="AN33" s="196">
        <v>0</v>
      </c>
      <c r="AO33" s="196"/>
      <c r="AP33" s="196"/>
      <c r="AQ33" s="196">
        <v>0</v>
      </c>
      <c r="AR33" s="196">
        <v>0</v>
      </c>
      <c r="AS33" s="196">
        <v>7</v>
      </c>
      <c r="AT33" s="196">
        <v>0</v>
      </c>
      <c r="AU33" s="196">
        <v>0</v>
      </c>
      <c r="AV33" s="196">
        <f t="shared" si="27"/>
        <v>7</v>
      </c>
    </row>
    <row r="34" spans="1:48" x14ac:dyDescent="0.2">
      <c r="A34" s="200"/>
      <c r="B34" s="201" t="s">
        <v>111</v>
      </c>
      <c r="C34" s="204" t="s">
        <v>361</v>
      </c>
      <c r="D34" s="196">
        <f t="shared" si="28"/>
        <v>145</v>
      </c>
      <c r="E34" s="196">
        <f t="shared" ref="E31:E38" si="30">J34+O34+T34+Y34+AI34+AN34+AS34</f>
        <v>106</v>
      </c>
      <c r="F34" s="196">
        <f>Z34</f>
        <v>0</v>
      </c>
      <c r="G34" s="196"/>
      <c r="H34" s="196">
        <f t="shared" si="29"/>
        <v>251</v>
      </c>
      <c r="I34" s="196">
        <v>1</v>
      </c>
      <c r="J34" s="196">
        <v>1</v>
      </c>
      <c r="K34" s="196"/>
      <c r="L34" s="196"/>
      <c r="M34" s="196">
        <f t="shared" si="25"/>
        <v>2</v>
      </c>
      <c r="N34" s="196"/>
      <c r="O34" s="196"/>
      <c r="P34" s="196"/>
      <c r="Q34" s="196"/>
      <c r="R34" s="196"/>
      <c r="S34" s="196">
        <v>3</v>
      </c>
      <c r="T34" s="196">
        <v>5</v>
      </c>
      <c r="U34" s="196"/>
      <c r="V34" s="196"/>
      <c r="W34" s="196">
        <f t="shared" si="24"/>
        <v>8</v>
      </c>
      <c r="X34" s="196">
        <v>137</v>
      </c>
      <c r="Y34" s="196">
        <v>99</v>
      </c>
      <c r="Z34" s="196">
        <v>0</v>
      </c>
      <c r="AA34" s="196">
        <v>2</v>
      </c>
      <c r="AB34" s="196">
        <f t="shared" si="26"/>
        <v>238</v>
      </c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>
        <v>0</v>
      </c>
      <c r="AN34" s="196">
        <v>0</v>
      </c>
      <c r="AO34" s="196"/>
      <c r="AP34" s="196"/>
      <c r="AQ34" s="196">
        <v>0</v>
      </c>
      <c r="AR34" s="196">
        <v>4</v>
      </c>
      <c r="AS34" s="196">
        <v>1</v>
      </c>
      <c r="AT34" s="196">
        <v>0</v>
      </c>
      <c r="AU34" s="196">
        <v>0</v>
      </c>
      <c r="AV34" s="196">
        <f t="shared" si="27"/>
        <v>5</v>
      </c>
    </row>
    <row r="35" spans="1:48" x14ac:dyDescent="0.2">
      <c r="A35" s="200"/>
      <c r="B35" s="201" t="s">
        <v>113</v>
      </c>
      <c r="C35" s="204" t="s">
        <v>509</v>
      </c>
      <c r="D35" s="196">
        <f t="shared" si="28"/>
        <v>111</v>
      </c>
      <c r="E35" s="196">
        <f t="shared" si="30"/>
        <v>25</v>
      </c>
      <c r="F35" s="196">
        <f>Z35</f>
        <v>0</v>
      </c>
      <c r="G35" s="196"/>
      <c r="H35" s="196">
        <f t="shared" si="29"/>
        <v>136</v>
      </c>
      <c r="I35" s="196">
        <v>0</v>
      </c>
      <c r="J35" s="196">
        <v>0</v>
      </c>
      <c r="K35" s="196"/>
      <c r="L35" s="196"/>
      <c r="M35" s="196">
        <f t="shared" si="25"/>
        <v>0</v>
      </c>
      <c r="N35" s="196"/>
      <c r="O35" s="196"/>
      <c r="P35" s="196"/>
      <c r="Q35" s="196"/>
      <c r="R35" s="196"/>
      <c r="S35" s="196">
        <v>1</v>
      </c>
      <c r="T35" s="196">
        <v>0</v>
      </c>
      <c r="U35" s="196"/>
      <c r="V35" s="196"/>
      <c r="W35" s="196">
        <f t="shared" si="24"/>
        <v>1</v>
      </c>
      <c r="X35" s="196">
        <v>91</v>
      </c>
      <c r="Y35" s="196">
        <v>22</v>
      </c>
      <c r="Z35" s="196">
        <v>0</v>
      </c>
      <c r="AA35" s="196">
        <v>0</v>
      </c>
      <c r="AB35" s="196">
        <f t="shared" si="26"/>
        <v>113</v>
      </c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>
        <v>0</v>
      </c>
      <c r="AN35" s="196">
        <v>0</v>
      </c>
      <c r="AO35" s="196"/>
      <c r="AP35" s="196"/>
      <c r="AQ35" s="196">
        <v>0</v>
      </c>
      <c r="AR35" s="196">
        <v>19</v>
      </c>
      <c r="AS35" s="196">
        <v>3</v>
      </c>
      <c r="AT35" s="196">
        <v>0</v>
      </c>
      <c r="AU35" s="196">
        <v>0</v>
      </c>
      <c r="AV35" s="196">
        <f t="shared" si="27"/>
        <v>22</v>
      </c>
    </row>
    <row r="36" spans="1:48" x14ac:dyDescent="0.2">
      <c r="A36" s="200"/>
      <c r="B36" s="201" t="s">
        <v>109</v>
      </c>
      <c r="C36" s="204" t="s">
        <v>360</v>
      </c>
      <c r="D36" s="196">
        <f t="shared" si="28"/>
        <v>167</v>
      </c>
      <c r="E36" s="196">
        <f t="shared" si="30"/>
        <v>81</v>
      </c>
      <c r="F36" s="196">
        <f>Z36</f>
        <v>1</v>
      </c>
      <c r="G36" s="196"/>
      <c r="H36" s="196">
        <f t="shared" si="29"/>
        <v>249</v>
      </c>
      <c r="I36" s="196">
        <v>1</v>
      </c>
      <c r="J36" s="196">
        <v>2</v>
      </c>
      <c r="K36" s="196"/>
      <c r="L36" s="196"/>
      <c r="M36" s="196">
        <f t="shared" si="25"/>
        <v>3</v>
      </c>
      <c r="N36" s="196"/>
      <c r="O36" s="196"/>
      <c r="P36" s="196"/>
      <c r="Q36" s="196"/>
      <c r="R36" s="196"/>
      <c r="S36" s="196">
        <v>6</v>
      </c>
      <c r="T36" s="196">
        <v>4</v>
      </c>
      <c r="U36" s="196"/>
      <c r="V36" s="196"/>
      <c r="W36" s="196">
        <f t="shared" si="24"/>
        <v>10</v>
      </c>
      <c r="X36" s="196">
        <v>150</v>
      </c>
      <c r="Y36" s="196">
        <v>68</v>
      </c>
      <c r="Z36" s="196">
        <v>1</v>
      </c>
      <c r="AA36" s="196">
        <v>2</v>
      </c>
      <c r="AB36" s="196">
        <f t="shared" si="26"/>
        <v>221</v>
      </c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>
        <v>0</v>
      </c>
      <c r="AN36" s="196">
        <v>0</v>
      </c>
      <c r="AO36" s="196"/>
      <c r="AP36" s="196"/>
      <c r="AQ36" s="196">
        <v>0</v>
      </c>
      <c r="AR36" s="196">
        <v>10</v>
      </c>
      <c r="AS36" s="196">
        <v>7</v>
      </c>
      <c r="AT36" s="196">
        <v>0</v>
      </c>
      <c r="AU36" s="196">
        <v>0</v>
      </c>
      <c r="AV36" s="196">
        <f t="shared" si="27"/>
        <v>17</v>
      </c>
    </row>
    <row r="37" spans="1:48" x14ac:dyDescent="0.2">
      <c r="A37" s="200"/>
      <c r="B37" s="201" t="s">
        <v>95</v>
      </c>
      <c r="C37" s="204" t="s">
        <v>365</v>
      </c>
      <c r="D37" s="196">
        <f t="shared" si="28"/>
        <v>573</v>
      </c>
      <c r="E37" s="196">
        <f t="shared" si="30"/>
        <v>331</v>
      </c>
      <c r="F37" s="196">
        <f>Z37</f>
        <v>0</v>
      </c>
      <c r="G37" s="196"/>
      <c r="H37" s="196">
        <f t="shared" si="29"/>
        <v>904</v>
      </c>
      <c r="I37" s="196">
        <v>1</v>
      </c>
      <c r="J37" s="196">
        <v>1</v>
      </c>
      <c r="K37" s="196"/>
      <c r="L37" s="196"/>
      <c r="M37" s="196">
        <f t="shared" si="25"/>
        <v>2</v>
      </c>
      <c r="N37" s="196"/>
      <c r="O37" s="196"/>
      <c r="P37" s="196"/>
      <c r="Q37" s="196"/>
      <c r="R37" s="196"/>
      <c r="S37" s="196">
        <v>18</v>
      </c>
      <c r="T37" s="196">
        <v>19</v>
      </c>
      <c r="U37" s="196"/>
      <c r="V37" s="196"/>
      <c r="W37" s="196">
        <f t="shared" si="24"/>
        <v>37</v>
      </c>
      <c r="X37" s="196">
        <v>531</v>
      </c>
      <c r="Y37" s="196">
        <v>301</v>
      </c>
      <c r="Z37" s="196">
        <v>0</v>
      </c>
      <c r="AA37" s="196">
        <v>1</v>
      </c>
      <c r="AB37" s="196">
        <f t="shared" si="26"/>
        <v>833</v>
      </c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>
        <v>0</v>
      </c>
      <c r="AN37" s="196">
        <v>0</v>
      </c>
      <c r="AO37" s="196"/>
      <c r="AP37" s="196"/>
      <c r="AQ37" s="196">
        <v>0</v>
      </c>
      <c r="AR37" s="196">
        <v>23</v>
      </c>
      <c r="AS37" s="196">
        <v>10</v>
      </c>
      <c r="AT37" s="196">
        <v>0</v>
      </c>
      <c r="AU37" s="196">
        <v>0</v>
      </c>
      <c r="AV37" s="196">
        <f t="shared" si="27"/>
        <v>33</v>
      </c>
    </row>
    <row r="38" spans="1:48" x14ac:dyDescent="0.2">
      <c r="A38" s="200"/>
      <c r="B38" s="201" t="s">
        <v>101</v>
      </c>
      <c r="C38" s="204" t="s">
        <v>368</v>
      </c>
      <c r="D38" s="196">
        <f t="shared" si="28"/>
        <v>49</v>
      </c>
      <c r="E38" s="196">
        <f t="shared" si="30"/>
        <v>42</v>
      </c>
      <c r="F38" s="196">
        <f>Z38</f>
        <v>0</v>
      </c>
      <c r="G38" s="196"/>
      <c r="H38" s="196">
        <f t="shared" si="29"/>
        <v>91</v>
      </c>
      <c r="I38" s="196">
        <v>1</v>
      </c>
      <c r="J38" s="196">
        <v>0</v>
      </c>
      <c r="K38" s="196"/>
      <c r="L38" s="196"/>
      <c r="M38" s="196">
        <f t="shared" si="25"/>
        <v>1</v>
      </c>
      <c r="N38" s="196"/>
      <c r="O38" s="196"/>
      <c r="P38" s="196"/>
      <c r="Q38" s="196"/>
      <c r="R38" s="196"/>
      <c r="S38" s="196">
        <v>1</v>
      </c>
      <c r="T38" s="196">
        <v>4</v>
      </c>
      <c r="U38" s="196"/>
      <c r="V38" s="196"/>
      <c r="W38" s="196">
        <f t="shared" si="24"/>
        <v>5</v>
      </c>
      <c r="X38" s="196">
        <v>47</v>
      </c>
      <c r="Y38" s="196">
        <v>37</v>
      </c>
      <c r="Z38" s="196">
        <v>0</v>
      </c>
      <c r="AA38" s="196">
        <v>0</v>
      </c>
      <c r="AB38" s="196">
        <f t="shared" si="26"/>
        <v>84</v>
      </c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>
        <v>0</v>
      </c>
      <c r="AN38" s="196">
        <v>0</v>
      </c>
      <c r="AO38" s="196"/>
      <c r="AP38" s="196"/>
      <c r="AQ38" s="196">
        <v>0</v>
      </c>
      <c r="AR38" s="196">
        <v>0</v>
      </c>
      <c r="AS38" s="196">
        <v>1</v>
      </c>
      <c r="AT38" s="196">
        <v>0</v>
      </c>
      <c r="AU38" s="196">
        <v>0</v>
      </c>
      <c r="AV38" s="196">
        <f t="shared" si="27"/>
        <v>1</v>
      </c>
    </row>
    <row r="39" spans="1:48" x14ac:dyDescent="0.2">
      <c r="A39" s="191" t="s">
        <v>485</v>
      </c>
      <c r="B39" s="200"/>
      <c r="C39" s="200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</row>
    <row r="40" spans="1:48" x14ac:dyDescent="0.2">
      <c r="A40" s="202">
        <v>5</v>
      </c>
      <c r="B40" s="203" t="s">
        <v>60</v>
      </c>
      <c r="C40" s="188"/>
      <c r="D40" s="190">
        <f>I40+N40+S40+X40+AC40+AH40+AM40+AR40</f>
        <v>1042</v>
      </c>
      <c r="E40" s="190">
        <f t="shared" ref="E40:G40" si="31">J40+O40+T40+Y40+AD40+AI40+AN40+AS40</f>
        <v>418</v>
      </c>
      <c r="F40" s="190">
        <f t="shared" si="31"/>
        <v>6</v>
      </c>
      <c r="G40" s="190">
        <f t="shared" si="31"/>
        <v>4</v>
      </c>
      <c r="H40" s="190">
        <f>SUM(D40:G40)</f>
        <v>1470</v>
      </c>
      <c r="I40" s="190">
        <f>SUM(I41:I49)</f>
        <v>8</v>
      </c>
      <c r="J40" s="190">
        <f t="shared" ref="J40:M40" si="32">SUM(J41:J49)</f>
        <v>2</v>
      </c>
      <c r="K40" s="190"/>
      <c r="L40" s="190"/>
      <c r="M40" s="190">
        <f t="shared" si="32"/>
        <v>10</v>
      </c>
      <c r="N40" s="190">
        <f>SUM(N41:N49)</f>
        <v>0</v>
      </c>
      <c r="O40" s="190">
        <f t="shared" ref="O40:R40" si="33">SUM(O41:O49)</f>
        <v>0</v>
      </c>
      <c r="P40" s="190"/>
      <c r="Q40" s="190"/>
      <c r="R40" s="190">
        <f t="shared" si="33"/>
        <v>0</v>
      </c>
      <c r="S40" s="190">
        <f>SUM(S41:S49)</f>
        <v>30</v>
      </c>
      <c r="T40" s="190">
        <f t="shared" ref="T40:W40" si="34">SUM(T41:T49)</f>
        <v>20</v>
      </c>
      <c r="U40" s="190"/>
      <c r="V40" s="190"/>
      <c r="W40" s="190">
        <f t="shared" si="34"/>
        <v>50</v>
      </c>
      <c r="X40" s="190">
        <f>SUM(X41:X49)</f>
        <v>896</v>
      </c>
      <c r="Y40" s="190">
        <f t="shared" ref="Y40:AV40" si="35">SUM(Y41:Y49)</f>
        <v>334</v>
      </c>
      <c r="Z40" s="190">
        <f t="shared" si="35"/>
        <v>6</v>
      </c>
      <c r="AA40" s="190">
        <f t="shared" si="35"/>
        <v>4</v>
      </c>
      <c r="AB40" s="190">
        <f t="shared" si="35"/>
        <v>1240</v>
      </c>
      <c r="AC40" s="190">
        <f t="shared" si="35"/>
        <v>0</v>
      </c>
      <c r="AD40" s="190">
        <f t="shared" si="35"/>
        <v>0</v>
      </c>
      <c r="AE40" s="190"/>
      <c r="AF40" s="190"/>
      <c r="AG40" s="190">
        <f t="shared" si="35"/>
        <v>0</v>
      </c>
      <c r="AH40" s="190">
        <f t="shared" si="35"/>
        <v>0</v>
      </c>
      <c r="AI40" s="190">
        <f t="shared" si="35"/>
        <v>0</v>
      </c>
      <c r="AJ40" s="190"/>
      <c r="AK40" s="190"/>
      <c r="AL40" s="190">
        <f t="shared" si="35"/>
        <v>0</v>
      </c>
      <c r="AM40" s="190">
        <f t="shared" si="35"/>
        <v>1</v>
      </c>
      <c r="AN40" s="190">
        <f t="shared" si="35"/>
        <v>0</v>
      </c>
      <c r="AO40" s="190"/>
      <c r="AP40" s="190"/>
      <c r="AQ40" s="190">
        <f t="shared" si="35"/>
        <v>1</v>
      </c>
      <c r="AR40" s="190">
        <f t="shared" si="35"/>
        <v>107</v>
      </c>
      <c r="AS40" s="190">
        <f t="shared" si="35"/>
        <v>62</v>
      </c>
      <c r="AT40" s="190">
        <f t="shared" si="35"/>
        <v>0</v>
      </c>
      <c r="AU40" s="190">
        <f t="shared" si="35"/>
        <v>0</v>
      </c>
      <c r="AV40" s="190">
        <f t="shared" si="35"/>
        <v>169</v>
      </c>
    </row>
    <row r="41" spans="1:48" x14ac:dyDescent="0.2">
      <c r="A41" s="200"/>
      <c r="B41" s="201" t="s">
        <v>126</v>
      </c>
      <c r="C41" s="204" t="s">
        <v>371</v>
      </c>
      <c r="D41" s="196">
        <f t="shared" ref="D41:D49" si="36">I41+N41+S41+X41+AD41+AH41+AM41+AR41</f>
        <v>54</v>
      </c>
      <c r="E41" s="196">
        <f t="shared" ref="E41:E49" si="37">J41+O41+T41+Y41+AE41+AI41+AN41+AS41</f>
        <v>28</v>
      </c>
      <c r="F41" s="196">
        <f t="shared" ref="F41:F49" si="38">K41+P41+U41+Z41+AF41+AJ41+AO41+AT41</f>
        <v>1</v>
      </c>
      <c r="G41" s="196">
        <f t="shared" ref="G41:G49" si="39">L41+Q41+V41+AA41+AG41+AK41+AP41+AU41</f>
        <v>0</v>
      </c>
      <c r="H41" s="196">
        <f>SUM(D41:G41)</f>
        <v>83</v>
      </c>
      <c r="I41" s="196">
        <v>0</v>
      </c>
      <c r="J41" s="196">
        <v>0</v>
      </c>
      <c r="K41" s="196"/>
      <c r="L41" s="196"/>
      <c r="M41" s="196">
        <f>SUM(I41:J41)</f>
        <v>0</v>
      </c>
      <c r="N41" s="196">
        <v>0</v>
      </c>
      <c r="O41" s="196">
        <v>0</v>
      </c>
      <c r="P41" s="196"/>
      <c r="Q41" s="196"/>
      <c r="R41" s="196">
        <f>SUM(N41:O41)</f>
        <v>0</v>
      </c>
      <c r="S41" s="196">
        <v>2</v>
      </c>
      <c r="T41" s="196">
        <v>1</v>
      </c>
      <c r="U41" s="196"/>
      <c r="V41" s="196"/>
      <c r="W41" s="196">
        <f t="shared" ref="W41:W49" si="40">SUM(S41:T41)</f>
        <v>3</v>
      </c>
      <c r="X41" s="196">
        <v>44</v>
      </c>
      <c r="Y41" s="196">
        <v>23</v>
      </c>
      <c r="Z41" s="196">
        <v>1</v>
      </c>
      <c r="AA41" s="196">
        <v>0</v>
      </c>
      <c r="AB41" s="196">
        <f>SUM(X41:AA41)</f>
        <v>68</v>
      </c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>
        <v>0</v>
      </c>
      <c r="AN41" s="196">
        <v>0</v>
      </c>
      <c r="AO41" s="196"/>
      <c r="AP41" s="196"/>
      <c r="AQ41" s="196">
        <v>0</v>
      </c>
      <c r="AR41" s="196">
        <v>8</v>
      </c>
      <c r="AS41" s="196">
        <v>4</v>
      </c>
      <c r="AT41" s="196">
        <v>0</v>
      </c>
      <c r="AU41" s="196">
        <v>0</v>
      </c>
      <c r="AV41" s="196">
        <f>SUM(AR41:AU41)</f>
        <v>12</v>
      </c>
    </row>
    <row r="42" spans="1:48" x14ac:dyDescent="0.2">
      <c r="A42" s="200"/>
      <c r="B42" s="201" t="s">
        <v>132</v>
      </c>
      <c r="C42" s="204" t="s">
        <v>374</v>
      </c>
      <c r="D42" s="196">
        <f t="shared" si="36"/>
        <v>141</v>
      </c>
      <c r="E42" s="196">
        <f t="shared" si="37"/>
        <v>111</v>
      </c>
      <c r="F42" s="196">
        <f t="shared" si="38"/>
        <v>1</v>
      </c>
      <c r="G42" s="196">
        <f t="shared" si="39"/>
        <v>1</v>
      </c>
      <c r="H42" s="196">
        <f t="shared" ref="H42:H49" si="41">SUM(D42:G42)</f>
        <v>254</v>
      </c>
      <c r="I42" s="196">
        <v>3</v>
      </c>
      <c r="J42" s="196">
        <v>0</v>
      </c>
      <c r="K42" s="196"/>
      <c r="L42" s="196"/>
      <c r="M42" s="196">
        <f t="shared" ref="M42:M49" si="42">SUM(I42:J42)</f>
        <v>3</v>
      </c>
      <c r="N42" s="196">
        <v>0</v>
      </c>
      <c r="O42" s="196">
        <v>0</v>
      </c>
      <c r="P42" s="196"/>
      <c r="Q42" s="196"/>
      <c r="R42" s="196">
        <f t="shared" ref="R42:R49" si="43">SUM(N42:O42)</f>
        <v>0</v>
      </c>
      <c r="S42" s="196">
        <v>2</v>
      </c>
      <c r="T42" s="196">
        <v>7</v>
      </c>
      <c r="U42" s="196"/>
      <c r="V42" s="196"/>
      <c r="W42" s="196">
        <f t="shared" si="40"/>
        <v>9</v>
      </c>
      <c r="X42" s="196">
        <v>127</v>
      </c>
      <c r="Y42" s="196">
        <v>92</v>
      </c>
      <c r="Z42" s="196">
        <v>1</v>
      </c>
      <c r="AA42" s="196">
        <v>1</v>
      </c>
      <c r="AB42" s="196">
        <f t="shared" ref="AB42:AB49" si="44">SUM(X42:AA42)</f>
        <v>221</v>
      </c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>
        <v>0</v>
      </c>
      <c r="AN42" s="196">
        <v>0</v>
      </c>
      <c r="AO42" s="196"/>
      <c r="AP42" s="196"/>
      <c r="AQ42" s="196">
        <v>0</v>
      </c>
      <c r="AR42" s="196">
        <v>9</v>
      </c>
      <c r="AS42" s="196">
        <v>12</v>
      </c>
      <c r="AT42" s="196">
        <v>0</v>
      </c>
      <c r="AU42" s="196">
        <v>0</v>
      </c>
      <c r="AV42" s="196">
        <f t="shared" ref="AV42:AV49" si="45">SUM(AR42:AU42)</f>
        <v>21</v>
      </c>
    </row>
    <row r="43" spans="1:48" x14ac:dyDescent="0.2">
      <c r="A43" s="200"/>
      <c r="B43" s="201" t="s">
        <v>122</v>
      </c>
      <c r="C43" s="204" t="s">
        <v>123</v>
      </c>
      <c r="D43" s="196">
        <f t="shared" si="36"/>
        <v>83</v>
      </c>
      <c r="E43" s="196">
        <f t="shared" si="37"/>
        <v>30</v>
      </c>
      <c r="F43" s="196">
        <f t="shared" si="38"/>
        <v>0</v>
      </c>
      <c r="G43" s="196">
        <f t="shared" si="39"/>
        <v>0</v>
      </c>
      <c r="H43" s="196">
        <f t="shared" si="41"/>
        <v>113</v>
      </c>
      <c r="I43" s="196">
        <v>0</v>
      </c>
      <c r="J43" s="196">
        <v>0</v>
      </c>
      <c r="K43" s="196"/>
      <c r="L43" s="196"/>
      <c r="M43" s="196">
        <f t="shared" si="42"/>
        <v>0</v>
      </c>
      <c r="N43" s="196">
        <v>0</v>
      </c>
      <c r="O43" s="196">
        <v>0</v>
      </c>
      <c r="P43" s="196"/>
      <c r="Q43" s="196"/>
      <c r="R43" s="196">
        <f t="shared" si="43"/>
        <v>0</v>
      </c>
      <c r="S43" s="196">
        <v>3</v>
      </c>
      <c r="T43" s="196">
        <v>1</v>
      </c>
      <c r="U43" s="196"/>
      <c r="V43" s="196"/>
      <c r="W43" s="196">
        <f t="shared" si="40"/>
        <v>4</v>
      </c>
      <c r="X43" s="196">
        <v>69</v>
      </c>
      <c r="Y43" s="196">
        <v>21</v>
      </c>
      <c r="Z43" s="196">
        <v>0</v>
      </c>
      <c r="AA43" s="196">
        <v>0</v>
      </c>
      <c r="AB43" s="196">
        <f t="shared" si="44"/>
        <v>90</v>
      </c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>
        <v>0</v>
      </c>
      <c r="AN43" s="196">
        <v>0</v>
      </c>
      <c r="AO43" s="196"/>
      <c r="AP43" s="196"/>
      <c r="AQ43" s="196">
        <v>0</v>
      </c>
      <c r="AR43" s="196">
        <v>11</v>
      </c>
      <c r="AS43" s="196">
        <v>8</v>
      </c>
      <c r="AT43" s="196">
        <v>0</v>
      </c>
      <c r="AU43" s="196">
        <v>0</v>
      </c>
      <c r="AV43" s="196">
        <f t="shared" si="45"/>
        <v>19</v>
      </c>
    </row>
    <row r="44" spans="1:48" x14ac:dyDescent="0.2">
      <c r="A44" s="200"/>
      <c r="B44" s="201" t="s">
        <v>128</v>
      </c>
      <c r="C44" s="204" t="s">
        <v>372</v>
      </c>
      <c r="D44" s="196">
        <f t="shared" si="36"/>
        <v>12</v>
      </c>
      <c r="E44" s="196">
        <f t="shared" si="37"/>
        <v>20</v>
      </c>
      <c r="F44" s="196">
        <f t="shared" si="38"/>
        <v>0</v>
      </c>
      <c r="G44" s="196">
        <f t="shared" si="39"/>
        <v>0</v>
      </c>
      <c r="H44" s="196">
        <f t="shared" si="41"/>
        <v>32</v>
      </c>
      <c r="I44" s="196">
        <v>0</v>
      </c>
      <c r="J44" s="196">
        <v>0</v>
      </c>
      <c r="K44" s="196"/>
      <c r="L44" s="196"/>
      <c r="M44" s="196">
        <f t="shared" si="42"/>
        <v>0</v>
      </c>
      <c r="N44" s="196">
        <v>0</v>
      </c>
      <c r="O44" s="196">
        <v>0</v>
      </c>
      <c r="P44" s="196"/>
      <c r="Q44" s="196"/>
      <c r="R44" s="196">
        <f t="shared" si="43"/>
        <v>0</v>
      </c>
      <c r="S44" s="196">
        <v>0</v>
      </c>
      <c r="T44" s="196">
        <v>3</v>
      </c>
      <c r="U44" s="196"/>
      <c r="V44" s="196"/>
      <c r="W44" s="196">
        <f t="shared" si="40"/>
        <v>3</v>
      </c>
      <c r="X44" s="196">
        <v>10</v>
      </c>
      <c r="Y44" s="196">
        <v>12</v>
      </c>
      <c r="Z44" s="196">
        <v>0</v>
      </c>
      <c r="AA44" s="196">
        <v>0</v>
      </c>
      <c r="AB44" s="196">
        <f t="shared" si="44"/>
        <v>22</v>
      </c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>
        <v>0</v>
      </c>
      <c r="AN44" s="196">
        <v>0</v>
      </c>
      <c r="AO44" s="196"/>
      <c r="AP44" s="196"/>
      <c r="AQ44" s="196">
        <v>0</v>
      </c>
      <c r="AR44" s="196">
        <v>2</v>
      </c>
      <c r="AS44" s="196">
        <v>5</v>
      </c>
      <c r="AT44" s="196">
        <v>0</v>
      </c>
      <c r="AU44" s="196">
        <v>0</v>
      </c>
      <c r="AV44" s="196">
        <f t="shared" si="45"/>
        <v>7</v>
      </c>
    </row>
    <row r="45" spans="1:48" x14ac:dyDescent="0.2">
      <c r="A45" s="200"/>
      <c r="B45" s="201" t="s">
        <v>130</v>
      </c>
      <c r="C45" s="204" t="s">
        <v>373</v>
      </c>
      <c r="D45" s="196">
        <f t="shared" si="36"/>
        <v>39</v>
      </c>
      <c r="E45" s="196">
        <f t="shared" si="37"/>
        <v>41</v>
      </c>
      <c r="F45" s="196">
        <f t="shared" si="38"/>
        <v>0</v>
      </c>
      <c r="G45" s="196">
        <f t="shared" si="39"/>
        <v>0</v>
      </c>
      <c r="H45" s="196">
        <f t="shared" si="41"/>
        <v>80</v>
      </c>
      <c r="I45" s="196">
        <v>0</v>
      </c>
      <c r="J45" s="196">
        <v>0</v>
      </c>
      <c r="K45" s="196"/>
      <c r="L45" s="196"/>
      <c r="M45" s="196">
        <f t="shared" si="42"/>
        <v>0</v>
      </c>
      <c r="N45" s="196">
        <v>0</v>
      </c>
      <c r="O45" s="196">
        <v>0</v>
      </c>
      <c r="P45" s="196"/>
      <c r="Q45" s="196"/>
      <c r="R45" s="196">
        <f t="shared" si="43"/>
        <v>0</v>
      </c>
      <c r="S45" s="196">
        <v>0</v>
      </c>
      <c r="T45" s="196">
        <v>2</v>
      </c>
      <c r="U45" s="196"/>
      <c r="V45" s="196"/>
      <c r="W45" s="196">
        <f t="shared" si="40"/>
        <v>2</v>
      </c>
      <c r="X45" s="196">
        <v>36</v>
      </c>
      <c r="Y45" s="196">
        <v>34</v>
      </c>
      <c r="Z45" s="196">
        <v>0</v>
      </c>
      <c r="AA45" s="196">
        <v>0</v>
      </c>
      <c r="AB45" s="196">
        <f t="shared" si="44"/>
        <v>70</v>
      </c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>
        <v>0</v>
      </c>
      <c r="AN45" s="196">
        <v>0</v>
      </c>
      <c r="AO45" s="196"/>
      <c r="AP45" s="196"/>
      <c r="AQ45" s="196">
        <v>0</v>
      </c>
      <c r="AR45" s="196">
        <v>3</v>
      </c>
      <c r="AS45" s="196">
        <v>5</v>
      </c>
      <c r="AT45" s="196">
        <v>0</v>
      </c>
      <c r="AU45" s="196">
        <v>0</v>
      </c>
      <c r="AV45" s="196">
        <f t="shared" si="45"/>
        <v>8</v>
      </c>
    </row>
    <row r="46" spans="1:48" x14ac:dyDescent="0.2">
      <c r="A46" s="200"/>
      <c r="B46" s="201" t="s">
        <v>116</v>
      </c>
      <c r="C46" s="204" t="s">
        <v>370</v>
      </c>
      <c r="D46" s="196">
        <f t="shared" si="36"/>
        <v>382</v>
      </c>
      <c r="E46" s="196">
        <f t="shared" si="37"/>
        <v>105</v>
      </c>
      <c r="F46" s="196">
        <f t="shared" si="38"/>
        <v>4</v>
      </c>
      <c r="G46" s="196">
        <f t="shared" si="39"/>
        <v>3</v>
      </c>
      <c r="H46" s="196">
        <f t="shared" si="41"/>
        <v>494</v>
      </c>
      <c r="I46" s="196">
        <v>2</v>
      </c>
      <c r="J46" s="196">
        <v>0</v>
      </c>
      <c r="K46" s="196"/>
      <c r="L46" s="196"/>
      <c r="M46" s="196">
        <f t="shared" si="42"/>
        <v>2</v>
      </c>
      <c r="N46" s="196">
        <v>0</v>
      </c>
      <c r="O46" s="196">
        <v>0</v>
      </c>
      <c r="P46" s="196"/>
      <c r="Q46" s="196"/>
      <c r="R46" s="196">
        <v>0</v>
      </c>
      <c r="S46" s="196">
        <v>14</v>
      </c>
      <c r="T46" s="196">
        <v>5</v>
      </c>
      <c r="U46" s="196"/>
      <c r="V46" s="196"/>
      <c r="W46" s="196">
        <f t="shared" si="40"/>
        <v>19</v>
      </c>
      <c r="X46" s="196">
        <v>325</v>
      </c>
      <c r="Y46" s="196">
        <v>79</v>
      </c>
      <c r="Z46" s="196">
        <v>4</v>
      </c>
      <c r="AA46" s="196">
        <v>3</v>
      </c>
      <c r="AB46" s="196">
        <f t="shared" si="44"/>
        <v>411</v>
      </c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>
        <v>1</v>
      </c>
      <c r="AN46" s="196">
        <v>0</v>
      </c>
      <c r="AO46" s="196"/>
      <c r="AP46" s="196"/>
      <c r="AQ46" s="196">
        <v>1</v>
      </c>
      <c r="AR46" s="196">
        <v>40</v>
      </c>
      <c r="AS46" s="196">
        <v>21</v>
      </c>
      <c r="AT46" s="196">
        <v>0</v>
      </c>
      <c r="AU46" s="196">
        <v>0</v>
      </c>
      <c r="AV46" s="196">
        <f t="shared" si="45"/>
        <v>61</v>
      </c>
    </row>
    <row r="47" spans="1:48" x14ac:dyDescent="0.2">
      <c r="A47" s="200"/>
      <c r="B47" s="201" t="s">
        <v>136</v>
      </c>
      <c r="C47" s="204" t="s">
        <v>137</v>
      </c>
      <c r="D47" s="196">
        <f t="shared" si="36"/>
        <v>41</v>
      </c>
      <c r="E47" s="196">
        <f t="shared" si="37"/>
        <v>14</v>
      </c>
      <c r="F47" s="196">
        <f t="shared" si="38"/>
        <v>0</v>
      </c>
      <c r="G47" s="196">
        <f t="shared" si="39"/>
        <v>0</v>
      </c>
      <c r="H47" s="196">
        <f t="shared" si="41"/>
        <v>55</v>
      </c>
      <c r="I47" s="196">
        <v>0</v>
      </c>
      <c r="J47" s="196">
        <v>0</v>
      </c>
      <c r="K47" s="196"/>
      <c r="L47" s="196"/>
      <c r="M47" s="196">
        <f t="shared" si="42"/>
        <v>0</v>
      </c>
      <c r="N47" s="196">
        <v>0</v>
      </c>
      <c r="O47" s="196">
        <v>0</v>
      </c>
      <c r="P47" s="196"/>
      <c r="Q47" s="196"/>
      <c r="R47" s="196">
        <f t="shared" si="43"/>
        <v>0</v>
      </c>
      <c r="S47" s="196">
        <v>2</v>
      </c>
      <c r="T47" s="196">
        <v>0</v>
      </c>
      <c r="U47" s="196"/>
      <c r="V47" s="196"/>
      <c r="W47" s="196">
        <f t="shared" si="40"/>
        <v>2</v>
      </c>
      <c r="X47" s="196">
        <v>32</v>
      </c>
      <c r="Y47" s="196">
        <v>12</v>
      </c>
      <c r="Z47" s="196">
        <v>0</v>
      </c>
      <c r="AA47" s="196">
        <v>0</v>
      </c>
      <c r="AB47" s="196">
        <f t="shared" si="44"/>
        <v>44</v>
      </c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>
        <v>0</v>
      </c>
      <c r="AN47" s="196">
        <v>0</v>
      </c>
      <c r="AO47" s="196"/>
      <c r="AP47" s="196"/>
      <c r="AQ47" s="196">
        <v>0</v>
      </c>
      <c r="AR47" s="196">
        <v>7</v>
      </c>
      <c r="AS47" s="196">
        <v>2</v>
      </c>
      <c r="AT47" s="196">
        <v>0</v>
      </c>
      <c r="AU47" s="196">
        <v>0</v>
      </c>
      <c r="AV47" s="196">
        <f t="shared" si="45"/>
        <v>9</v>
      </c>
    </row>
    <row r="48" spans="1:48" x14ac:dyDescent="0.2">
      <c r="A48" s="200"/>
      <c r="B48" s="201" t="s">
        <v>134</v>
      </c>
      <c r="C48" s="204" t="s">
        <v>375</v>
      </c>
      <c r="D48" s="196">
        <f t="shared" si="36"/>
        <v>106</v>
      </c>
      <c r="E48" s="196">
        <f t="shared" si="37"/>
        <v>20</v>
      </c>
      <c r="F48" s="196">
        <f t="shared" si="38"/>
        <v>0</v>
      </c>
      <c r="G48" s="196">
        <f t="shared" si="39"/>
        <v>0</v>
      </c>
      <c r="H48" s="196">
        <f t="shared" si="41"/>
        <v>126</v>
      </c>
      <c r="I48" s="196">
        <v>0</v>
      </c>
      <c r="J48" s="196">
        <v>0</v>
      </c>
      <c r="K48" s="196"/>
      <c r="L48" s="196"/>
      <c r="M48" s="196">
        <f t="shared" si="42"/>
        <v>0</v>
      </c>
      <c r="N48" s="196">
        <v>0</v>
      </c>
      <c r="O48" s="196">
        <v>0</v>
      </c>
      <c r="P48" s="196"/>
      <c r="Q48" s="196"/>
      <c r="R48" s="196">
        <f t="shared" si="43"/>
        <v>0</v>
      </c>
      <c r="S48" s="196">
        <v>0</v>
      </c>
      <c r="T48" s="196">
        <v>1</v>
      </c>
      <c r="U48" s="196"/>
      <c r="V48" s="196"/>
      <c r="W48" s="196">
        <f t="shared" si="40"/>
        <v>1</v>
      </c>
      <c r="X48" s="196">
        <v>93</v>
      </c>
      <c r="Y48" s="196">
        <v>17</v>
      </c>
      <c r="Z48" s="196">
        <v>0</v>
      </c>
      <c r="AA48" s="196">
        <v>0</v>
      </c>
      <c r="AB48" s="196">
        <f t="shared" si="44"/>
        <v>110</v>
      </c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>
        <v>0</v>
      </c>
      <c r="AN48" s="196">
        <v>0</v>
      </c>
      <c r="AO48" s="196"/>
      <c r="AP48" s="196"/>
      <c r="AQ48" s="196">
        <v>0</v>
      </c>
      <c r="AR48" s="196">
        <v>13</v>
      </c>
      <c r="AS48" s="196">
        <v>2</v>
      </c>
      <c r="AT48" s="196">
        <v>0</v>
      </c>
      <c r="AU48" s="196">
        <v>0</v>
      </c>
      <c r="AV48" s="196">
        <f t="shared" si="45"/>
        <v>15</v>
      </c>
    </row>
    <row r="49" spans="1:48" x14ac:dyDescent="0.2">
      <c r="A49" s="200"/>
      <c r="B49" s="201" t="s">
        <v>120</v>
      </c>
      <c r="C49" s="204" t="s">
        <v>121</v>
      </c>
      <c r="D49" s="196">
        <f t="shared" si="36"/>
        <v>184</v>
      </c>
      <c r="E49" s="196">
        <f t="shared" si="37"/>
        <v>49</v>
      </c>
      <c r="F49" s="196">
        <f t="shared" si="38"/>
        <v>0</v>
      </c>
      <c r="G49" s="196">
        <f t="shared" si="39"/>
        <v>0</v>
      </c>
      <c r="H49" s="196">
        <f t="shared" si="41"/>
        <v>233</v>
      </c>
      <c r="I49" s="196">
        <v>3</v>
      </c>
      <c r="J49" s="196">
        <v>2</v>
      </c>
      <c r="K49" s="196"/>
      <c r="L49" s="196"/>
      <c r="M49" s="196">
        <f t="shared" si="42"/>
        <v>5</v>
      </c>
      <c r="N49" s="196">
        <v>0</v>
      </c>
      <c r="O49" s="196">
        <v>0</v>
      </c>
      <c r="P49" s="196"/>
      <c r="Q49" s="196"/>
      <c r="R49" s="196">
        <f t="shared" si="43"/>
        <v>0</v>
      </c>
      <c r="S49" s="196">
        <v>7</v>
      </c>
      <c r="T49" s="196">
        <v>0</v>
      </c>
      <c r="U49" s="196"/>
      <c r="V49" s="196"/>
      <c r="W49" s="196">
        <f t="shared" si="40"/>
        <v>7</v>
      </c>
      <c r="X49" s="196">
        <v>160</v>
      </c>
      <c r="Y49" s="196">
        <v>44</v>
      </c>
      <c r="Z49" s="196">
        <v>0</v>
      </c>
      <c r="AA49" s="196">
        <v>0</v>
      </c>
      <c r="AB49" s="196">
        <f t="shared" si="44"/>
        <v>204</v>
      </c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>
        <v>0</v>
      </c>
      <c r="AN49" s="196">
        <v>0</v>
      </c>
      <c r="AO49" s="196"/>
      <c r="AP49" s="196"/>
      <c r="AQ49" s="196">
        <v>0</v>
      </c>
      <c r="AR49" s="196">
        <v>14</v>
      </c>
      <c r="AS49" s="196">
        <v>3</v>
      </c>
      <c r="AT49" s="196">
        <v>0</v>
      </c>
      <c r="AU49" s="196">
        <v>0</v>
      </c>
      <c r="AV49" s="196">
        <f t="shared" si="45"/>
        <v>17</v>
      </c>
    </row>
    <row r="50" spans="1:48" x14ac:dyDescent="0.2">
      <c r="A50" s="191" t="s">
        <v>510</v>
      </c>
      <c r="B50" s="200"/>
      <c r="C50" s="200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</row>
    <row r="51" spans="1:48" x14ac:dyDescent="0.2">
      <c r="A51" s="202">
        <v>5</v>
      </c>
      <c r="B51" s="203" t="s">
        <v>60</v>
      </c>
      <c r="C51" s="188"/>
      <c r="D51" s="190">
        <f>I51+N51+S51+X51+AC51+AH51+AM51+AR51</f>
        <v>345</v>
      </c>
      <c r="E51" s="190">
        <f>J51+O51+T51+Y51+AD40+AI51+AN51+AS51</f>
        <v>159</v>
      </c>
      <c r="F51" s="190">
        <f t="shared" ref="F51:G51" si="46">K51+P51+U51+Z51+AE40+AJ51+AO51+AT51</f>
        <v>0</v>
      </c>
      <c r="G51" s="190">
        <f t="shared" si="46"/>
        <v>1</v>
      </c>
      <c r="H51" s="190">
        <f>SUM(D51:G51)</f>
        <v>505</v>
      </c>
      <c r="I51" s="190">
        <f>SUM(I52:I54)</f>
        <v>1</v>
      </c>
      <c r="J51" s="190">
        <f t="shared" ref="J51:M51" si="47">SUM(J52:J54)</f>
        <v>2</v>
      </c>
      <c r="K51" s="190"/>
      <c r="L51" s="190"/>
      <c r="M51" s="190">
        <f t="shared" si="47"/>
        <v>3</v>
      </c>
      <c r="N51" s="190"/>
      <c r="O51" s="190"/>
      <c r="P51" s="190"/>
      <c r="Q51" s="190"/>
      <c r="R51" s="190"/>
      <c r="S51" s="190">
        <f>SUM(S52:S54)</f>
        <v>16</v>
      </c>
      <c r="T51" s="190">
        <f t="shared" ref="T51:W51" si="48">SUM(T52:T54)</f>
        <v>9</v>
      </c>
      <c r="U51" s="190"/>
      <c r="V51" s="190"/>
      <c r="W51" s="190">
        <f t="shared" si="48"/>
        <v>25</v>
      </c>
      <c r="X51" s="190">
        <f>SUM(X52:X54)</f>
        <v>304</v>
      </c>
      <c r="Y51" s="190">
        <f t="shared" ref="Y51:AV51" si="49">SUM(Y52:Y54)</f>
        <v>135</v>
      </c>
      <c r="Z51" s="190">
        <f t="shared" si="49"/>
        <v>0</v>
      </c>
      <c r="AA51" s="190">
        <f t="shared" si="49"/>
        <v>1</v>
      </c>
      <c r="AB51" s="190">
        <f t="shared" si="49"/>
        <v>440</v>
      </c>
      <c r="AC51" s="190">
        <f t="shared" si="49"/>
        <v>0</v>
      </c>
      <c r="AD51" s="190">
        <f t="shared" si="49"/>
        <v>0</v>
      </c>
      <c r="AE51" s="190"/>
      <c r="AF51" s="190"/>
      <c r="AG51" s="190">
        <f t="shared" si="49"/>
        <v>0</v>
      </c>
      <c r="AH51" s="190">
        <f t="shared" si="49"/>
        <v>0</v>
      </c>
      <c r="AI51" s="190">
        <f t="shared" si="49"/>
        <v>0</v>
      </c>
      <c r="AJ51" s="190"/>
      <c r="AK51" s="190"/>
      <c r="AL51" s="190">
        <f t="shared" si="49"/>
        <v>0</v>
      </c>
      <c r="AM51" s="190">
        <f t="shared" si="49"/>
        <v>0</v>
      </c>
      <c r="AN51" s="190">
        <f t="shared" si="49"/>
        <v>0</v>
      </c>
      <c r="AO51" s="190"/>
      <c r="AP51" s="190"/>
      <c r="AQ51" s="190">
        <f t="shared" si="49"/>
        <v>0</v>
      </c>
      <c r="AR51" s="190">
        <f t="shared" si="49"/>
        <v>24</v>
      </c>
      <c r="AS51" s="190">
        <f t="shared" si="49"/>
        <v>13</v>
      </c>
      <c r="AT51" s="190">
        <f t="shared" si="49"/>
        <v>0</v>
      </c>
      <c r="AU51" s="190">
        <f t="shared" si="49"/>
        <v>0</v>
      </c>
      <c r="AV51" s="190">
        <f t="shared" si="49"/>
        <v>37</v>
      </c>
    </row>
    <row r="52" spans="1:48" x14ac:dyDescent="0.2">
      <c r="A52" s="200"/>
      <c r="B52" s="201" t="s">
        <v>143</v>
      </c>
      <c r="C52" s="204" t="s">
        <v>378</v>
      </c>
      <c r="D52" s="196">
        <f>I52+N52+S52+X52+AD52+AH52+AM52+AR52</f>
        <v>120</v>
      </c>
      <c r="E52" s="196">
        <f>J52+O52+T52+Y52+AI52+AN52+AS52</f>
        <v>99</v>
      </c>
      <c r="F52" s="196">
        <f t="shared" ref="F52:G54" si="50">K52+P52+U52+Z52+AJ52+AO52+AT52</f>
        <v>0</v>
      </c>
      <c r="G52" s="196">
        <f t="shared" si="50"/>
        <v>0</v>
      </c>
      <c r="H52" s="196">
        <f>SUM(D52:G52)</f>
        <v>219</v>
      </c>
      <c r="I52" s="196">
        <v>0</v>
      </c>
      <c r="J52" s="196">
        <v>0</v>
      </c>
      <c r="K52" s="196"/>
      <c r="L52" s="196"/>
      <c r="M52" s="196">
        <f>SUM(I52:J52)</f>
        <v>0</v>
      </c>
      <c r="N52" s="196"/>
      <c r="O52" s="196"/>
      <c r="P52" s="196"/>
      <c r="Q52" s="196"/>
      <c r="R52" s="196"/>
      <c r="S52" s="196">
        <v>6</v>
      </c>
      <c r="T52" s="196">
        <v>5</v>
      </c>
      <c r="U52" s="196"/>
      <c r="V52" s="196"/>
      <c r="W52" s="196">
        <f>SUM(S52:T52)</f>
        <v>11</v>
      </c>
      <c r="X52" s="196">
        <v>103</v>
      </c>
      <c r="Y52" s="196">
        <v>85</v>
      </c>
      <c r="Z52" s="196">
        <v>0</v>
      </c>
      <c r="AA52" s="196">
        <v>0</v>
      </c>
      <c r="AB52" s="196">
        <f>SUM(X52:AA52)</f>
        <v>188</v>
      </c>
      <c r="AC52" s="196"/>
      <c r="AD52" s="196"/>
      <c r="AE52" s="196"/>
      <c r="AF52" s="196"/>
      <c r="AG52" s="196"/>
      <c r="AH52" s="196">
        <v>0</v>
      </c>
      <c r="AI52" s="196">
        <v>0</v>
      </c>
      <c r="AJ52" s="196"/>
      <c r="AK52" s="196"/>
      <c r="AL52" s="196">
        <v>0</v>
      </c>
      <c r="AM52" s="196"/>
      <c r="AN52" s="196"/>
      <c r="AO52" s="196"/>
      <c r="AP52" s="196"/>
      <c r="AQ52" s="196"/>
      <c r="AR52" s="196">
        <v>11</v>
      </c>
      <c r="AS52" s="196">
        <v>9</v>
      </c>
      <c r="AT52" s="196">
        <v>0</v>
      </c>
      <c r="AU52" s="196">
        <v>0</v>
      </c>
      <c r="AV52" s="196">
        <f>SUM(AR52:AU52)</f>
        <v>20</v>
      </c>
    </row>
    <row r="53" spans="1:48" x14ac:dyDescent="0.2">
      <c r="A53" s="200"/>
      <c r="B53" s="201" t="s">
        <v>141</v>
      </c>
      <c r="C53" s="204" t="s">
        <v>511</v>
      </c>
      <c r="D53" s="196">
        <f>I53+N53+S53+X53+AD53+AH53+AM53+AR53</f>
        <v>86</v>
      </c>
      <c r="E53" s="196">
        <f>J53+O53+T53+Y53+AI53+AN53+AS53</f>
        <v>31</v>
      </c>
      <c r="F53" s="196">
        <f t="shared" si="50"/>
        <v>0</v>
      </c>
      <c r="G53" s="196">
        <f t="shared" si="50"/>
        <v>0</v>
      </c>
      <c r="H53" s="196">
        <f t="shared" ref="H53:H54" si="51">SUM(D53:G53)</f>
        <v>117</v>
      </c>
      <c r="I53" s="196">
        <v>1</v>
      </c>
      <c r="J53" s="196">
        <v>0</v>
      </c>
      <c r="K53" s="196"/>
      <c r="L53" s="196"/>
      <c r="M53" s="196">
        <f t="shared" ref="M53:M54" si="52">SUM(I53:J53)</f>
        <v>1</v>
      </c>
      <c r="N53" s="196"/>
      <c r="O53" s="196"/>
      <c r="P53" s="196"/>
      <c r="Q53" s="196"/>
      <c r="R53" s="196"/>
      <c r="S53" s="196">
        <v>3</v>
      </c>
      <c r="T53" s="196">
        <v>1</v>
      </c>
      <c r="U53" s="196"/>
      <c r="V53" s="196"/>
      <c r="W53" s="196">
        <f>SUM(S53:T53)</f>
        <v>4</v>
      </c>
      <c r="X53" s="196">
        <v>74</v>
      </c>
      <c r="Y53" s="196">
        <v>28</v>
      </c>
      <c r="Z53" s="196">
        <v>0</v>
      </c>
      <c r="AA53" s="196">
        <v>0</v>
      </c>
      <c r="AB53" s="196">
        <f>SUM(X53:AA53)</f>
        <v>102</v>
      </c>
      <c r="AC53" s="196"/>
      <c r="AD53" s="196"/>
      <c r="AE53" s="196"/>
      <c r="AF53" s="196"/>
      <c r="AG53" s="196"/>
      <c r="AH53" s="196">
        <v>0</v>
      </c>
      <c r="AI53" s="196">
        <v>0</v>
      </c>
      <c r="AJ53" s="196"/>
      <c r="AK53" s="196"/>
      <c r="AL53" s="196">
        <v>0</v>
      </c>
      <c r="AM53" s="196"/>
      <c r="AN53" s="196"/>
      <c r="AO53" s="196"/>
      <c r="AP53" s="196"/>
      <c r="AQ53" s="196"/>
      <c r="AR53" s="196">
        <v>8</v>
      </c>
      <c r="AS53" s="196">
        <v>2</v>
      </c>
      <c r="AT53" s="196">
        <v>0</v>
      </c>
      <c r="AU53" s="196">
        <v>0</v>
      </c>
      <c r="AV53" s="196">
        <f t="shared" ref="AV53:AV54" si="53">SUM(AR53:AU53)</f>
        <v>10</v>
      </c>
    </row>
    <row r="54" spans="1:48" x14ac:dyDescent="0.2">
      <c r="A54" s="200"/>
      <c r="B54" s="201" t="s">
        <v>145</v>
      </c>
      <c r="C54" s="204" t="s">
        <v>512</v>
      </c>
      <c r="D54" s="196">
        <f>I54+N54+S54+X54+AD54+AH54+AM54+AR54</f>
        <v>139</v>
      </c>
      <c r="E54" s="196">
        <f>J54+O54+T54+Y54+AI54+AN54+AS54</f>
        <v>29</v>
      </c>
      <c r="F54" s="196">
        <f t="shared" si="50"/>
        <v>0</v>
      </c>
      <c r="G54" s="196">
        <f t="shared" si="50"/>
        <v>1</v>
      </c>
      <c r="H54" s="196">
        <f t="shared" si="51"/>
        <v>169</v>
      </c>
      <c r="I54" s="196">
        <v>0</v>
      </c>
      <c r="J54" s="196">
        <v>2</v>
      </c>
      <c r="K54" s="196"/>
      <c r="L54" s="196"/>
      <c r="M54" s="196">
        <f t="shared" si="52"/>
        <v>2</v>
      </c>
      <c r="N54" s="196"/>
      <c r="O54" s="196"/>
      <c r="P54" s="196"/>
      <c r="Q54" s="196"/>
      <c r="R54" s="196"/>
      <c r="S54" s="196">
        <v>7</v>
      </c>
      <c r="T54" s="196">
        <v>3</v>
      </c>
      <c r="U54" s="196"/>
      <c r="V54" s="196"/>
      <c r="W54" s="196">
        <f>SUM(S54:T54)</f>
        <v>10</v>
      </c>
      <c r="X54" s="196">
        <v>127</v>
      </c>
      <c r="Y54" s="196">
        <v>22</v>
      </c>
      <c r="Z54" s="196">
        <v>0</v>
      </c>
      <c r="AA54" s="196">
        <v>1</v>
      </c>
      <c r="AB54" s="196">
        <f>SUM(X54:AA54)</f>
        <v>150</v>
      </c>
      <c r="AC54" s="196"/>
      <c r="AD54" s="196"/>
      <c r="AE54" s="196"/>
      <c r="AF54" s="196"/>
      <c r="AG54" s="196"/>
      <c r="AH54" s="196">
        <v>0</v>
      </c>
      <c r="AI54" s="196">
        <v>0</v>
      </c>
      <c r="AJ54" s="196"/>
      <c r="AK54" s="196"/>
      <c r="AL54" s="196">
        <v>0</v>
      </c>
      <c r="AM54" s="196"/>
      <c r="AN54" s="196"/>
      <c r="AO54" s="196"/>
      <c r="AP54" s="196"/>
      <c r="AQ54" s="196"/>
      <c r="AR54" s="196">
        <v>5</v>
      </c>
      <c r="AS54" s="196">
        <v>2</v>
      </c>
      <c r="AT54" s="196">
        <v>0</v>
      </c>
      <c r="AU54" s="196">
        <v>0</v>
      </c>
      <c r="AV54" s="196">
        <f t="shared" si="53"/>
        <v>7</v>
      </c>
    </row>
    <row r="55" spans="1:48" x14ac:dyDescent="0.2">
      <c r="A55" s="191" t="s">
        <v>513</v>
      </c>
      <c r="B55" s="200"/>
      <c r="C55" s="200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</row>
    <row r="56" spans="1:48" x14ac:dyDescent="0.2">
      <c r="A56" s="202">
        <v>5</v>
      </c>
      <c r="B56" s="203" t="s">
        <v>60</v>
      </c>
      <c r="C56" s="188"/>
      <c r="D56" s="190">
        <f>I56+N56+S56+X56+AC56+AH56+AM56+AR56</f>
        <v>471</v>
      </c>
      <c r="E56" s="190">
        <f t="shared" ref="E56:G56" si="54">J56+O56+T56+Y56+AD56+AI56+AN56+AS56</f>
        <v>230</v>
      </c>
      <c r="F56" s="190">
        <f t="shared" si="54"/>
        <v>1</v>
      </c>
      <c r="G56" s="190">
        <f t="shared" si="54"/>
        <v>4</v>
      </c>
      <c r="H56" s="190">
        <f>SUM(D56:G56)</f>
        <v>706</v>
      </c>
      <c r="I56" s="190">
        <f>SUM(I57:I73)</f>
        <v>3</v>
      </c>
      <c r="J56" s="190">
        <f>SUM(J57:J73)</f>
        <v>4</v>
      </c>
      <c r="K56" s="190"/>
      <c r="L56" s="190"/>
      <c r="M56" s="190">
        <f>SUM(M57:M73)</f>
        <v>7</v>
      </c>
      <c r="N56" s="190"/>
      <c r="O56" s="190"/>
      <c r="P56" s="190"/>
      <c r="Q56" s="190"/>
      <c r="R56" s="190"/>
      <c r="S56" s="190">
        <f>SUM(S57:S73)</f>
        <v>15</v>
      </c>
      <c r="T56" s="190">
        <f>SUM(T57:T73)</f>
        <v>5</v>
      </c>
      <c r="U56" s="190"/>
      <c r="V56" s="190"/>
      <c r="W56" s="190">
        <f>SUM(W57:W73)</f>
        <v>20</v>
      </c>
      <c r="X56" s="190">
        <f>SUM(X57:X73)</f>
        <v>413</v>
      </c>
      <c r="Y56" s="190">
        <f t="shared" ref="Y56:AB56" si="55">SUM(Y57:Y73)</f>
        <v>200</v>
      </c>
      <c r="Z56" s="190">
        <f t="shared" si="55"/>
        <v>1</v>
      </c>
      <c r="AA56" s="190">
        <f t="shared" si="55"/>
        <v>4</v>
      </c>
      <c r="AB56" s="190">
        <f t="shared" si="55"/>
        <v>618</v>
      </c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>
        <f>SUM(AR57:AR73)</f>
        <v>40</v>
      </c>
      <c r="AS56" s="190">
        <f t="shared" ref="AS56:AV56" si="56">SUM(AS57:AS73)</f>
        <v>21</v>
      </c>
      <c r="AT56" s="190">
        <f t="shared" si="56"/>
        <v>0</v>
      </c>
      <c r="AU56" s="190">
        <f t="shared" si="56"/>
        <v>0</v>
      </c>
      <c r="AV56" s="190">
        <f t="shared" si="56"/>
        <v>61</v>
      </c>
    </row>
    <row r="57" spans="1:48" x14ac:dyDescent="0.2">
      <c r="A57" s="200"/>
      <c r="B57" s="201" t="s">
        <v>148</v>
      </c>
      <c r="C57" s="204" t="s">
        <v>380</v>
      </c>
      <c r="D57" s="196">
        <f t="shared" ref="D57:D73" si="57">I57+N57+S57+X57+AD57+AH57+AM57+AR57</f>
        <v>28</v>
      </c>
      <c r="E57" s="196">
        <f t="shared" ref="E57:E73" si="58">J57+O57+T57+Y57+AE57+AI57+AN57+AS57</f>
        <v>5</v>
      </c>
      <c r="F57" s="196">
        <f t="shared" ref="F57:F73" si="59">K57+P57+U57+Z57+AF57+AJ57+AO57+AT57</f>
        <v>0</v>
      </c>
      <c r="G57" s="196">
        <f t="shared" ref="G57:G73" si="60">L57+Q57+V57+AA57+AG57+AK57+AP57+AU57</f>
        <v>0</v>
      </c>
      <c r="H57" s="196">
        <f>SUM(D57:G57)</f>
        <v>33</v>
      </c>
      <c r="I57" s="196">
        <v>0</v>
      </c>
      <c r="J57" s="196">
        <v>0</v>
      </c>
      <c r="K57" s="196"/>
      <c r="L57" s="196"/>
      <c r="M57" s="196">
        <f>SUM(I57:J57)</f>
        <v>0</v>
      </c>
      <c r="N57" s="196"/>
      <c r="O57" s="196"/>
      <c r="P57" s="196"/>
      <c r="Q57" s="196"/>
      <c r="R57" s="196"/>
      <c r="S57" s="196">
        <v>0</v>
      </c>
      <c r="T57" s="196">
        <v>0</v>
      </c>
      <c r="U57" s="196"/>
      <c r="V57" s="196"/>
      <c r="W57" s="196">
        <f t="shared" ref="W57:W73" si="61">SUM(S57:T57)</f>
        <v>0</v>
      </c>
      <c r="X57" s="196">
        <v>25</v>
      </c>
      <c r="Y57" s="196">
        <v>5</v>
      </c>
      <c r="Z57" s="196">
        <v>0</v>
      </c>
      <c r="AA57" s="196">
        <v>0</v>
      </c>
      <c r="AB57" s="196">
        <f>SUM(X57:AA57)</f>
        <v>30</v>
      </c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>
        <v>3</v>
      </c>
      <c r="AS57" s="196">
        <v>0</v>
      </c>
      <c r="AT57" s="196">
        <v>0</v>
      </c>
      <c r="AU57" s="196">
        <v>0</v>
      </c>
      <c r="AV57" s="196">
        <f>SUM(AR57:AU57)</f>
        <v>3</v>
      </c>
    </row>
    <row r="58" spans="1:48" x14ac:dyDescent="0.2">
      <c r="A58" s="200"/>
      <c r="B58" s="201" t="s">
        <v>150</v>
      </c>
      <c r="C58" s="204" t="s">
        <v>381</v>
      </c>
      <c r="D58" s="196">
        <f t="shared" si="57"/>
        <v>9</v>
      </c>
      <c r="E58" s="196">
        <f t="shared" si="58"/>
        <v>17</v>
      </c>
      <c r="F58" s="196">
        <f t="shared" si="59"/>
        <v>0</v>
      </c>
      <c r="G58" s="196">
        <f t="shared" si="60"/>
        <v>0</v>
      </c>
      <c r="H58" s="196">
        <f t="shared" ref="H58:H73" si="62">SUM(D58:G58)</f>
        <v>26</v>
      </c>
      <c r="I58" s="196">
        <v>0</v>
      </c>
      <c r="J58" s="196">
        <v>0</v>
      </c>
      <c r="K58" s="196"/>
      <c r="L58" s="196"/>
      <c r="M58" s="196">
        <f t="shared" ref="M58:M73" si="63">SUM(I58:J58)</f>
        <v>0</v>
      </c>
      <c r="N58" s="196"/>
      <c r="O58" s="196"/>
      <c r="P58" s="196"/>
      <c r="Q58" s="196"/>
      <c r="R58" s="196"/>
      <c r="S58" s="196">
        <v>0</v>
      </c>
      <c r="T58" s="196">
        <v>2</v>
      </c>
      <c r="U58" s="196"/>
      <c r="V58" s="196"/>
      <c r="W58" s="196">
        <f t="shared" si="61"/>
        <v>2</v>
      </c>
      <c r="X58" s="196">
        <v>9</v>
      </c>
      <c r="Y58" s="196">
        <v>12</v>
      </c>
      <c r="Z58" s="196">
        <v>0</v>
      </c>
      <c r="AA58" s="196">
        <v>0</v>
      </c>
      <c r="AB58" s="196">
        <f t="shared" ref="AB58:AB73" si="64">SUM(X58:AA58)</f>
        <v>21</v>
      </c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>
        <v>0</v>
      </c>
      <c r="AS58" s="196">
        <v>3</v>
      </c>
      <c r="AT58" s="196">
        <v>0</v>
      </c>
      <c r="AU58" s="196">
        <v>0</v>
      </c>
      <c r="AV58" s="196">
        <f t="shared" ref="AV58:AV73" si="65">SUM(AR58:AU58)</f>
        <v>3</v>
      </c>
    </row>
    <row r="59" spans="1:48" x14ac:dyDescent="0.2">
      <c r="A59" s="200"/>
      <c r="B59" s="201" t="s">
        <v>152</v>
      </c>
      <c r="C59" s="204" t="s">
        <v>382</v>
      </c>
      <c r="D59" s="196">
        <f t="shared" si="57"/>
        <v>28</v>
      </c>
      <c r="E59" s="196">
        <f t="shared" si="58"/>
        <v>11</v>
      </c>
      <c r="F59" s="196">
        <f t="shared" si="59"/>
        <v>0</v>
      </c>
      <c r="G59" s="196">
        <f t="shared" si="60"/>
        <v>0</v>
      </c>
      <c r="H59" s="196">
        <f t="shared" si="62"/>
        <v>39</v>
      </c>
      <c r="I59" s="196">
        <v>1</v>
      </c>
      <c r="J59" s="196">
        <v>1</v>
      </c>
      <c r="K59" s="196"/>
      <c r="L59" s="196"/>
      <c r="M59" s="196">
        <f t="shared" si="63"/>
        <v>2</v>
      </c>
      <c r="N59" s="196"/>
      <c r="O59" s="196"/>
      <c r="P59" s="196"/>
      <c r="Q59" s="196"/>
      <c r="R59" s="196"/>
      <c r="S59" s="196">
        <v>0</v>
      </c>
      <c r="T59" s="196">
        <v>0</v>
      </c>
      <c r="U59" s="196"/>
      <c r="V59" s="196"/>
      <c r="W59" s="196">
        <f t="shared" si="61"/>
        <v>0</v>
      </c>
      <c r="X59" s="196">
        <v>26</v>
      </c>
      <c r="Y59" s="196">
        <v>9</v>
      </c>
      <c r="Z59" s="196"/>
      <c r="AA59" s="196"/>
      <c r="AB59" s="196">
        <f t="shared" si="64"/>
        <v>35</v>
      </c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>
        <v>1</v>
      </c>
      <c r="AS59" s="196">
        <v>1</v>
      </c>
      <c r="AT59" s="196">
        <v>0</v>
      </c>
      <c r="AU59" s="196">
        <v>0</v>
      </c>
      <c r="AV59" s="196">
        <f t="shared" si="65"/>
        <v>2</v>
      </c>
    </row>
    <row r="60" spans="1:48" x14ac:dyDescent="0.2">
      <c r="A60" s="200"/>
      <c r="B60" s="201" t="s">
        <v>154</v>
      </c>
      <c r="C60" s="204" t="s">
        <v>383</v>
      </c>
      <c r="D60" s="196">
        <f t="shared" si="57"/>
        <v>10</v>
      </c>
      <c r="E60" s="196">
        <f t="shared" si="58"/>
        <v>14</v>
      </c>
      <c r="F60" s="196">
        <f t="shared" si="59"/>
        <v>0</v>
      </c>
      <c r="G60" s="196">
        <f t="shared" si="60"/>
        <v>0</v>
      </c>
      <c r="H60" s="196">
        <f t="shared" si="62"/>
        <v>24</v>
      </c>
      <c r="I60" s="196">
        <v>0</v>
      </c>
      <c r="J60" s="196">
        <v>1</v>
      </c>
      <c r="K60" s="196"/>
      <c r="L60" s="196"/>
      <c r="M60" s="196">
        <f t="shared" si="63"/>
        <v>1</v>
      </c>
      <c r="N60" s="196"/>
      <c r="O60" s="196"/>
      <c r="P60" s="196"/>
      <c r="Q60" s="196"/>
      <c r="R60" s="196"/>
      <c r="S60" s="196">
        <v>1</v>
      </c>
      <c r="T60" s="196">
        <v>0</v>
      </c>
      <c r="U60" s="196"/>
      <c r="V60" s="196"/>
      <c r="W60" s="196">
        <f t="shared" si="61"/>
        <v>1</v>
      </c>
      <c r="X60" s="196">
        <v>8</v>
      </c>
      <c r="Y60" s="196">
        <v>12</v>
      </c>
      <c r="Z60" s="196">
        <v>0</v>
      </c>
      <c r="AA60" s="196">
        <v>0</v>
      </c>
      <c r="AB60" s="196">
        <f t="shared" si="64"/>
        <v>20</v>
      </c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>
        <v>1</v>
      </c>
      <c r="AS60" s="196">
        <v>1</v>
      </c>
      <c r="AT60" s="196">
        <v>0</v>
      </c>
      <c r="AU60" s="196">
        <v>0</v>
      </c>
      <c r="AV60" s="196">
        <f t="shared" si="65"/>
        <v>2</v>
      </c>
    </row>
    <row r="61" spans="1:48" x14ac:dyDescent="0.2">
      <c r="A61" s="200"/>
      <c r="B61" s="201" t="s">
        <v>157</v>
      </c>
      <c r="C61" s="204" t="s">
        <v>384</v>
      </c>
      <c r="D61" s="196">
        <f t="shared" si="57"/>
        <v>66</v>
      </c>
      <c r="E61" s="196">
        <f t="shared" si="58"/>
        <v>0</v>
      </c>
      <c r="F61" s="196">
        <f t="shared" si="59"/>
        <v>0</v>
      </c>
      <c r="G61" s="196">
        <f t="shared" si="60"/>
        <v>2</v>
      </c>
      <c r="H61" s="196">
        <f t="shared" si="62"/>
        <v>68</v>
      </c>
      <c r="I61" s="196">
        <v>0</v>
      </c>
      <c r="J61" s="196">
        <v>0</v>
      </c>
      <c r="K61" s="196"/>
      <c r="L61" s="196"/>
      <c r="M61" s="196">
        <f t="shared" si="63"/>
        <v>0</v>
      </c>
      <c r="N61" s="196"/>
      <c r="O61" s="196"/>
      <c r="P61" s="196"/>
      <c r="Q61" s="196"/>
      <c r="R61" s="196"/>
      <c r="S61" s="196">
        <v>3</v>
      </c>
      <c r="T61" s="196">
        <v>0</v>
      </c>
      <c r="U61" s="196"/>
      <c r="V61" s="196"/>
      <c r="W61" s="196">
        <f t="shared" si="61"/>
        <v>3</v>
      </c>
      <c r="X61" s="196">
        <v>58</v>
      </c>
      <c r="Y61" s="196">
        <v>0</v>
      </c>
      <c r="Z61" s="196">
        <v>0</v>
      </c>
      <c r="AA61" s="196">
        <v>2</v>
      </c>
      <c r="AB61" s="196">
        <f t="shared" si="64"/>
        <v>60</v>
      </c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>
        <v>5</v>
      </c>
      <c r="AS61" s="196">
        <v>0</v>
      </c>
      <c r="AT61" s="196">
        <v>0</v>
      </c>
      <c r="AU61" s="196">
        <v>0</v>
      </c>
      <c r="AV61" s="196">
        <f t="shared" si="65"/>
        <v>5</v>
      </c>
    </row>
    <row r="62" spans="1:48" x14ac:dyDescent="0.2">
      <c r="A62" s="200"/>
      <c r="B62" s="201"/>
      <c r="C62" s="204" t="s">
        <v>514</v>
      </c>
      <c r="D62" s="196">
        <f t="shared" si="57"/>
        <v>43</v>
      </c>
      <c r="E62" s="196">
        <f t="shared" si="58"/>
        <v>3</v>
      </c>
      <c r="F62" s="196">
        <f t="shared" si="59"/>
        <v>0</v>
      </c>
      <c r="G62" s="196">
        <f t="shared" si="60"/>
        <v>1</v>
      </c>
      <c r="H62" s="196">
        <f t="shared" si="62"/>
        <v>47</v>
      </c>
      <c r="I62" s="196">
        <v>0</v>
      </c>
      <c r="J62" s="196">
        <v>0</v>
      </c>
      <c r="K62" s="196"/>
      <c r="L62" s="196"/>
      <c r="M62" s="196">
        <f t="shared" si="63"/>
        <v>0</v>
      </c>
      <c r="N62" s="196"/>
      <c r="O62" s="196"/>
      <c r="P62" s="196"/>
      <c r="Q62" s="196"/>
      <c r="R62" s="196"/>
      <c r="S62" s="196">
        <v>4</v>
      </c>
      <c r="T62" s="196">
        <v>0</v>
      </c>
      <c r="U62" s="196"/>
      <c r="V62" s="196"/>
      <c r="W62" s="196">
        <f t="shared" si="61"/>
        <v>4</v>
      </c>
      <c r="X62" s="196">
        <v>34</v>
      </c>
      <c r="Y62" s="196">
        <v>2</v>
      </c>
      <c r="Z62" s="196">
        <v>0</v>
      </c>
      <c r="AA62" s="196">
        <v>1</v>
      </c>
      <c r="AB62" s="196">
        <f t="shared" si="64"/>
        <v>37</v>
      </c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>
        <v>5</v>
      </c>
      <c r="AS62" s="196">
        <v>1</v>
      </c>
      <c r="AT62" s="196">
        <v>0</v>
      </c>
      <c r="AU62" s="196">
        <v>0</v>
      </c>
      <c r="AV62" s="196">
        <f t="shared" si="65"/>
        <v>6</v>
      </c>
    </row>
    <row r="63" spans="1:48" x14ac:dyDescent="0.2">
      <c r="A63" s="200"/>
      <c r="B63" s="201" t="s">
        <v>169</v>
      </c>
      <c r="C63" s="204" t="s">
        <v>388</v>
      </c>
      <c r="D63" s="196">
        <f t="shared" si="57"/>
        <v>60</v>
      </c>
      <c r="E63" s="196">
        <f t="shared" si="58"/>
        <v>7</v>
      </c>
      <c r="F63" s="196">
        <f t="shared" si="59"/>
        <v>0</v>
      </c>
      <c r="G63" s="196">
        <f t="shared" si="60"/>
        <v>0</v>
      </c>
      <c r="H63" s="196">
        <f t="shared" si="62"/>
        <v>67</v>
      </c>
      <c r="I63" s="196">
        <v>0</v>
      </c>
      <c r="J63" s="196">
        <v>0</v>
      </c>
      <c r="K63" s="196"/>
      <c r="L63" s="196"/>
      <c r="M63" s="196">
        <f t="shared" si="63"/>
        <v>0</v>
      </c>
      <c r="N63" s="196"/>
      <c r="O63" s="196"/>
      <c r="P63" s="196"/>
      <c r="Q63" s="196"/>
      <c r="R63" s="196"/>
      <c r="S63" s="196">
        <v>0</v>
      </c>
      <c r="T63" s="196">
        <v>0</v>
      </c>
      <c r="U63" s="196"/>
      <c r="V63" s="196"/>
      <c r="W63" s="196">
        <f t="shared" si="61"/>
        <v>0</v>
      </c>
      <c r="X63" s="196">
        <v>51</v>
      </c>
      <c r="Y63" s="196">
        <v>6</v>
      </c>
      <c r="Z63" s="196">
        <v>0</v>
      </c>
      <c r="AA63" s="196">
        <v>0</v>
      </c>
      <c r="AB63" s="196">
        <f t="shared" si="64"/>
        <v>57</v>
      </c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>
        <v>9</v>
      </c>
      <c r="AS63" s="196">
        <v>1</v>
      </c>
      <c r="AT63" s="196">
        <v>0</v>
      </c>
      <c r="AU63" s="196">
        <v>0</v>
      </c>
      <c r="AV63" s="196">
        <f t="shared" si="65"/>
        <v>10</v>
      </c>
    </row>
    <row r="64" spans="1:48" x14ac:dyDescent="0.2">
      <c r="A64" s="200"/>
      <c r="B64" s="201" t="s">
        <v>465</v>
      </c>
      <c r="C64" s="204" t="s">
        <v>515</v>
      </c>
      <c r="D64" s="196">
        <f t="shared" si="57"/>
        <v>25</v>
      </c>
      <c r="E64" s="196">
        <f t="shared" si="58"/>
        <v>1</v>
      </c>
      <c r="F64" s="196">
        <f t="shared" si="59"/>
        <v>0</v>
      </c>
      <c r="G64" s="196">
        <f t="shared" si="60"/>
        <v>0</v>
      </c>
      <c r="H64" s="196">
        <f t="shared" si="62"/>
        <v>26</v>
      </c>
      <c r="I64" s="196">
        <v>0</v>
      </c>
      <c r="J64" s="196">
        <v>0</v>
      </c>
      <c r="K64" s="196"/>
      <c r="L64" s="196"/>
      <c r="M64" s="196">
        <f t="shared" si="63"/>
        <v>0</v>
      </c>
      <c r="N64" s="196"/>
      <c r="O64" s="196"/>
      <c r="P64" s="196"/>
      <c r="Q64" s="196"/>
      <c r="R64" s="196"/>
      <c r="S64" s="196">
        <v>0</v>
      </c>
      <c r="T64" s="196">
        <v>0</v>
      </c>
      <c r="U64" s="196"/>
      <c r="V64" s="196"/>
      <c r="W64" s="196">
        <f t="shared" si="61"/>
        <v>0</v>
      </c>
      <c r="X64" s="196">
        <v>23</v>
      </c>
      <c r="Y64" s="196">
        <v>1</v>
      </c>
      <c r="Z64" s="196">
        <v>0</v>
      </c>
      <c r="AA64" s="196">
        <v>0</v>
      </c>
      <c r="AB64" s="196">
        <f t="shared" si="64"/>
        <v>24</v>
      </c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>
        <v>2</v>
      </c>
      <c r="AS64" s="196">
        <v>0</v>
      </c>
      <c r="AT64" s="196">
        <v>0</v>
      </c>
      <c r="AU64" s="196">
        <v>0</v>
      </c>
      <c r="AV64" s="196">
        <f t="shared" si="65"/>
        <v>2</v>
      </c>
    </row>
    <row r="65" spans="1:48" x14ac:dyDescent="0.2">
      <c r="A65" s="200"/>
      <c r="B65" s="201" t="s">
        <v>173</v>
      </c>
      <c r="C65" s="204" t="s">
        <v>397</v>
      </c>
      <c r="D65" s="196">
        <f t="shared" si="57"/>
        <v>33</v>
      </c>
      <c r="E65" s="196">
        <f t="shared" si="58"/>
        <v>14</v>
      </c>
      <c r="F65" s="196">
        <f t="shared" si="59"/>
        <v>0</v>
      </c>
      <c r="G65" s="196">
        <f t="shared" si="60"/>
        <v>0</v>
      </c>
      <c r="H65" s="196">
        <f t="shared" si="62"/>
        <v>47</v>
      </c>
      <c r="I65" s="196">
        <v>0</v>
      </c>
      <c r="J65" s="196">
        <v>0</v>
      </c>
      <c r="K65" s="196"/>
      <c r="L65" s="196"/>
      <c r="M65" s="196">
        <f t="shared" si="63"/>
        <v>0</v>
      </c>
      <c r="N65" s="196"/>
      <c r="O65" s="196"/>
      <c r="P65" s="196"/>
      <c r="Q65" s="196"/>
      <c r="R65" s="196"/>
      <c r="S65" s="196">
        <v>0</v>
      </c>
      <c r="T65" s="196">
        <v>0</v>
      </c>
      <c r="U65" s="196"/>
      <c r="V65" s="196"/>
      <c r="W65" s="196">
        <f t="shared" si="61"/>
        <v>0</v>
      </c>
      <c r="X65" s="196">
        <v>32</v>
      </c>
      <c r="Y65" s="196">
        <v>13</v>
      </c>
      <c r="Z65" s="196">
        <v>0</v>
      </c>
      <c r="AA65" s="196">
        <v>0</v>
      </c>
      <c r="AB65" s="196">
        <f t="shared" si="64"/>
        <v>45</v>
      </c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>
        <v>1</v>
      </c>
      <c r="AS65" s="196">
        <v>1</v>
      </c>
      <c r="AT65" s="196">
        <v>0</v>
      </c>
      <c r="AU65" s="196">
        <v>0</v>
      </c>
      <c r="AV65" s="196">
        <f t="shared" si="65"/>
        <v>2</v>
      </c>
    </row>
    <row r="66" spans="1:48" x14ac:dyDescent="0.2">
      <c r="A66" s="200"/>
      <c r="B66" s="201" t="s">
        <v>190</v>
      </c>
      <c r="C66" s="204" t="s">
        <v>395</v>
      </c>
      <c r="D66" s="196">
        <f t="shared" si="57"/>
        <v>17</v>
      </c>
      <c r="E66" s="196">
        <f t="shared" si="58"/>
        <v>8</v>
      </c>
      <c r="F66" s="196">
        <f t="shared" si="59"/>
        <v>0</v>
      </c>
      <c r="G66" s="196">
        <f t="shared" si="60"/>
        <v>1</v>
      </c>
      <c r="H66" s="196">
        <f t="shared" si="62"/>
        <v>26</v>
      </c>
      <c r="I66" s="196">
        <v>0</v>
      </c>
      <c r="J66" s="196">
        <v>0</v>
      </c>
      <c r="K66" s="196"/>
      <c r="L66" s="196"/>
      <c r="M66" s="196">
        <f t="shared" si="63"/>
        <v>0</v>
      </c>
      <c r="N66" s="196"/>
      <c r="O66" s="196"/>
      <c r="P66" s="196"/>
      <c r="Q66" s="196"/>
      <c r="R66" s="196"/>
      <c r="S66" s="196">
        <v>1</v>
      </c>
      <c r="T66" s="196">
        <v>0</v>
      </c>
      <c r="U66" s="196"/>
      <c r="V66" s="196"/>
      <c r="W66" s="196">
        <f t="shared" si="61"/>
        <v>1</v>
      </c>
      <c r="X66" s="196">
        <v>16</v>
      </c>
      <c r="Y66" s="196">
        <v>8</v>
      </c>
      <c r="Z66" s="196">
        <v>0</v>
      </c>
      <c r="AA66" s="196">
        <v>1</v>
      </c>
      <c r="AB66" s="196">
        <f t="shared" si="64"/>
        <v>25</v>
      </c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>
        <v>0</v>
      </c>
      <c r="AS66" s="196">
        <v>0</v>
      </c>
      <c r="AT66" s="196">
        <v>0</v>
      </c>
      <c r="AU66" s="196">
        <v>0</v>
      </c>
      <c r="AV66" s="196">
        <f t="shared" si="65"/>
        <v>0</v>
      </c>
    </row>
    <row r="67" spans="1:48" x14ac:dyDescent="0.2">
      <c r="A67" s="200"/>
      <c r="B67" s="201" t="s">
        <v>188</v>
      </c>
      <c r="C67" s="204" t="s">
        <v>394</v>
      </c>
      <c r="D67" s="196">
        <f t="shared" si="57"/>
        <v>20</v>
      </c>
      <c r="E67" s="196">
        <f t="shared" si="58"/>
        <v>66</v>
      </c>
      <c r="F67" s="196">
        <f t="shared" si="59"/>
        <v>0</v>
      </c>
      <c r="G67" s="196">
        <f t="shared" si="60"/>
        <v>0</v>
      </c>
      <c r="H67" s="196">
        <f t="shared" si="62"/>
        <v>86</v>
      </c>
      <c r="I67" s="196">
        <v>0</v>
      </c>
      <c r="J67" s="196">
        <v>1</v>
      </c>
      <c r="K67" s="196"/>
      <c r="L67" s="196"/>
      <c r="M67" s="196">
        <f t="shared" si="63"/>
        <v>1</v>
      </c>
      <c r="N67" s="196"/>
      <c r="O67" s="196"/>
      <c r="P67" s="196"/>
      <c r="Q67" s="196"/>
      <c r="R67" s="196"/>
      <c r="S67" s="196">
        <v>0</v>
      </c>
      <c r="T67" s="196">
        <v>1</v>
      </c>
      <c r="U67" s="196"/>
      <c r="V67" s="196"/>
      <c r="W67" s="196">
        <f t="shared" si="61"/>
        <v>1</v>
      </c>
      <c r="X67" s="196">
        <v>16</v>
      </c>
      <c r="Y67" s="196">
        <v>58</v>
      </c>
      <c r="Z67" s="196">
        <v>0</v>
      </c>
      <c r="AA67" s="196">
        <v>0</v>
      </c>
      <c r="AB67" s="196">
        <f t="shared" si="64"/>
        <v>74</v>
      </c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>
        <v>4</v>
      </c>
      <c r="AS67" s="196">
        <v>6</v>
      </c>
      <c r="AT67" s="196">
        <v>0</v>
      </c>
      <c r="AU67" s="196">
        <v>0</v>
      </c>
      <c r="AV67" s="196">
        <f t="shared" si="65"/>
        <v>10</v>
      </c>
    </row>
    <row r="68" spans="1:48" x14ac:dyDescent="0.2">
      <c r="A68" s="200"/>
      <c r="B68" s="201" t="s">
        <v>198</v>
      </c>
      <c r="C68" s="204" t="s">
        <v>401</v>
      </c>
      <c r="D68" s="196">
        <f t="shared" si="57"/>
        <v>17</v>
      </c>
      <c r="E68" s="196">
        <f t="shared" si="58"/>
        <v>10</v>
      </c>
      <c r="F68" s="196">
        <f t="shared" si="59"/>
        <v>0</v>
      </c>
      <c r="G68" s="196">
        <f t="shared" si="60"/>
        <v>0</v>
      </c>
      <c r="H68" s="196">
        <f t="shared" si="62"/>
        <v>27</v>
      </c>
      <c r="I68" s="196">
        <v>0</v>
      </c>
      <c r="J68" s="196">
        <v>0</v>
      </c>
      <c r="K68" s="196"/>
      <c r="L68" s="196"/>
      <c r="M68" s="196">
        <f t="shared" si="63"/>
        <v>0</v>
      </c>
      <c r="N68" s="196"/>
      <c r="O68" s="196"/>
      <c r="P68" s="196"/>
      <c r="Q68" s="196"/>
      <c r="R68" s="196"/>
      <c r="S68" s="196">
        <v>1</v>
      </c>
      <c r="T68" s="196">
        <v>0</v>
      </c>
      <c r="U68" s="196"/>
      <c r="V68" s="196"/>
      <c r="W68" s="196">
        <f t="shared" si="61"/>
        <v>1</v>
      </c>
      <c r="X68" s="196">
        <v>15</v>
      </c>
      <c r="Y68" s="196">
        <v>9</v>
      </c>
      <c r="Z68" s="196">
        <v>0</v>
      </c>
      <c r="AA68" s="196">
        <v>0</v>
      </c>
      <c r="AB68" s="196">
        <f t="shared" si="64"/>
        <v>24</v>
      </c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>
        <v>1</v>
      </c>
      <c r="AS68" s="196">
        <v>1</v>
      </c>
      <c r="AT68" s="196">
        <v>0</v>
      </c>
      <c r="AU68" s="196">
        <v>0</v>
      </c>
      <c r="AV68" s="196">
        <f t="shared" si="65"/>
        <v>2</v>
      </c>
    </row>
    <row r="69" spans="1:48" x14ac:dyDescent="0.2">
      <c r="A69" s="200"/>
      <c r="B69" s="201" t="s">
        <v>196</v>
      </c>
      <c r="C69" s="204" t="s">
        <v>400</v>
      </c>
      <c r="D69" s="196">
        <f t="shared" si="57"/>
        <v>4</v>
      </c>
      <c r="E69" s="196">
        <f t="shared" si="58"/>
        <v>3</v>
      </c>
      <c r="F69" s="196">
        <f t="shared" si="59"/>
        <v>0</v>
      </c>
      <c r="G69" s="196">
        <f t="shared" si="60"/>
        <v>0</v>
      </c>
      <c r="H69" s="196">
        <f t="shared" si="62"/>
        <v>7</v>
      </c>
      <c r="I69" s="196">
        <v>0</v>
      </c>
      <c r="J69" s="196">
        <v>0</v>
      </c>
      <c r="K69" s="196"/>
      <c r="L69" s="196"/>
      <c r="M69" s="196">
        <f t="shared" si="63"/>
        <v>0</v>
      </c>
      <c r="N69" s="196"/>
      <c r="O69" s="196"/>
      <c r="P69" s="196"/>
      <c r="Q69" s="196"/>
      <c r="R69" s="196"/>
      <c r="S69" s="196">
        <v>0</v>
      </c>
      <c r="T69" s="196">
        <v>0</v>
      </c>
      <c r="U69" s="196"/>
      <c r="V69" s="196"/>
      <c r="W69" s="196">
        <f t="shared" si="61"/>
        <v>0</v>
      </c>
      <c r="X69" s="196">
        <v>4</v>
      </c>
      <c r="Y69" s="196">
        <v>3</v>
      </c>
      <c r="Z69" s="196">
        <v>0</v>
      </c>
      <c r="AA69" s="196">
        <v>0</v>
      </c>
      <c r="AB69" s="196">
        <f t="shared" si="64"/>
        <v>7</v>
      </c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>
        <v>0</v>
      </c>
      <c r="AS69" s="196">
        <v>0</v>
      </c>
      <c r="AT69" s="196">
        <v>0</v>
      </c>
      <c r="AU69" s="196">
        <v>0</v>
      </c>
      <c r="AV69" s="196">
        <f t="shared" si="65"/>
        <v>0</v>
      </c>
    </row>
    <row r="70" spans="1:48" x14ac:dyDescent="0.2">
      <c r="A70" s="200"/>
      <c r="B70" s="201"/>
      <c r="C70" s="204" t="s">
        <v>516</v>
      </c>
      <c r="D70" s="196">
        <f t="shared" si="57"/>
        <v>50</v>
      </c>
      <c r="E70" s="196">
        <f t="shared" si="58"/>
        <v>25</v>
      </c>
      <c r="F70" s="196">
        <f t="shared" si="59"/>
        <v>0</v>
      </c>
      <c r="G70" s="196">
        <f t="shared" si="60"/>
        <v>0</v>
      </c>
      <c r="H70" s="196">
        <f t="shared" si="62"/>
        <v>75</v>
      </c>
      <c r="I70" s="196">
        <v>1</v>
      </c>
      <c r="J70" s="196">
        <v>0</v>
      </c>
      <c r="K70" s="196"/>
      <c r="L70" s="196"/>
      <c r="M70" s="196">
        <f t="shared" si="63"/>
        <v>1</v>
      </c>
      <c r="N70" s="196"/>
      <c r="O70" s="196"/>
      <c r="P70" s="196"/>
      <c r="Q70" s="196"/>
      <c r="R70" s="196"/>
      <c r="S70" s="196">
        <v>2</v>
      </c>
      <c r="T70" s="196">
        <v>1</v>
      </c>
      <c r="U70" s="196"/>
      <c r="V70" s="196"/>
      <c r="W70" s="196">
        <f t="shared" si="61"/>
        <v>3</v>
      </c>
      <c r="X70" s="196">
        <v>43</v>
      </c>
      <c r="Y70" s="196">
        <v>22</v>
      </c>
      <c r="Z70" s="196">
        <v>0</v>
      </c>
      <c r="AA70" s="196">
        <v>0</v>
      </c>
      <c r="AB70" s="196">
        <f t="shared" si="64"/>
        <v>65</v>
      </c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>
        <v>4</v>
      </c>
      <c r="AS70" s="196">
        <v>2</v>
      </c>
      <c r="AT70" s="196">
        <v>0</v>
      </c>
      <c r="AU70" s="196">
        <v>0</v>
      </c>
      <c r="AV70" s="196">
        <f t="shared" si="65"/>
        <v>6</v>
      </c>
    </row>
    <row r="71" spans="1:48" x14ac:dyDescent="0.2">
      <c r="A71" s="200"/>
      <c r="B71" s="201" t="s">
        <v>186</v>
      </c>
      <c r="C71" s="204" t="s">
        <v>393</v>
      </c>
      <c r="D71" s="196">
        <f t="shared" si="57"/>
        <v>18</v>
      </c>
      <c r="E71" s="196">
        <f t="shared" si="58"/>
        <v>14</v>
      </c>
      <c r="F71" s="196">
        <f t="shared" si="59"/>
        <v>0</v>
      </c>
      <c r="G71" s="196">
        <f t="shared" si="60"/>
        <v>0</v>
      </c>
      <c r="H71" s="196">
        <f t="shared" si="62"/>
        <v>32</v>
      </c>
      <c r="I71" s="196">
        <v>0</v>
      </c>
      <c r="J71" s="196">
        <v>0</v>
      </c>
      <c r="K71" s="196"/>
      <c r="L71" s="196"/>
      <c r="M71" s="196">
        <f t="shared" si="63"/>
        <v>0</v>
      </c>
      <c r="N71" s="196"/>
      <c r="O71" s="196"/>
      <c r="P71" s="196"/>
      <c r="Q71" s="196"/>
      <c r="R71" s="196"/>
      <c r="S71" s="196">
        <v>2</v>
      </c>
      <c r="T71" s="196">
        <v>0</v>
      </c>
      <c r="U71" s="196"/>
      <c r="V71" s="196"/>
      <c r="W71" s="196">
        <f t="shared" si="61"/>
        <v>2</v>
      </c>
      <c r="X71" s="196">
        <v>15</v>
      </c>
      <c r="Y71" s="196">
        <v>13</v>
      </c>
      <c r="Z71" s="196">
        <v>0</v>
      </c>
      <c r="AA71" s="196">
        <v>0</v>
      </c>
      <c r="AB71" s="196">
        <f t="shared" si="64"/>
        <v>28</v>
      </c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>
        <v>1</v>
      </c>
      <c r="AS71" s="196">
        <v>1</v>
      </c>
      <c r="AT71" s="196">
        <v>0</v>
      </c>
      <c r="AU71" s="196">
        <v>0</v>
      </c>
      <c r="AV71" s="196">
        <f t="shared" si="65"/>
        <v>2</v>
      </c>
    </row>
    <row r="72" spans="1:48" x14ac:dyDescent="0.2">
      <c r="A72" s="200"/>
      <c r="B72" s="201" t="s">
        <v>175</v>
      </c>
      <c r="C72" s="204" t="s">
        <v>398</v>
      </c>
      <c r="D72" s="196">
        <f t="shared" si="57"/>
        <v>27</v>
      </c>
      <c r="E72" s="196">
        <f t="shared" si="58"/>
        <v>8</v>
      </c>
      <c r="F72" s="196">
        <f t="shared" si="59"/>
        <v>1</v>
      </c>
      <c r="G72" s="196">
        <f t="shared" si="60"/>
        <v>0</v>
      </c>
      <c r="H72" s="196">
        <f t="shared" si="62"/>
        <v>36</v>
      </c>
      <c r="I72" s="196">
        <v>1</v>
      </c>
      <c r="J72" s="196">
        <v>1</v>
      </c>
      <c r="K72" s="196"/>
      <c r="L72" s="196"/>
      <c r="M72" s="196">
        <f t="shared" si="63"/>
        <v>2</v>
      </c>
      <c r="N72" s="196"/>
      <c r="O72" s="196"/>
      <c r="P72" s="196"/>
      <c r="Q72" s="196"/>
      <c r="R72" s="196"/>
      <c r="S72" s="196">
        <v>1</v>
      </c>
      <c r="T72" s="196">
        <v>0</v>
      </c>
      <c r="U72" s="196"/>
      <c r="V72" s="196"/>
      <c r="W72" s="196">
        <f t="shared" si="61"/>
        <v>1</v>
      </c>
      <c r="X72" s="196">
        <v>25</v>
      </c>
      <c r="Y72" s="196">
        <v>7</v>
      </c>
      <c r="Z72" s="196">
        <v>1</v>
      </c>
      <c r="AA72" s="196">
        <v>0</v>
      </c>
      <c r="AB72" s="196">
        <f t="shared" si="64"/>
        <v>33</v>
      </c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>
        <v>0</v>
      </c>
      <c r="AS72" s="196">
        <v>0</v>
      </c>
      <c r="AT72" s="196">
        <v>0</v>
      </c>
      <c r="AU72" s="196">
        <v>0</v>
      </c>
      <c r="AV72" s="196">
        <f t="shared" si="65"/>
        <v>0</v>
      </c>
    </row>
    <row r="73" spans="1:48" x14ac:dyDescent="0.2">
      <c r="A73" s="200"/>
      <c r="B73" s="201" t="s">
        <v>474</v>
      </c>
      <c r="C73" s="204" t="s">
        <v>517</v>
      </c>
      <c r="D73" s="196">
        <f t="shared" si="57"/>
        <v>16</v>
      </c>
      <c r="E73" s="196">
        <f t="shared" si="58"/>
        <v>24</v>
      </c>
      <c r="F73" s="196">
        <f t="shared" si="59"/>
        <v>0</v>
      </c>
      <c r="G73" s="196">
        <f t="shared" si="60"/>
        <v>0</v>
      </c>
      <c r="H73" s="196">
        <f t="shared" si="62"/>
        <v>40</v>
      </c>
      <c r="I73" s="196">
        <v>0</v>
      </c>
      <c r="J73" s="196">
        <v>0</v>
      </c>
      <c r="K73" s="196"/>
      <c r="L73" s="196"/>
      <c r="M73" s="196">
        <f t="shared" si="63"/>
        <v>0</v>
      </c>
      <c r="N73" s="196"/>
      <c r="O73" s="196"/>
      <c r="P73" s="196"/>
      <c r="Q73" s="196"/>
      <c r="R73" s="196"/>
      <c r="S73" s="196">
        <v>0</v>
      </c>
      <c r="T73" s="196">
        <v>1</v>
      </c>
      <c r="U73" s="196"/>
      <c r="V73" s="196"/>
      <c r="W73" s="196">
        <f t="shared" si="61"/>
        <v>1</v>
      </c>
      <c r="X73" s="196">
        <v>13</v>
      </c>
      <c r="Y73" s="196">
        <v>20</v>
      </c>
      <c r="Z73" s="196">
        <v>0</v>
      </c>
      <c r="AA73" s="196">
        <v>0</v>
      </c>
      <c r="AB73" s="196">
        <f t="shared" si="64"/>
        <v>33</v>
      </c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>
        <v>3</v>
      </c>
      <c r="AS73" s="196">
        <v>3</v>
      </c>
      <c r="AT73" s="196">
        <v>0</v>
      </c>
      <c r="AU73" s="196">
        <v>0</v>
      </c>
      <c r="AV73" s="196">
        <f t="shared" si="65"/>
        <v>6</v>
      </c>
    </row>
    <row r="74" spans="1:48" x14ac:dyDescent="0.2">
      <c r="A74" s="191" t="s">
        <v>518</v>
      </c>
      <c r="B74" s="200"/>
      <c r="C74" s="200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</row>
    <row r="75" spans="1:48" s="216" customFormat="1" x14ac:dyDescent="0.2">
      <c r="A75" s="217"/>
      <c r="B75" s="214" t="s">
        <v>536</v>
      </c>
      <c r="C75" s="214"/>
      <c r="D75" s="215">
        <f>SUM(D76,D78)</f>
        <v>108</v>
      </c>
      <c r="E75" s="215">
        <f t="shared" ref="E75:G75" si="66">SUM(E76,E78)</f>
        <v>79</v>
      </c>
      <c r="F75" s="215">
        <f t="shared" si="66"/>
        <v>0</v>
      </c>
      <c r="G75" s="215">
        <f t="shared" si="66"/>
        <v>4</v>
      </c>
      <c r="H75" s="215">
        <f>SUM(H76,H78)</f>
        <v>191</v>
      </c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>
        <f>SUM(X76,X78)</f>
        <v>40</v>
      </c>
      <c r="Y75" s="215">
        <f t="shared" ref="Y75:AV75" si="67">SUM(Y76,Y78)</f>
        <v>33</v>
      </c>
      <c r="Z75" s="215">
        <f t="shared" si="67"/>
        <v>0</v>
      </c>
      <c r="AA75" s="215"/>
      <c r="AB75" s="215">
        <f t="shared" si="67"/>
        <v>73</v>
      </c>
      <c r="AC75" s="215">
        <f t="shared" si="67"/>
        <v>0</v>
      </c>
      <c r="AD75" s="215">
        <f t="shared" si="67"/>
        <v>0</v>
      </c>
      <c r="AE75" s="215"/>
      <c r="AF75" s="215"/>
      <c r="AG75" s="215">
        <f t="shared" si="67"/>
        <v>0</v>
      </c>
      <c r="AH75" s="215">
        <f t="shared" si="67"/>
        <v>0</v>
      </c>
      <c r="AI75" s="215">
        <f t="shared" si="67"/>
        <v>0</v>
      </c>
      <c r="AJ75" s="215"/>
      <c r="AK75" s="215"/>
      <c r="AL75" s="215">
        <f t="shared" si="67"/>
        <v>0</v>
      </c>
      <c r="AM75" s="215">
        <f t="shared" si="67"/>
        <v>0</v>
      </c>
      <c r="AN75" s="215">
        <f t="shared" si="67"/>
        <v>0</v>
      </c>
      <c r="AO75" s="215"/>
      <c r="AP75" s="215"/>
      <c r="AQ75" s="215">
        <f t="shared" si="67"/>
        <v>0</v>
      </c>
      <c r="AR75" s="215">
        <f t="shared" si="67"/>
        <v>66</v>
      </c>
      <c r="AS75" s="215">
        <f t="shared" si="67"/>
        <v>46</v>
      </c>
      <c r="AT75" s="215">
        <f t="shared" ref="AT75" si="68">SUM(AT76,AT78)</f>
        <v>0</v>
      </c>
      <c r="AU75" s="215">
        <f t="shared" ref="AU75" si="69">SUM(AU76,AU78)</f>
        <v>4</v>
      </c>
      <c r="AV75" s="215">
        <f t="shared" si="67"/>
        <v>116</v>
      </c>
    </row>
    <row r="76" spans="1:48" x14ac:dyDescent="0.2">
      <c r="A76" s="200"/>
      <c r="B76" s="203" t="s">
        <v>534</v>
      </c>
      <c r="C76" s="188"/>
      <c r="D76" s="190">
        <f>I76+N76+S76+X76+AC76+AH76+AM76+AR76</f>
        <v>12</v>
      </c>
      <c r="E76" s="190">
        <f t="shared" ref="E76:G88" si="70">J76+O76+T76+Y76+AD76+AI76+AN76+AS76</f>
        <v>10</v>
      </c>
      <c r="F76" s="190">
        <f t="shared" si="70"/>
        <v>0</v>
      </c>
      <c r="G76" s="190">
        <f t="shared" si="70"/>
        <v>0</v>
      </c>
      <c r="H76" s="190">
        <f>SUM(D76:G76)</f>
        <v>22</v>
      </c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>
        <v>4</v>
      </c>
      <c r="Y76" s="190">
        <v>1</v>
      </c>
      <c r="Z76" s="190">
        <v>0</v>
      </c>
      <c r="AA76" s="190"/>
      <c r="AB76" s="190">
        <v>5</v>
      </c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>
        <v>8</v>
      </c>
      <c r="AS76" s="190">
        <v>9</v>
      </c>
      <c r="AT76" s="190"/>
      <c r="AU76" s="190"/>
      <c r="AV76" s="190">
        <f>SUM(AR76:AU76)</f>
        <v>17</v>
      </c>
    </row>
    <row r="77" spans="1:48" x14ac:dyDescent="0.2">
      <c r="A77" s="200"/>
      <c r="B77" s="201" t="s">
        <v>217</v>
      </c>
      <c r="C77" s="204" t="s">
        <v>218</v>
      </c>
      <c r="D77" s="196">
        <f>I77+N77+S77+X77+AC77+AH77+AM77+AR77</f>
        <v>12</v>
      </c>
      <c r="E77" s="196">
        <f t="shared" si="70"/>
        <v>10</v>
      </c>
      <c r="F77" s="196">
        <f t="shared" si="70"/>
        <v>0</v>
      </c>
      <c r="G77" s="196">
        <f t="shared" si="70"/>
        <v>0</v>
      </c>
      <c r="H77" s="196">
        <f>SUM(D77:G77)</f>
        <v>22</v>
      </c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>
        <v>4</v>
      </c>
      <c r="Y77" s="196">
        <v>1</v>
      </c>
      <c r="Z77" s="196">
        <v>0</v>
      </c>
      <c r="AA77" s="196">
        <v>0</v>
      </c>
      <c r="AB77" s="196">
        <v>5</v>
      </c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>
        <v>8</v>
      </c>
      <c r="AS77" s="196">
        <v>9</v>
      </c>
      <c r="AT77" s="196"/>
      <c r="AU77" s="196"/>
      <c r="AV77" s="196">
        <f>SUM(AR77:AU77)</f>
        <v>17</v>
      </c>
    </row>
    <row r="78" spans="1:48" x14ac:dyDescent="0.2">
      <c r="A78" s="202"/>
      <c r="B78" s="203" t="s">
        <v>535</v>
      </c>
      <c r="C78" s="188"/>
      <c r="D78" s="190">
        <v>96</v>
      </c>
      <c r="E78" s="190">
        <f t="shared" si="70"/>
        <v>69</v>
      </c>
      <c r="F78" s="190">
        <f t="shared" si="70"/>
        <v>0</v>
      </c>
      <c r="G78" s="190">
        <f t="shared" si="70"/>
        <v>4</v>
      </c>
      <c r="H78" s="190">
        <f>SUM(D78:G78)</f>
        <v>169</v>
      </c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>
        <f>SUM(X79:X88)</f>
        <v>36</v>
      </c>
      <c r="Y78" s="190">
        <f t="shared" ref="Y78:Z78" si="71">SUM(Y79:Y88)</f>
        <v>32</v>
      </c>
      <c r="Z78" s="190">
        <f t="shared" si="71"/>
        <v>0</v>
      </c>
      <c r="AA78" s="190"/>
      <c r="AB78" s="190">
        <f>SUM(AB79:AB88)</f>
        <v>68</v>
      </c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>
        <f>SUM(AR79:AR88)</f>
        <v>58</v>
      </c>
      <c r="AS78" s="190">
        <f t="shared" ref="AS78:AU78" si="72">SUM(AS79:AS88)</f>
        <v>37</v>
      </c>
      <c r="AT78" s="190">
        <f t="shared" si="72"/>
        <v>0</v>
      </c>
      <c r="AU78" s="190">
        <f t="shared" si="72"/>
        <v>4</v>
      </c>
      <c r="AV78" s="190">
        <f>SUM(AV79:AV88)</f>
        <v>99</v>
      </c>
    </row>
    <row r="79" spans="1:48" x14ac:dyDescent="0.2">
      <c r="A79" s="207"/>
      <c r="B79" s="204"/>
      <c r="C79" s="206" t="s">
        <v>533</v>
      </c>
      <c r="D79" s="196">
        <f>I79+N79+S79+X79+AC79+AH79+AM79+AR79</f>
        <v>2</v>
      </c>
      <c r="E79" s="196">
        <f t="shared" si="70"/>
        <v>2</v>
      </c>
      <c r="F79" s="196">
        <f t="shared" si="70"/>
        <v>0</v>
      </c>
      <c r="G79" s="196">
        <f t="shared" si="70"/>
        <v>0</v>
      </c>
      <c r="H79" s="196">
        <f>SUM(D79:G79)</f>
        <v>4</v>
      </c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>
        <f>SUM(S79:T79)</f>
        <v>0</v>
      </c>
      <c r="X79" s="196">
        <v>1</v>
      </c>
      <c r="Y79" s="196">
        <v>1</v>
      </c>
      <c r="Z79" s="196">
        <v>0</v>
      </c>
      <c r="AA79" s="196"/>
      <c r="AB79" s="196">
        <f>SUM(X79:Z79)</f>
        <v>2</v>
      </c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>
        <v>1</v>
      </c>
      <c r="AS79" s="196">
        <v>1</v>
      </c>
      <c r="AT79" s="196"/>
      <c r="AU79" s="196"/>
      <c r="AV79" s="196">
        <f>SUM(AR79:AU79)</f>
        <v>2</v>
      </c>
    </row>
    <row r="80" spans="1:48" x14ac:dyDescent="0.2">
      <c r="A80" s="200"/>
      <c r="B80" s="201" t="s">
        <v>309</v>
      </c>
      <c r="C80" s="204" t="s">
        <v>520</v>
      </c>
      <c r="D80" s="196">
        <f>I80+N80+S80+X80+AC80+AH80+AM80+AR80</f>
        <v>9</v>
      </c>
      <c r="E80" s="196">
        <f t="shared" si="70"/>
        <v>16</v>
      </c>
      <c r="F80" s="196">
        <f t="shared" si="70"/>
        <v>0</v>
      </c>
      <c r="G80" s="196">
        <f t="shared" si="70"/>
        <v>0</v>
      </c>
      <c r="H80" s="196">
        <f t="shared" ref="H80:H88" si="73">SUM(D80:G80)</f>
        <v>25</v>
      </c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>
        <f t="shared" ref="W80:W88" si="74">SUM(S80:T80)</f>
        <v>0</v>
      </c>
      <c r="X80" s="196">
        <v>1</v>
      </c>
      <c r="Y80" s="196">
        <v>9</v>
      </c>
      <c r="Z80" s="196">
        <v>0</v>
      </c>
      <c r="AA80" s="196"/>
      <c r="AB80" s="196">
        <f t="shared" ref="AB80:AB88" si="75">SUM(X80:Z80)</f>
        <v>10</v>
      </c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>
        <v>8</v>
      </c>
      <c r="AS80" s="196">
        <v>7</v>
      </c>
      <c r="AT80" s="196"/>
      <c r="AU80" s="196"/>
      <c r="AV80" s="196">
        <f t="shared" ref="AV80:AV88" si="76">SUM(AR80:AU80)</f>
        <v>15</v>
      </c>
    </row>
    <row r="81" spans="1:48" x14ac:dyDescent="0.2">
      <c r="A81" s="200"/>
      <c r="B81" s="201" t="s">
        <v>493</v>
      </c>
      <c r="C81" s="204" t="s">
        <v>521</v>
      </c>
      <c r="D81" s="196">
        <f>I81+N81+S81+X81+AC81+AH81+AM81+AR81</f>
        <v>0</v>
      </c>
      <c r="E81" s="196">
        <f t="shared" si="70"/>
        <v>0</v>
      </c>
      <c r="F81" s="196">
        <f t="shared" si="70"/>
        <v>0</v>
      </c>
      <c r="G81" s="196">
        <f t="shared" si="70"/>
        <v>0</v>
      </c>
      <c r="H81" s="196">
        <f t="shared" si="73"/>
        <v>0</v>
      </c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>
        <f t="shared" si="74"/>
        <v>0</v>
      </c>
      <c r="X81" s="196">
        <v>0</v>
      </c>
      <c r="Y81" s="196">
        <v>0</v>
      </c>
      <c r="Z81" s="196">
        <v>0</v>
      </c>
      <c r="AA81" s="196"/>
      <c r="AB81" s="196">
        <f t="shared" si="75"/>
        <v>0</v>
      </c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>
        <v>0</v>
      </c>
      <c r="AS81" s="196">
        <v>0</v>
      </c>
      <c r="AT81" s="196"/>
      <c r="AU81" s="196"/>
      <c r="AV81" s="196">
        <f t="shared" si="76"/>
        <v>0</v>
      </c>
    </row>
    <row r="82" spans="1:48" x14ac:dyDescent="0.2">
      <c r="A82" s="200"/>
      <c r="B82" s="201" t="s">
        <v>311</v>
      </c>
      <c r="C82" s="204" t="s">
        <v>522</v>
      </c>
      <c r="D82" s="196">
        <f>I82+N82+S82+X82+AC82+AH82+AM82+AR82</f>
        <v>1</v>
      </c>
      <c r="E82" s="196">
        <f t="shared" si="70"/>
        <v>5</v>
      </c>
      <c r="F82" s="196">
        <f t="shared" si="70"/>
        <v>0</v>
      </c>
      <c r="G82" s="196">
        <f t="shared" si="70"/>
        <v>1</v>
      </c>
      <c r="H82" s="196">
        <f t="shared" si="73"/>
        <v>7</v>
      </c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>
        <f t="shared" si="74"/>
        <v>0</v>
      </c>
      <c r="X82" s="196">
        <v>0</v>
      </c>
      <c r="Y82" s="196">
        <v>0</v>
      </c>
      <c r="Z82" s="196">
        <v>0</v>
      </c>
      <c r="AA82" s="196"/>
      <c r="AB82" s="196">
        <f t="shared" si="75"/>
        <v>0</v>
      </c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>
        <v>1</v>
      </c>
      <c r="AS82" s="196">
        <v>5</v>
      </c>
      <c r="AT82" s="196">
        <v>0</v>
      </c>
      <c r="AU82" s="196">
        <v>1</v>
      </c>
      <c r="AV82" s="196">
        <f t="shared" si="76"/>
        <v>7</v>
      </c>
    </row>
    <row r="83" spans="1:48" x14ac:dyDescent="0.2">
      <c r="A83" s="200"/>
      <c r="B83" s="201" t="s">
        <v>313</v>
      </c>
      <c r="C83" s="204" t="s">
        <v>523</v>
      </c>
      <c r="D83" s="196">
        <f>I83+N83+S83+X83+AC83+AH83+AM83+AR83</f>
        <v>36</v>
      </c>
      <c r="E83" s="196">
        <f t="shared" si="70"/>
        <v>24</v>
      </c>
      <c r="F83" s="196">
        <f t="shared" si="70"/>
        <v>0</v>
      </c>
      <c r="G83" s="196">
        <f t="shared" si="70"/>
        <v>2</v>
      </c>
      <c r="H83" s="196">
        <f t="shared" si="73"/>
        <v>62</v>
      </c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>
        <f t="shared" si="74"/>
        <v>0</v>
      </c>
      <c r="X83" s="196">
        <v>13</v>
      </c>
      <c r="Y83" s="196">
        <v>13</v>
      </c>
      <c r="Z83" s="196">
        <v>0</v>
      </c>
      <c r="AA83" s="196"/>
      <c r="AB83" s="196">
        <f t="shared" si="75"/>
        <v>26</v>
      </c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>
        <v>23</v>
      </c>
      <c r="AS83" s="196">
        <v>11</v>
      </c>
      <c r="AT83" s="196">
        <v>0</v>
      </c>
      <c r="AU83" s="196">
        <v>2</v>
      </c>
      <c r="AV83" s="196">
        <f t="shared" si="76"/>
        <v>36</v>
      </c>
    </row>
    <row r="84" spans="1:48" x14ac:dyDescent="0.2">
      <c r="A84" s="200"/>
      <c r="B84" s="201" t="s">
        <v>315</v>
      </c>
      <c r="C84" s="204" t="s">
        <v>524</v>
      </c>
      <c r="D84" s="196">
        <f>I84+N84+S84+X84+AC84+AH84+AM84+AR84</f>
        <v>2</v>
      </c>
      <c r="E84" s="196">
        <f t="shared" si="70"/>
        <v>1</v>
      </c>
      <c r="F84" s="196">
        <f t="shared" si="70"/>
        <v>0</v>
      </c>
      <c r="G84" s="196">
        <f t="shared" si="70"/>
        <v>0</v>
      </c>
      <c r="H84" s="196">
        <f t="shared" si="73"/>
        <v>3</v>
      </c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>
        <f t="shared" si="74"/>
        <v>0</v>
      </c>
      <c r="X84" s="196">
        <v>2</v>
      </c>
      <c r="Y84" s="196">
        <v>0</v>
      </c>
      <c r="Z84" s="196">
        <v>0</v>
      </c>
      <c r="AA84" s="196"/>
      <c r="AB84" s="196">
        <f t="shared" si="75"/>
        <v>2</v>
      </c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>
        <v>0</v>
      </c>
      <c r="AS84" s="196">
        <v>1</v>
      </c>
      <c r="AT84" s="196"/>
      <c r="AU84" s="196"/>
      <c r="AV84" s="196">
        <f t="shared" si="76"/>
        <v>1</v>
      </c>
    </row>
    <row r="85" spans="1:48" x14ac:dyDescent="0.2">
      <c r="A85" s="200"/>
      <c r="B85" s="201" t="s">
        <v>305</v>
      </c>
      <c r="C85" s="204" t="s">
        <v>525</v>
      </c>
      <c r="D85" s="196">
        <f>I85+N85+S85+X85+AC85+AH85+AM85+AR85</f>
        <v>8</v>
      </c>
      <c r="E85" s="196">
        <f t="shared" si="70"/>
        <v>2</v>
      </c>
      <c r="F85" s="196">
        <f t="shared" si="70"/>
        <v>0</v>
      </c>
      <c r="G85" s="196">
        <f t="shared" si="70"/>
        <v>0</v>
      </c>
      <c r="H85" s="196">
        <f t="shared" si="73"/>
        <v>10</v>
      </c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>
        <f t="shared" si="74"/>
        <v>0</v>
      </c>
      <c r="X85" s="196">
        <v>2</v>
      </c>
      <c r="Y85" s="196">
        <v>1</v>
      </c>
      <c r="Z85" s="196">
        <v>0</v>
      </c>
      <c r="AA85" s="196"/>
      <c r="AB85" s="196">
        <f t="shared" si="75"/>
        <v>3</v>
      </c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>
        <v>6</v>
      </c>
      <c r="AS85" s="196">
        <v>1</v>
      </c>
      <c r="AT85" s="196"/>
      <c r="AU85" s="196"/>
      <c r="AV85" s="196">
        <f t="shared" si="76"/>
        <v>7</v>
      </c>
    </row>
    <row r="86" spans="1:48" x14ac:dyDescent="0.2">
      <c r="A86" s="200"/>
      <c r="B86" s="201" t="s">
        <v>317</v>
      </c>
      <c r="C86" s="204" t="s">
        <v>445</v>
      </c>
      <c r="D86" s="196">
        <f>I86+N86+S86+X86+AC86+AH86+AM86+AR86</f>
        <v>19</v>
      </c>
      <c r="E86" s="196">
        <f t="shared" si="70"/>
        <v>7</v>
      </c>
      <c r="F86" s="196">
        <f t="shared" si="70"/>
        <v>0</v>
      </c>
      <c r="G86" s="196">
        <f t="shared" si="70"/>
        <v>1</v>
      </c>
      <c r="H86" s="196">
        <f t="shared" si="73"/>
        <v>27</v>
      </c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>
        <f t="shared" si="74"/>
        <v>0</v>
      </c>
      <c r="X86" s="196">
        <v>12</v>
      </c>
      <c r="Y86" s="196">
        <v>5</v>
      </c>
      <c r="Z86" s="196">
        <v>0</v>
      </c>
      <c r="AA86" s="196"/>
      <c r="AB86" s="196">
        <f t="shared" si="75"/>
        <v>17</v>
      </c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>
        <v>7</v>
      </c>
      <c r="AS86" s="196">
        <v>2</v>
      </c>
      <c r="AT86" s="196">
        <v>0</v>
      </c>
      <c r="AU86" s="196">
        <v>1</v>
      </c>
      <c r="AV86" s="196">
        <f t="shared" si="76"/>
        <v>10</v>
      </c>
    </row>
    <row r="87" spans="1:48" x14ac:dyDescent="0.2">
      <c r="A87" s="200"/>
      <c r="B87" s="201" t="s">
        <v>319</v>
      </c>
      <c r="C87" s="204" t="s">
        <v>526</v>
      </c>
      <c r="D87" s="196">
        <f>I87+N87+S87+X87+AC87+AH87+AM87+AR87</f>
        <v>2</v>
      </c>
      <c r="E87" s="196">
        <f t="shared" si="70"/>
        <v>2</v>
      </c>
      <c r="F87" s="196">
        <f t="shared" si="70"/>
        <v>0</v>
      </c>
      <c r="G87" s="196">
        <f t="shared" si="70"/>
        <v>0</v>
      </c>
      <c r="H87" s="196">
        <f t="shared" si="73"/>
        <v>4</v>
      </c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>
        <f t="shared" si="74"/>
        <v>0</v>
      </c>
      <c r="X87" s="196">
        <v>1</v>
      </c>
      <c r="Y87" s="196">
        <v>2</v>
      </c>
      <c r="Z87" s="196">
        <v>0</v>
      </c>
      <c r="AA87" s="196"/>
      <c r="AB87" s="196">
        <f t="shared" si="75"/>
        <v>3</v>
      </c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>
        <v>1</v>
      </c>
      <c r="AS87" s="196">
        <v>0</v>
      </c>
      <c r="AT87" s="196"/>
      <c r="AU87" s="196"/>
      <c r="AV87" s="196">
        <f t="shared" si="76"/>
        <v>1</v>
      </c>
    </row>
    <row r="88" spans="1:48" x14ac:dyDescent="0.2">
      <c r="A88" s="200"/>
      <c r="B88" s="201" t="s">
        <v>321</v>
      </c>
      <c r="C88" s="204" t="s">
        <v>532</v>
      </c>
      <c r="D88" s="196">
        <f>I88+N88+S88+X88+AC88+AH88+AM88+AR88</f>
        <v>17</v>
      </c>
      <c r="E88" s="196">
        <f t="shared" si="70"/>
        <v>10</v>
      </c>
      <c r="F88" s="196">
        <f t="shared" si="70"/>
        <v>0</v>
      </c>
      <c r="G88" s="196">
        <f t="shared" si="70"/>
        <v>0</v>
      </c>
      <c r="H88" s="196">
        <f t="shared" si="73"/>
        <v>27</v>
      </c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>
        <v>1</v>
      </c>
      <c r="T88" s="196">
        <v>0</v>
      </c>
      <c r="U88" s="196"/>
      <c r="V88" s="196"/>
      <c r="W88" s="196">
        <f t="shared" si="74"/>
        <v>1</v>
      </c>
      <c r="X88" s="196">
        <v>4</v>
      </c>
      <c r="Y88" s="196">
        <v>1</v>
      </c>
      <c r="Z88" s="196">
        <v>0</v>
      </c>
      <c r="AA88" s="196"/>
      <c r="AB88" s="196">
        <f t="shared" si="75"/>
        <v>5</v>
      </c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>
        <v>1</v>
      </c>
      <c r="AN88" s="196">
        <v>0</v>
      </c>
      <c r="AO88" s="196"/>
      <c r="AP88" s="196"/>
      <c r="AQ88" s="196">
        <f>SUM(AM88:AN88)</f>
        <v>1</v>
      </c>
      <c r="AR88" s="196">
        <v>11</v>
      </c>
      <c r="AS88" s="196">
        <v>9</v>
      </c>
      <c r="AT88" s="196"/>
      <c r="AU88" s="196"/>
      <c r="AV88" s="196">
        <f t="shared" si="76"/>
        <v>20</v>
      </c>
    </row>
    <row r="89" spans="1:48" x14ac:dyDescent="0.2">
      <c r="A89" s="191" t="s">
        <v>489</v>
      </c>
      <c r="B89" s="200"/>
      <c r="C89" s="200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</row>
    <row r="90" spans="1:48" x14ac:dyDescent="0.2">
      <c r="A90" s="202">
        <v>5</v>
      </c>
      <c r="B90" s="203" t="s">
        <v>60</v>
      </c>
      <c r="C90" s="188"/>
      <c r="D90" s="190">
        <f>I90+N90+S90+X90+AC90+AH90+AM90+AR90</f>
        <v>91</v>
      </c>
      <c r="E90" s="190">
        <f>J90+O90+T90+Y90+AD90+AI90+AN90+AS90</f>
        <v>63</v>
      </c>
      <c r="F90" s="190">
        <f t="shared" ref="F78:F113" si="77">Z90</f>
        <v>1</v>
      </c>
      <c r="G90" s="190">
        <v>0</v>
      </c>
      <c r="H90" s="190">
        <f>SUM(D90:G90)</f>
        <v>155</v>
      </c>
      <c r="I90" s="190">
        <v>1</v>
      </c>
      <c r="J90" s="190">
        <v>0</v>
      </c>
      <c r="K90" s="190"/>
      <c r="L90" s="190"/>
      <c r="M90" s="190">
        <v>1</v>
      </c>
      <c r="N90" s="190"/>
      <c r="O90" s="190"/>
      <c r="P90" s="190"/>
      <c r="Q90" s="190"/>
      <c r="R90" s="190"/>
      <c r="S90" s="190">
        <v>1</v>
      </c>
      <c r="T90" s="190">
        <v>1</v>
      </c>
      <c r="U90" s="190"/>
      <c r="V90" s="190"/>
      <c r="W90" s="190">
        <v>2</v>
      </c>
      <c r="X90" s="190">
        <f>SUM(X91)</f>
        <v>85</v>
      </c>
      <c r="Y90" s="190">
        <f t="shared" ref="Y90:AV90" si="78">SUM(Y91)</f>
        <v>57</v>
      </c>
      <c r="Z90" s="190">
        <f t="shared" si="78"/>
        <v>1</v>
      </c>
      <c r="AA90" s="190">
        <v>0</v>
      </c>
      <c r="AB90" s="190">
        <f t="shared" si="78"/>
        <v>143</v>
      </c>
      <c r="AC90" s="190">
        <f t="shared" si="78"/>
        <v>0</v>
      </c>
      <c r="AD90" s="190">
        <f t="shared" si="78"/>
        <v>0</v>
      </c>
      <c r="AE90" s="190"/>
      <c r="AF90" s="190"/>
      <c r="AG90" s="190">
        <f t="shared" si="78"/>
        <v>0</v>
      </c>
      <c r="AH90" s="190">
        <f t="shared" si="78"/>
        <v>0</v>
      </c>
      <c r="AI90" s="190">
        <f t="shared" si="78"/>
        <v>0</v>
      </c>
      <c r="AJ90" s="190"/>
      <c r="AK90" s="190"/>
      <c r="AL90" s="190">
        <f t="shared" si="78"/>
        <v>0</v>
      </c>
      <c r="AM90" s="190">
        <f t="shared" si="78"/>
        <v>0</v>
      </c>
      <c r="AN90" s="190">
        <f t="shared" si="78"/>
        <v>0</v>
      </c>
      <c r="AO90" s="190"/>
      <c r="AP90" s="190"/>
      <c r="AQ90" s="190">
        <f t="shared" si="78"/>
        <v>0</v>
      </c>
      <c r="AR90" s="190">
        <f t="shared" si="78"/>
        <v>4</v>
      </c>
      <c r="AS90" s="190">
        <f t="shared" si="78"/>
        <v>5</v>
      </c>
      <c r="AT90" s="190"/>
      <c r="AU90" s="190"/>
      <c r="AV90" s="190">
        <f t="shared" si="78"/>
        <v>9</v>
      </c>
    </row>
    <row r="91" spans="1:48" x14ac:dyDescent="0.2">
      <c r="A91" s="200"/>
      <c r="B91" s="201" t="s">
        <v>201</v>
      </c>
      <c r="C91" s="204" t="s">
        <v>412</v>
      </c>
      <c r="D91" s="196">
        <f>I91+N91+S91+X91+AD91+AH91+AM91+AR91</f>
        <v>91</v>
      </c>
      <c r="E91" s="196">
        <f>J91+O91+T91+Y91+AI91+AN91+AS91</f>
        <v>63</v>
      </c>
      <c r="F91" s="196">
        <f t="shared" si="77"/>
        <v>1</v>
      </c>
      <c r="G91" s="196">
        <v>0</v>
      </c>
      <c r="H91" s="196">
        <f>SUM(D91:G91)</f>
        <v>155</v>
      </c>
      <c r="I91" s="196">
        <v>1</v>
      </c>
      <c r="J91" s="196">
        <v>0</v>
      </c>
      <c r="K91" s="196"/>
      <c r="L91" s="196"/>
      <c r="M91" s="196">
        <v>1</v>
      </c>
      <c r="N91" s="196"/>
      <c r="O91" s="196"/>
      <c r="P91" s="196"/>
      <c r="Q91" s="196"/>
      <c r="R91" s="196"/>
      <c r="S91" s="196">
        <v>1</v>
      </c>
      <c r="T91" s="196">
        <v>1</v>
      </c>
      <c r="U91" s="196"/>
      <c r="V91" s="196"/>
      <c r="W91" s="196">
        <v>2</v>
      </c>
      <c r="X91" s="196">
        <v>85</v>
      </c>
      <c r="Y91" s="196">
        <v>57</v>
      </c>
      <c r="Z91" s="196">
        <v>1</v>
      </c>
      <c r="AA91" s="196">
        <v>0</v>
      </c>
      <c r="AB91" s="196">
        <f>SUM(X91:AA91)</f>
        <v>143</v>
      </c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>
        <v>4</v>
      </c>
      <c r="AS91" s="196">
        <v>5</v>
      </c>
      <c r="AT91" s="196"/>
      <c r="AU91" s="196"/>
      <c r="AV91" s="196">
        <v>9</v>
      </c>
    </row>
    <row r="92" spans="1:48" x14ac:dyDescent="0.2">
      <c r="A92" s="191" t="s">
        <v>490</v>
      </c>
      <c r="B92" s="200"/>
      <c r="C92" s="200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</row>
    <row r="93" spans="1:48" x14ac:dyDescent="0.2">
      <c r="A93" s="202">
        <v>5</v>
      </c>
      <c r="B93" s="203" t="s">
        <v>60</v>
      </c>
      <c r="C93" s="188"/>
      <c r="D93" s="190">
        <f>I93+N93+S93+X93+AC93+AH93+AM93+AR93</f>
        <v>766</v>
      </c>
      <c r="E93" s="190">
        <f>J93+O93+T93+Y93+AD93+AI93+AN93+AS93</f>
        <v>328</v>
      </c>
      <c r="F93" s="190">
        <f t="shared" ref="F93:G93" si="79">K93+P93+U93+Z93+AE93+AJ93+AO93+AT93</f>
        <v>10</v>
      </c>
      <c r="G93" s="190">
        <f t="shared" si="79"/>
        <v>3</v>
      </c>
      <c r="H93" s="190">
        <f>SUM(D93:G93)</f>
        <v>1107</v>
      </c>
      <c r="I93" s="190">
        <f>SUM(I94:I108)</f>
        <v>7</v>
      </c>
      <c r="J93" s="190">
        <f t="shared" ref="J93:M93" si="80">SUM(J94:J108)</f>
        <v>2</v>
      </c>
      <c r="K93" s="190"/>
      <c r="L93" s="190"/>
      <c r="M93" s="190">
        <f t="shared" si="80"/>
        <v>9</v>
      </c>
      <c r="N93" s="190"/>
      <c r="O93" s="190"/>
      <c r="P93" s="190"/>
      <c r="Q93" s="190"/>
      <c r="R93" s="190"/>
      <c r="S93" s="190">
        <f>SUM(S94:S108)</f>
        <v>24</v>
      </c>
      <c r="T93" s="190">
        <f t="shared" ref="T93:W93" si="81">SUM(T94:T108)</f>
        <v>4</v>
      </c>
      <c r="U93" s="190"/>
      <c r="V93" s="190"/>
      <c r="W93" s="190">
        <f t="shared" si="81"/>
        <v>28</v>
      </c>
      <c r="X93" s="190">
        <f>SUM(X94:X108)</f>
        <v>633</v>
      </c>
      <c r="Y93" s="190">
        <f t="shared" ref="Y93:AV93" si="82">SUM(Y94:Y108)</f>
        <v>252</v>
      </c>
      <c r="Z93" s="190">
        <f t="shared" si="82"/>
        <v>9</v>
      </c>
      <c r="AA93" s="190">
        <f t="shared" si="82"/>
        <v>3</v>
      </c>
      <c r="AB93" s="190">
        <f t="shared" si="82"/>
        <v>897</v>
      </c>
      <c r="AC93" s="190">
        <f t="shared" si="82"/>
        <v>0</v>
      </c>
      <c r="AD93" s="190">
        <f t="shared" si="82"/>
        <v>0</v>
      </c>
      <c r="AE93" s="190"/>
      <c r="AF93" s="190"/>
      <c r="AG93" s="190">
        <f t="shared" si="82"/>
        <v>0</v>
      </c>
      <c r="AH93" s="190">
        <f t="shared" si="82"/>
        <v>0</v>
      </c>
      <c r="AI93" s="190">
        <f t="shared" si="82"/>
        <v>0</v>
      </c>
      <c r="AJ93" s="190"/>
      <c r="AK93" s="190"/>
      <c r="AL93" s="190">
        <f t="shared" si="82"/>
        <v>0</v>
      </c>
      <c r="AM93" s="190">
        <f t="shared" si="82"/>
        <v>0</v>
      </c>
      <c r="AN93" s="190">
        <f t="shared" si="82"/>
        <v>1</v>
      </c>
      <c r="AO93" s="190"/>
      <c r="AP93" s="190"/>
      <c r="AQ93" s="190">
        <f>SUM(AQ94:AQ108)</f>
        <v>1</v>
      </c>
      <c r="AR93" s="190">
        <f t="shared" si="82"/>
        <v>102</v>
      </c>
      <c r="AS93" s="190">
        <f t="shared" si="82"/>
        <v>69</v>
      </c>
      <c r="AT93" s="190">
        <f t="shared" si="82"/>
        <v>1</v>
      </c>
      <c r="AU93" s="190">
        <f t="shared" si="82"/>
        <v>0</v>
      </c>
      <c r="AV93" s="190">
        <f t="shared" si="82"/>
        <v>172</v>
      </c>
    </row>
    <row r="94" spans="1:48" x14ac:dyDescent="0.2">
      <c r="A94" s="200"/>
      <c r="B94" s="201" t="s">
        <v>259</v>
      </c>
      <c r="C94" s="204" t="s">
        <v>422</v>
      </c>
      <c r="D94" s="196">
        <f t="shared" ref="D94:D109" si="83">I94+N94+S94+X94+AD94+AH94+AM94+AR94</f>
        <v>8</v>
      </c>
      <c r="E94" s="196">
        <f t="shared" ref="E94" si="84">J94+O94+T94+Y94+AE94+AI94+AN94+AS94</f>
        <v>10</v>
      </c>
      <c r="F94" s="196">
        <f>K94+P94+U94+Z94+AE94+AJ94+AO94+AT94</f>
        <v>0</v>
      </c>
      <c r="G94" s="196">
        <f>L94+Q94+V94+AA94+AF94+AK94+AP94+AU94</f>
        <v>0</v>
      </c>
      <c r="H94" s="196">
        <f>SUM(D94:G94)</f>
        <v>18</v>
      </c>
      <c r="I94" s="196">
        <v>1</v>
      </c>
      <c r="J94" s="196">
        <v>0</v>
      </c>
      <c r="K94" s="196"/>
      <c r="L94" s="196"/>
      <c r="M94" s="196">
        <f>SUM(I94:J94)</f>
        <v>1</v>
      </c>
      <c r="N94" s="196"/>
      <c r="O94" s="196"/>
      <c r="P94" s="196"/>
      <c r="Q94" s="196"/>
      <c r="R94" s="196"/>
      <c r="S94" s="196">
        <v>0</v>
      </c>
      <c r="T94" s="196">
        <v>0</v>
      </c>
      <c r="U94" s="196"/>
      <c r="V94" s="196"/>
      <c r="W94" s="196">
        <f t="shared" ref="W94:W108" si="85">SUM(S94:T94)</f>
        <v>0</v>
      </c>
      <c r="X94" s="196">
        <v>6</v>
      </c>
      <c r="Y94" s="196">
        <v>8</v>
      </c>
      <c r="Z94" s="196">
        <v>0</v>
      </c>
      <c r="AA94" s="196">
        <v>0</v>
      </c>
      <c r="AB94" s="196">
        <f>SUM(X94:AA94)</f>
        <v>14</v>
      </c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>
        <v>0</v>
      </c>
      <c r="AN94" s="196">
        <v>0</v>
      </c>
      <c r="AO94" s="196"/>
      <c r="AP94" s="196"/>
      <c r="AQ94" s="196">
        <v>0</v>
      </c>
      <c r="AR94" s="196">
        <v>1</v>
      </c>
      <c r="AS94" s="196">
        <v>2</v>
      </c>
      <c r="AT94" s="196">
        <v>0</v>
      </c>
      <c r="AU94" s="196">
        <v>0</v>
      </c>
      <c r="AV94" s="196">
        <f>SUM(AR94:AU94)</f>
        <v>3</v>
      </c>
    </row>
    <row r="95" spans="1:48" x14ac:dyDescent="0.2">
      <c r="A95" s="200"/>
      <c r="B95" s="201" t="s">
        <v>265</v>
      </c>
      <c r="C95" s="204" t="s">
        <v>424</v>
      </c>
      <c r="D95" s="196">
        <f t="shared" si="83"/>
        <v>11</v>
      </c>
      <c r="E95" s="196">
        <f t="shared" ref="E94:E109" si="86">J95+O95+T95+Y95+AI95+AN95+AS95</f>
        <v>22</v>
      </c>
      <c r="F95" s="196">
        <f t="shared" ref="F95:F108" si="87">K95+P95+U95+Z95+AJ95+AO95+AT95</f>
        <v>0</v>
      </c>
      <c r="G95" s="196">
        <f t="shared" ref="G95:G108" si="88">L95+Q95+V95+AA95+AK95+AP95+AU95</f>
        <v>0</v>
      </c>
      <c r="H95" s="196">
        <f t="shared" ref="H95:H108" si="89">SUM(D95:G95)</f>
        <v>33</v>
      </c>
      <c r="I95" s="196">
        <v>1</v>
      </c>
      <c r="J95" s="196">
        <v>0</v>
      </c>
      <c r="K95" s="196"/>
      <c r="L95" s="196"/>
      <c r="M95" s="196">
        <f t="shared" ref="M95:M108" si="90">SUM(I95:J95)</f>
        <v>1</v>
      </c>
      <c r="N95" s="196"/>
      <c r="O95" s="196"/>
      <c r="P95" s="196"/>
      <c r="Q95" s="196"/>
      <c r="R95" s="196"/>
      <c r="S95" s="196">
        <v>2</v>
      </c>
      <c r="T95" s="196">
        <v>0</v>
      </c>
      <c r="U95" s="196"/>
      <c r="V95" s="196"/>
      <c r="W95" s="196">
        <f t="shared" si="85"/>
        <v>2</v>
      </c>
      <c r="X95" s="196">
        <v>8</v>
      </c>
      <c r="Y95" s="196">
        <v>17</v>
      </c>
      <c r="Z95" s="196">
        <v>0</v>
      </c>
      <c r="AA95" s="196">
        <v>0</v>
      </c>
      <c r="AB95" s="196">
        <f t="shared" ref="AB95:AB108" si="91">SUM(X95:AA95)</f>
        <v>25</v>
      </c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>
        <v>0</v>
      </c>
      <c r="AN95" s="196">
        <v>0</v>
      </c>
      <c r="AO95" s="196"/>
      <c r="AP95" s="196"/>
      <c r="AQ95" s="196">
        <v>0</v>
      </c>
      <c r="AR95" s="196">
        <v>0</v>
      </c>
      <c r="AS95" s="196">
        <v>5</v>
      </c>
      <c r="AT95" s="196">
        <v>0</v>
      </c>
      <c r="AU95" s="196">
        <v>0</v>
      </c>
      <c r="AV95" s="196">
        <f t="shared" ref="AV95:AV108" si="92">SUM(AR95:AU95)</f>
        <v>5</v>
      </c>
    </row>
    <row r="96" spans="1:48" x14ac:dyDescent="0.2">
      <c r="A96" s="200"/>
      <c r="B96" s="201" t="s">
        <v>269</v>
      </c>
      <c r="C96" s="204" t="s">
        <v>270</v>
      </c>
      <c r="D96" s="196">
        <f t="shared" si="83"/>
        <v>52</v>
      </c>
      <c r="E96" s="196">
        <f t="shared" si="86"/>
        <v>15</v>
      </c>
      <c r="F96" s="196">
        <f t="shared" si="87"/>
        <v>0</v>
      </c>
      <c r="G96" s="196">
        <f t="shared" si="88"/>
        <v>0</v>
      </c>
      <c r="H96" s="196">
        <f t="shared" si="89"/>
        <v>67</v>
      </c>
      <c r="I96" s="196">
        <v>0</v>
      </c>
      <c r="J96" s="196">
        <v>0</v>
      </c>
      <c r="K96" s="196"/>
      <c r="L96" s="196"/>
      <c r="M96" s="196">
        <f t="shared" si="90"/>
        <v>0</v>
      </c>
      <c r="N96" s="196"/>
      <c r="O96" s="196"/>
      <c r="P96" s="196"/>
      <c r="Q96" s="196"/>
      <c r="R96" s="196"/>
      <c r="S96" s="196">
        <v>0</v>
      </c>
      <c r="T96" s="196">
        <v>0</v>
      </c>
      <c r="U96" s="196"/>
      <c r="V96" s="196"/>
      <c r="W96" s="196">
        <f t="shared" si="85"/>
        <v>0</v>
      </c>
      <c r="X96" s="196">
        <v>48</v>
      </c>
      <c r="Y96" s="196">
        <v>14</v>
      </c>
      <c r="Z96" s="196">
        <v>0</v>
      </c>
      <c r="AA96" s="196">
        <v>0</v>
      </c>
      <c r="AB96" s="196">
        <f t="shared" si="91"/>
        <v>62</v>
      </c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>
        <v>0</v>
      </c>
      <c r="AN96" s="196">
        <v>0</v>
      </c>
      <c r="AO96" s="196"/>
      <c r="AP96" s="196"/>
      <c r="AQ96" s="196">
        <v>0</v>
      </c>
      <c r="AR96" s="196">
        <v>4</v>
      </c>
      <c r="AS96" s="196">
        <v>1</v>
      </c>
      <c r="AT96" s="196">
        <v>0</v>
      </c>
      <c r="AU96" s="196">
        <v>0</v>
      </c>
      <c r="AV96" s="196">
        <f t="shared" si="92"/>
        <v>5</v>
      </c>
    </row>
    <row r="97" spans="1:48" x14ac:dyDescent="0.2">
      <c r="A97" s="200"/>
      <c r="B97" s="201" t="s">
        <v>467</v>
      </c>
      <c r="C97" s="204" t="s">
        <v>468</v>
      </c>
      <c r="D97" s="196">
        <f t="shared" si="83"/>
        <v>20</v>
      </c>
      <c r="E97" s="196">
        <f t="shared" si="86"/>
        <v>37</v>
      </c>
      <c r="F97" s="196">
        <f t="shared" si="87"/>
        <v>0</v>
      </c>
      <c r="G97" s="196">
        <f t="shared" si="88"/>
        <v>0</v>
      </c>
      <c r="H97" s="196">
        <f t="shared" si="89"/>
        <v>57</v>
      </c>
      <c r="I97" s="196">
        <v>0</v>
      </c>
      <c r="J97" s="196">
        <v>0</v>
      </c>
      <c r="K97" s="196"/>
      <c r="L97" s="196"/>
      <c r="M97" s="196">
        <f t="shared" si="90"/>
        <v>0</v>
      </c>
      <c r="N97" s="196"/>
      <c r="O97" s="196"/>
      <c r="P97" s="196"/>
      <c r="Q97" s="196"/>
      <c r="R97" s="196"/>
      <c r="S97" s="196">
        <v>1</v>
      </c>
      <c r="T97" s="196">
        <v>0</v>
      </c>
      <c r="U97" s="196"/>
      <c r="V97" s="196"/>
      <c r="W97" s="196">
        <f t="shared" si="85"/>
        <v>1</v>
      </c>
      <c r="X97" s="196">
        <v>12</v>
      </c>
      <c r="Y97" s="196">
        <v>26</v>
      </c>
      <c r="Z97" s="196">
        <v>0</v>
      </c>
      <c r="AA97" s="196">
        <v>0</v>
      </c>
      <c r="AB97" s="196">
        <f t="shared" si="91"/>
        <v>38</v>
      </c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>
        <v>0</v>
      </c>
      <c r="AN97" s="196">
        <v>0</v>
      </c>
      <c r="AO97" s="196"/>
      <c r="AP97" s="196"/>
      <c r="AQ97" s="196">
        <v>0</v>
      </c>
      <c r="AR97" s="196">
        <v>7</v>
      </c>
      <c r="AS97" s="196">
        <v>11</v>
      </c>
      <c r="AT97" s="196">
        <v>0</v>
      </c>
      <c r="AU97" s="196">
        <v>0</v>
      </c>
      <c r="AV97" s="196">
        <f t="shared" si="92"/>
        <v>18</v>
      </c>
    </row>
    <row r="98" spans="1:48" x14ac:dyDescent="0.2">
      <c r="A98" s="200"/>
      <c r="B98" s="201" t="s">
        <v>261</v>
      </c>
      <c r="C98" s="204" t="s">
        <v>262</v>
      </c>
      <c r="D98" s="196">
        <f t="shared" si="83"/>
        <v>40</v>
      </c>
      <c r="E98" s="196">
        <f t="shared" si="86"/>
        <v>20</v>
      </c>
      <c r="F98" s="196">
        <f t="shared" si="87"/>
        <v>0</v>
      </c>
      <c r="G98" s="196">
        <f t="shared" si="88"/>
        <v>0</v>
      </c>
      <c r="H98" s="196">
        <f t="shared" si="89"/>
        <v>60</v>
      </c>
      <c r="I98" s="196">
        <v>1</v>
      </c>
      <c r="J98" s="196">
        <v>0</v>
      </c>
      <c r="K98" s="196"/>
      <c r="L98" s="196"/>
      <c r="M98" s="196">
        <f t="shared" si="90"/>
        <v>1</v>
      </c>
      <c r="N98" s="196"/>
      <c r="O98" s="196"/>
      <c r="P98" s="196"/>
      <c r="Q98" s="196"/>
      <c r="R98" s="196"/>
      <c r="S98" s="196">
        <v>1</v>
      </c>
      <c r="T98" s="196">
        <v>0</v>
      </c>
      <c r="U98" s="196"/>
      <c r="V98" s="196"/>
      <c r="W98" s="196">
        <f t="shared" si="85"/>
        <v>1</v>
      </c>
      <c r="X98" s="196">
        <v>34</v>
      </c>
      <c r="Y98" s="196">
        <v>15</v>
      </c>
      <c r="Z98" s="196">
        <v>0</v>
      </c>
      <c r="AA98" s="196">
        <v>0</v>
      </c>
      <c r="AB98" s="196">
        <f t="shared" si="91"/>
        <v>49</v>
      </c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>
        <v>0</v>
      </c>
      <c r="AN98" s="196">
        <v>0</v>
      </c>
      <c r="AO98" s="196"/>
      <c r="AP98" s="196"/>
      <c r="AQ98" s="196">
        <v>0</v>
      </c>
      <c r="AR98" s="196">
        <v>4</v>
      </c>
      <c r="AS98" s="196">
        <v>5</v>
      </c>
      <c r="AT98" s="196">
        <v>0</v>
      </c>
      <c r="AU98" s="196">
        <v>0</v>
      </c>
      <c r="AV98" s="196">
        <f t="shared" si="92"/>
        <v>9</v>
      </c>
    </row>
    <row r="99" spans="1:48" x14ac:dyDescent="0.2">
      <c r="A99" s="200"/>
      <c r="B99" s="201" t="s">
        <v>251</v>
      </c>
      <c r="C99" s="204" t="s">
        <v>252</v>
      </c>
      <c r="D99" s="196">
        <f t="shared" si="83"/>
        <v>213</v>
      </c>
      <c r="E99" s="196">
        <f t="shared" si="86"/>
        <v>44</v>
      </c>
      <c r="F99" s="196">
        <f t="shared" si="87"/>
        <v>1</v>
      </c>
      <c r="G99" s="196">
        <f t="shared" si="88"/>
        <v>1</v>
      </c>
      <c r="H99" s="196">
        <f t="shared" si="89"/>
        <v>259</v>
      </c>
      <c r="I99" s="196">
        <v>1</v>
      </c>
      <c r="J99" s="196">
        <v>0</v>
      </c>
      <c r="K99" s="196"/>
      <c r="L99" s="196"/>
      <c r="M99" s="196">
        <f t="shared" si="90"/>
        <v>1</v>
      </c>
      <c r="N99" s="196"/>
      <c r="O99" s="196"/>
      <c r="P99" s="196"/>
      <c r="Q99" s="196"/>
      <c r="R99" s="196"/>
      <c r="S99" s="196">
        <v>7</v>
      </c>
      <c r="T99" s="196">
        <v>1</v>
      </c>
      <c r="U99" s="196"/>
      <c r="V99" s="196"/>
      <c r="W99" s="196">
        <f t="shared" si="85"/>
        <v>8</v>
      </c>
      <c r="X99" s="196">
        <v>173</v>
      </c>
      <c r="Y99" s="196">
        <v>35</v>
      </c>
      <c r="Z99" s="196">
        <v>1</v>
      </c>
      <c r="AA99" s="196">
        <v>1</v>
      </c>
      <c r="AB99" s="196">
        <f t="shared" si="91"/>
        <v>210</v>
      </c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>
        <v>0</v>
      </c>
      <c r="AN99" s="196">
        <v>1</v>
      </c>
      <c r="AO99" s="196"/>
      <c r="AP99" s="196"/>
      <c r="AQ99" s="196">
        <v>1</v>
      </c>
      <c r="AR99" s="196">
        <v>32</v>
      </c>
      <c r="AS99" s="196">
        <v>7</v>
      </c>
      <c r="AT99" s="196">
        <v>0</v>
      </c>
      <c r="AU99" s="196">
        <v>0</v>
      </c>
      <c r="AV99" s="196">
        <f t="shared" si="92"/>
        <v>39</v>
      </c>
    </row>
    <row r="100" spans="1:48" x14ac:dyDescent="0.2">
      <c r="A100" s="200"/>
      <c r="B100" s="201" t="s">
        <v>253</v>
      </c>
      <c r="C100" s="204" t="s">
        <v>254</v>
      </c>
      <c r="D100" s="196">
        <f t="shared" si="83"/>
        <v>28</v>
      </c>
      <c r="E100" s="196">
        <f t="shared" si="86"/>
        <v>5</v>
      </c>
      <c r="F100" s="196">
        <f t="shared" si="87"/>
        <v>0</v>
      </c>
      <c r="G100" s="196">
        <f t="shared" si="88"/>
        <v>0</v>
      </c>
      <c r="H100" s="196">
        <f t="shared" si="89"/>
        <v>33</v>
      </c>
      <c r="I100" s="196">
        <v>0</v>
      </c>
      <c r="J100" s="196">
        <v>0</v>
      </c>
      <c r="K100" s="196"/>
      <c r="L100" s="196"/>
      <c r="M100" s="196">
        <f t="shared" si="90"/>
        <v>0</v>
      </c>
      <c r="N100" s="196"/>
      <c r="O100" s="196"/>
      <c r="P100" s="196"/>
      <c r="Q100" s="196"/>
      <c r="R100" s="196"/>
      <c r="S100" s="196">
        <v>0</v>
      </c>
      <c r="T100" s="196">
        <v>0</v>
      </c>
      <c r="U100" s="196"/>
      <c r="V100" s="196"/>
      <c r="W100" s="196">
        <f t="shared" si="85"/>
        <v>0</v>
      </c>
      <c r="X100" s="196">
        <v>24</v>
      </c>
      <c r="Y100" s="196">
        <v>4</v>
      </c>
      <c r="Z100" s="196">
        <v>0</v>
      </c>
      <c r="AA100" s="196">
        <v>0</v>
      </c>
      <c r="AB100" s="196">
        <f t="shared" si="91"/>
        <v>28</v>
      </c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>
        <v>0</v>
      </c>
      <c r="AN100" s="196">
        <v>0</v>
      </c>
      <c r="AO100" s="196"/>
      <c r="AP100" s="196"/>
      <c r="AQ100" s="196">
        <v>0</v>
      </c>
      <c r="AR100" s="196">
        <v>4</v>
      </c>
      <c r="AS100" s="196">
        <v>1</v>
      </c>
      <c r="AT100" s="196">
        <v>0</v>
      </c>
      <c r="AU100" s="196">
        <v>0</v>
      </c>
      <c r="AV100" s="196">
        <f t="shared" si="92"/>
        <v>5</v>
      </c>
    </row>
    <row r="101" spans="1:48" x14ac:dyDescent="0.2">
      <c r="A101" s="200"/>
      <c r="B101" s="201" t="s">
        <v>271</v>
      </c>
      <c r="C101" s="204" t="s">
        <v>425</v>
      </c>
      <c r="D101" s="196">
        <f t="shared" si="83"/>
        <v>30</v>
      </c>
      <c r="E101" s="196">
        <f t="shared" si="86"/>
        <v>35</v>
      </c>
      <c r="F101" s="196">
        <f t="shared" si="87"/>
        <v>2</v>
      </c>
      <c r="G101" s="196">
        <f t="shared" si="88"/>
        <v>1</v>
      </c>
      <c r="H101" s="196">
        <f t="shared" si="89"/>
        <v>68</v>
      </c>
      <c r="I101" s="196">
        <v>0</v>
      </c>
      <c r="J101" s="196">
        <v>1</v>
      </c>
      <c r="K101" s="196"/>
      <c r="L101" s="196"/>
      <c r="M101" s="196">
        <f t="shared" si="90"/>
        <v>1</v>
      </c>
      <c r="N101" s="196"/>
      <c r="O101" s="196"/>
      <c r="P101" s="196"/>
      <c r="Q101" s="196"/>
      <c r="R101" s="196"/>
      <c r="S101" s="196">
        <v>0</v>
      </c>
      <c r="T101" s="196">
        <v>0</v>
      </c>
      <c r="U101" s="196"/>
      <c r="V101" s="196"/>
      <c r="W101" s="196">
        <f t="shared" si="85"/>
        <v>0</v>
      </c>
      <c r="X101" s="196">
        <v>26</v>
      </c>
      <c r="Y101" s="196">
        <v>26</v>
      </c>
      <c r="Z101" s="196">
        <v>2</v>
      </c>
      <c r="AA101" s="196">
        <v>1</v>
      </c>
      <c r="AB101" s="196">
        <f t="shared" si="91"/>
        <v>55</v>
      </c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>
        <v>0</v>
      </c>
      <c r="AN101" s="196">
        <v>0</v>
      </c>
      <c r="AO101" s="196"/>
      <c r="AP101" s="196"/>
      <c r="AQ101" s="196">
        <v>0</v>
      </c>
      <c r="AR101" s="196">
        <v>4</v>
      </c>
      <c r="AS101" s="196">
        <v>8</v>
      </c>
      <c r="AT101" s="196">
        <v>0</v>
      </c>
      <c r="AU101" s="196">
        <v>0</v>
      </c>
      <c r="AV101" s="196">
        <f t="shared" si="92"/>
        <v>12</v>
      </c>
    </row>
    <row r="102" spans="1:48" x14ac:dyDescent="0.2">
      <c r="A102" s="200"/>
      <c r="B102" s="201" t="s">
        <v>267</v>
      </c>
      <c r="C102" s="204" t="s">
        <v>268</v>
      </c>
      <c r="D102" s="196">
        <f t="shared" si="83"/>
        <v>162</v>
      </c>
      <c r="E102" s="196">
        <f t="shared" si="86"/>
        <v>71</v>
      </c>
      <c r="F102" s="196">
        <f t="shared" si="87"/>
        <v>3</v>
      </c>
      <c r="G102" s="196">
        <f t="shared" si="88"/>
        <v>0</v>
      </c>
      <c r="H102" s="196">
        <f t="shared" si="89"/>
        <v>236</v>
      </c>
      <c r="I102" s="196">
        <v>3</v>
      </c>
      <c r="J102" s="196">
        <v>0</v>
      </c>
      <c r="K102" s="196"/>
      <c r="L102" s="196"/>
      <c r="M102" s="196">
        <f t="shared" si="90"/>
        <v>3</v>
      </c>
      <c r="N102" s="196"/>
      <c r="O102" s="196"/>
      <c r="P102" s="196"/>
      <c r="Q102" s="196"/>
      <c r="R102" s="196"/>
      <c r="S102" s="196">
        <v>3</v>
      </c>
      <c r="T102" s="196">
        <v>2</v>
      </c>
      <c r="U102" s="196"/>
      <c r="V102" s="196"/>
      <c r="W102" s="196">
        <f t="shared" si="85"/>
        <v>5</v>
      </c>
      <c r="X102" s="196">
        <v>138</v>
      </c>
      <c r="Y102" s="196">
        <v>59</v>
      </c>
      <c r="Z102" s="196">
        <v>3</v>
      </c>
      <c r="AA102" s="196">
        <v>0</v>
      </c>
      <c r="AB102" s="196">
        <f t="shared" si="91"/>
        <v>200</v>
      </c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>
        <v>0</v>
      </c>
      <c r="AN102" s="196">
        <v>0</v>
      </c>
      <c r="AO102" s="196"/>
      <c r="AP102" s="196"/>
      <c r="AQ102" s="196">
        <v>0</v>
      </c>
      <c r="AR102" s="196">
        <v>18</v>
      </c>
      <c r="AS102" s="196">
        <v>10</v>
      </c>
      <c r="AT102" s="196">
        <v>0</v>
      </c>
      <c r="AU102" s="196">
        <v>0</v>
      </c>
      <c r="AV102" s="196">
        <f t="shared" si="92"/>
        <v>28</v>
      </c>
    </row>
    <row r="103" spans="1:48" x14ac:dyDescent="0.2">
      <c r="A103" s="200"/>
      <c r="B103" s="201" t="s">
        <v>454</v>
      </c>
      <c r="C103" s="204" t="s">
        <v>455</v>
      </c>
      <c r="D103" s="196">
        <f t="shared" si="83"/>
        <v>129</v>
      </c>
      <c r="E103" s="196">
        <f t="shared" si="86"/>
        <v>37</v>
      </c>
      <c r="F103" s="196">
        <f t="shared" si="87"/>
        <v>2</v>
      </c>
      <c r="G103" s="196">
        <f t="shared" si="88"/>
        <v>1</v>
      </c>
      <c r="H103" s="196">
        <f t="shared" si="89"/>
        <v>169</v>
      </c>
      <c r="I103" s="196">
        <v>0</v>
      </c>
      <c r="J103" s="196">
        <v>0</v>
      </c>
      <c r="K103" s="196"/>
      <c r="L103" s="196"/>
      <c r="M103" s="196">
        <f t="shared" si="90"/>
        <v>0</v>
      </c>
      <c r="N103" s="196"/>
      <c r="O103" s="196"/>
      <c r="P103" s="196"/>
      <c r="Q103" s="196"/>
      <c r="R103" s="196"/>
      <c r="S103" s="196">
        <v>6</v>
      </c>
      <c r="T103" s="196">
        <v>0</v>
      </c>
      <c r="U103" s="196"/>
      <c r="V103" s="196"/>
      <c r="W103" s="196">
        <f t="shared" si="85"/>
        <v>6</v>
      </c>
      <c r="X103" s="196">
        <v>104</v>
      </c>
      <c r="Y103" s="196">
        <v>30</v>
      </c>
      <c r="Z103" s="196">
        <v>2</v>
      </c>
      <c r="AA103" s="196">
        <v>1</v>
      </c>
      <c r="AB103" s="196">
        <f t="shared" si="91"/>
        <v>137</v>
      </c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>
        <v>0</v>
      </c>
      <c r="AN103" s="196">
        <v>0</v>
      </c>
      <c r="AO103" s="196"/>
      <c r="AP103" s="196"/>
      <c r="AQ103" s="196">
        <v>0</v>
      </c>
      <c r="AR103" s="196">
        <v>19</v>
      </c>
      <c r="AS103" s="196">
        <v>7</v>
      </c>
      <c r="AT103" s="196">
        <v>0</v>
      </c>
      <c r="AU103" s="196">
        <v>0</v>
      </c>
      <c r="AV103" s="196">
        <f t="shared" si="92"/>
        <v>26</v>
      </c>
    </row>
    <row r="104" spans="1:48" x14ac:dyDescent="0.2">
      <c r="A104" s="200"/>
      <c r="B104" s="201" t="s">
        <v>295</v>
      </c>
      <c r="C104" s="204" t="s">
        <v>435</v>
      </c>
      <c r="D104" s="196">
        <f t="shared" si="83"/>
        <v>9</v>
      </c>
      <c r="E104" s="196">
        <f t="shared" si="86"/>
        <v>2</v>
      </c>
      <c r="F104" s="196">
        <f t="shared" si="87"/>
        <v>0</v>
      </c>
      <c r="G104" s="196">
        <f t="shared" si="88"/>
        <v>0</v>
      </c>
      <c r="H104" s="196">
        <f t="shared" si="89"/>
        <v>11</v>
      </c>
      <c r="I104" s="196">
        <v>0</v>
      </c>
      <c r="J104" s="196">
        <v>0</v>
      </c>
      <c r="K104" s="196"/>
      <c r="L104" s="196"/>
      <c r="M104" s="196">
        <f t="shared" si="90"/>
        <v>0</v>
      </c>
      <c r="N104" s="196"/>
      <c r="O104" s="196"/>
      <c r="P104" s="196"/>
      <c r="Q104" s="196"/>
      <c r="R104" s="196"/>
      <c r="S104" s="196">
        <v>2</v>
      </c>
      <c r="T104" s="196">
        <v>0</v>
      </c>
      <c r="U104" s="196"/>
      <c r="V104" s="196"/>
      <c r="W104" s="196">
        <f t="shared" si="85"/>
        <v>2</v>
      </c>
      <c r="X104" s="196">
        <v>6</v>
      </c>
      <c r="Y104" s="196">
        <v>0</v>
      </c>
      <c r="Z104" s="196">
        <v>0</v>
      </c>
      <c r="AA104" s="196">
        <v>0</v>
      </c>
      <c r="AB104" s="196">
        <f t="shared" si="91"/>
        <v>6</v>
      </c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>
        <v>0</v>
      </c>
      <c r="AN104" s="196">
        <v>0</v>
      </c>
      <c r="AO104" s="196"/>
      <c r="AP104" s="196"/>
      <c r="AQ104" s="196">
        <v>0</v>
      </c>
      <c r="AR104" s="196">
        <v>1</v>
      </c>
      <c r="AS104" s="196">
        <v>2</v>
      </c>
      <c r="AT104" s="196">
        <v>0</v>
      </c>
      <c r="AU104" s="196">
        <v>0</v>
      </c>
      <c r="AV104" s="196">
        <f t="shared" si="92"/>
        <v>3</v>
      </c>
    </row>
    <row r="105" spans="1:48" x14ac:dyDescent="0.2">
      <c r="A105" s="200"/>
      <c r="B105" s="201" t="s">
        <v>297</v>
      </c>
      <c r="C105" s="204" t="s">
        <v>436</v>
      </c>
      <c r="D105" s="196">
        <f t="shared" si="83"/>
        <v>17</v>
      </c>
      <c r="E105" s="196">
        <f t="shared" si="86"/>
        <v>3</v>
      </c>
      <c r="F105" s="196">
        <f t="shared" si="87"/>
        <v>1</v>
      </c>
      <c r="G105" s="196">
        <f t="shared" si="88"/>
        <v>0</v>
      </c>
      <c r="H105" s="196">
        <f t="shared" si="89"/>
        <v>21</v>
      </c>
      <c r="I105" s="196">
        <v>0</v>
      </c>
      <c r="J105" s="196">
        <v>1</v>
      </c>
      <c r="K105" s="196"/>
      <c r="L105" s="196"/>
      <c r="M105" s="196">
        <f t="shared" si="90"/>
        <v>1</v>
      </c>
      <c r="N105" s="196"/>
      <c r="O105" s="196"/>
      <c r="P105" s="196"/>
      <c r="Q105" s="196"/>
      <c r="R105" s="196"/>
      <c r="S105" s="196">
        <v>1</v>
      </c>
      <c r="T105" s="196">
        <v>0</v>
      </c>
      <c r="U105" s="196"/>
      <c r="V105" s="196"/>
      <c r="W105" s="196">
        <f t="shared" si="85"/>
        <v>1</v>
      </c>
      <c r="X105" s="196">
        <v>15</v>
      </c>
      <c r="Y105" s="196">
        <v>1</v>
      </c>
      <c r="Z105" s="196">
        <v>1</v>
      </c>
      <c r="AA105" s="196">
        <v>0</v>
      </c>
      <c r="AB105" s="196">
        <f t="shared" si="91"/>
        <v>17</v>
      </c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>
        <v>0</v>
      </c>
      <c r="AN105" s="196">
        <v>0</v>
      </c>
      <c r="AO105" s="196"/>
      <c r="AP105" s="196"/>
      <c r="AQ105" s="196">
        <v>0</v>
      </c>
      <c r="AR105" s="196">
        <v>1</v>
      </c>
      <c r="AS105" s="196">
        <v>1</v>
      </c>
      <c r="AT105" s="196">
        <v>0</v>
      </c>
      <c r="AU105" s="196">
        <v>0</v>
      </c>
      <c r="AV105" s="196">
        <f t="shared" si="92"/>
        <v>2</v>
      </c>
    </row>
    <row r="106" spans="1:48" x14ac:dyDescent="0.2">
      <c r="A106" s="200"/>
      <c r="B106" s="201" t="s">
        <v>299</v>
      </c>
      <c r="C106" s="204" t="s">
        <v>437</v>
      </c>
      <c r="D106" s="196">
        <f t="shared" si="83"/>
        <v>12</v>
      </c>
      <c r="E106" s="196">
        <f t="shared" si="86"/>
        <v>4</v>
      </c>
      <c r="F106" s="196">
        <f t="shared" si="87"/>
        <v>0</v>
      </c>
      <c r="G106" s="196">
        <f t="shared" si="88"/>
        <v>0</v>
      </c>
      <c r="H106" s="196">
        <f t="shared" si="89"/>
        <v>16</v>
      </c>
      <c r="I106" s="196">
        <v>0</v>
      </c>
      <c r="J106" s="196">
        <v>0</v>
      </c>
      <c r="K106" s="196"/>
      <c r="L106" s="196"/>
      <c r="M106" s="196">
        <f t="shared" si="90"/>
        <v>0</v>
      </c>
      <c r="N106" s="196"/>
      <c r="O106" s="196"/>
      <c r="P106" s="196"/>
      <c r="Q106" s="196"/>
      <c r="R106" s="196"/>
      <c r="S106" s="196">
        <v>0</v>
      </c>
      <c r="T106" s="196">
        <v>0</v>
      </c>
      <c r="U106" s="196"/>
      <c r="V106" s="196"/>
      <c r="W106" s="196">
        <f t="shared" si="85"/>
        <v>0</v>
      </c>
      <c r="X106" s="196">
        <v>12</v>
      </c>
      <c r="Y106" s="196">
        <v>4</v>
      </c>
      <c r="Z106" s="196">
        <v>0</v>
      </c>
      <c r="AA106" s="196">
        <v>0</v>
      </c>
      <c r="AB106" s="196">
        <f t="shared" si="91"/>
        <v>16</v>
      </c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>
        <v>0</v>
      </c>
      <c r="AN106" s="196">
        <v>0</v>
      </c>
      <c r="AO106" s="196"/>
      <c r="AP106" s="196"/>
      <c r="AQ106" s="196">
        <v>0</v>
      </c>
      <c r="AR106" s="196">
        <v>0</v>
      </c>
      <c r="AS106" s="196">
        <v>0</v>
      </c>
      <c r="AT106" s="196">
        <v>0</v>
      </c>
      <c r="AU106" s="196">
        <v>0</v>
      </c>
      <c r="AV106" s="196">
        <f t="shared" si="92"/>
        <v>0</v>
      </c>
    </row>
    <row r="107" spans="1:48" x14ac:dyDescent="0.2">
      <c r="A107" s="200"/>
      <c r="B107" s="201" t="s">
        <v>303</v>
      </c>
      <c r="C107" s="204" t="s">
        <v>106</v>
      </c>
      <c r="D107" s="196">
        <f t="shared" si="83"/>
        <v>32</v>
      </c>
      <c r="E107" s="196">
        <f t="shared" si="86"/>
        <v>19</v>
      </c>
      <c r="F107" s="196">
        <f t="shared" si="87"/>
        <v>1</v>
      </c>
      <c r="G107" s="196">
        <f t="shared" si="88"/>
        <v>0</v>
      </c>
      <c r="H107" s="196">
        <f t="shared" si="89"/>
        <v>52</v>
      </c>
      <c r="I107" s="196">
        <v>0</v>
      </c>
      <c r="J107" s="196">
        <v>0</v>
      </c>
      <c r="K107" s="196"/>
      <c r="L107" s="196"/>
      <c r="M107" s="196">
        <f t="shared" si="90"/>
        <v>0</v>
      </c>
      <c r="N107" s="196"/>
      <c r="O107" s="196"/>
      <c r="P107" s="196"/>
      <c r="Q107" s="196"/>
      <c r="R107" s="196"/>
      <c r="S107" s="196">
        <v>1</v>
      </c>
      <c r="T107" s="196">
        <v>0</v>
      </c>
      <c r="U107" s="196"/>
      <c r="V107" s="196"/>
      <c r="W107" s="196">
        <f t="shared" si="85"/>
        <v>1</v>
      </c>
      <c r="X107" s="196">
        <v>24</v>
      </c>
      <c r="Y107" s="196">
        <v>10</v>
      </c>
      <c r="Z107" s="196">
        <v>0</v>
      </c>
      <c r="AA107" s="196">
        <v>0</v>
      </c>
      <c r="AB107" s="196">
        <f t="shared" si="91"/>
        <v>34</v>
      </c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>
        <v>0</v>
      </c>
      <c r="AN107" s="196">
        <v>0</v>
      </c>
      <c r="AO107" s="196"/>
      <c r="AP107" s="196"/>
      <c r="AQ107" s="196">
        <v>0</v>
      </c>
      <c r="AR107" s="196">
        <v>7</v>
      </c>
      <c r="AS107" s="196">
        <v>9</v>
      </c>
      <c r="AT107" s="196">
        <v>1</v>
      </c>
      <c r="AU107" s="196">
        <v>0</v>
      </c>
      <c r="AV107" s="196">
        <f t="shared" si="92"/>
        <v>17</v>
      </c>
    </row>
    <row r="108" spans="1:48" x14ac:dyDescent="0.2">
      <c r="A108" s="200"/>
      <c r="B108" s="201" t="s">
        <v>449</v>
      </c>
      <c r="C108" s="204" t="s">
        <v>519</v>
      </c>
      <c r="D108" s="196">
        <f t="shared" si="83"/>
        <v>3</v>
      </c>
      <c r="E108" s="196">
        <f t="shared" si="86"/>
        <v>4</v>
      </c>
      <c r="F108" s="196">
        <f t="shared" si="87"/>
        <v>0</v>
      </c>
      <c r="G108" s="196">
        <f t="shared" si="88"/>
        <v>0</v>
      </c>
      <c r="H108" s="196">
        <f t="shared" si="89"/>
        <v>7</v>
      </c>
      <c r="I108" s="196">
        <v>0</v>
      </c>
      <c r="J108" s="196">
        <v>0</v>
      </c>
      <c r="K108" s="196"/>
      <c r="L108" s="196"/>
      <c r="M108" s="196">
        <f t="shared" si="90"/>
        <v>0</v>
      </c>
      <c r="N108" s="196"/>
      <c r="O108" s="196"/>
      <c r="P108" s="196"/>
      <c r="Q108" s="196"/>
      <c r="R108" s="196"/>
      <c r="S108" s="196">
        <v>0</v>
      </c>
      <c r="T108" s="196">
        <v>1</v>
      </c>
      <c r="U108" s="196"/>
      <c r="V108" s="196"/>
      <c r="W108" s="196">
        <f t="shared" si="85"/>
        <v>1</v>
      </c>
      <c r="X108" s="196">
        <v>3</v>
      </c>
      <c r="Y108" s="196">
        <v>3</v>
      </c>
      <c r="Z108" s="196">
        <v>0</v>
      </c>
      <c r="AA108" s="196">
        <v>0</v>
      </c>
      <c r="AB108" s="196">
        <f t="shared" si="91"/>
        <v>6</v>
      </c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>
        <v>0</v>
      </c>
      <c r="AN108" s="196">
        <v>0</v>
      </c>
      <c r="AO108" s="196"/>
      <c r="AP108" s="196"/>
      <c r="AQ108" s="196">
        <v>0</v>
      </c>
      <c r="AR108" s="196">
        <v>0</v>
      </c>
      <c r="AS108" s="196">
        <v>0</v>
      </c>
      <c r="AT108" s="196">
        <v>0</v>
      </c>
      <c r="AU108" s="196">
        <v>0</v>
      </c>
      <c r="AV108" s="196">
        <f t="shared" si="92"/>
        <v>0</v>
      </c>
    </row>
    <row r="109" spans="1:48" x14ac:dyDescent="0.2">
      <c r="A109" s="208" t="s">
        <v>495</v>
      </c>
      <c r="B109" s="209"/>
      <c r="C109" s="209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</row>
    <row r="110" spans="1:48" x14ac:dyDescent="0.2">
      <c r="A110" s="202"/>
      <c r="B110" s="203" t="s">
        <v>527</v>
      </c>
      <c r="C110" s="188"/>
      <c r="D110" s="190">
        <f>I110+N110+S110+X110+AC110+AH110+AM110+AR110</f>
        <v>609</v>
      </c>
      <c r="E110" s="190">
        <f t="shared" ref="E110:G110" si="93">J110+O110+T110+Y110+AD110+AI110+AN110+AS110</f>
        <v>174</v>
      </c>
      <c r="F110" s="190">
        <f t="shared" si="93"/>
        <v>0</v>
      </c>
      <c r="G110" s="190">
        <f t="shared" si="93"/>
        <v>12</v>
      </c>
      <c r="H110" s="190">
        <f>SUM(D110:G110)</f>
        <v>795</v>
      </c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>
        <v>0</v>
      </c>
      <c r="T110" s="190">
        <v>1</v>
      </c>
      <c r="U110" s="190">
        <v>0</v>
      </c>
      <c r="V110" s="190">
        <v>0</v>
      </c>
      <c r="W110" s="190">
        <f>SUM(S110:V110)</f>
        <v>1</v>
      </c>
      <c r="X110" s="190">
        <f>SUM(X111:X113)</f>
        <v>80</v>
      </c>
      <c r="Y110" s="190">
        <f t="shared" ref="Y110:AC110" si="94">SUM(Y111:Y113)</f>
        <v>21</v>
      </c>
      <c r="Z110" s="190">
        <f t="shared" si="94"/>
        <v>0</v>
      </c>
      <c r="AA110" s="190">
        <f t="shared" si="94"/>
        <v>0</v>
      </c>
      <c r="AB110" s="190">
        <f t="shared" si="94"/>
        <v>101</v>
      </c>
      <c r="AC110" s="190">
        <f t="shared" si="94"/>
        <v>0</v>
      </c>
      <c r="AD110" s="190">
        <f t="shared" ref="AD110" si="95">SUM(AD111:AD113)</f>
        <v>0</v>
      </c>
      <c r="AE110" s="190"/>
      <c r="AF110" s="190"/>
      <c r="AG110" s="190">
        <f t="shared" ref="AG110" si="96">SUM(AG111:AG113)</f>
        <v>0</v>
      </c>
      <c r="AH110" s="190">
        <f t="shared" ref="AH110" si="97">SUM(AH111:AH113)</f>
        <v>0</v>
      </c>
      <c r="AI110" s="190">
        <f t="shared" ref="AI110:AL110" si="98">SUM(AI111:AI113)</f>
        <v>0</v>
      </c>
      <c r="AJ110" s="190"/>
      <c r="AK110" s="190"/>
      <c r="AL110" s="190">
        <f t="shared" si="98"/>
        <v>0</v>
      </c>
      <c r="AM110" s="190">
        <f t="shared" ref="AM110" si="99">SUM(AM111:AM113)</f>
        <v>3</v>
      </c>
      <c r="AN110" s="190">
        <f t="shared" ref="AN110" si="100">SUM(AN111:AN113)</f>
        <v>0</v>
      </c>
      <c r="AO110" s="190"/>
      <c r="AP110" s="190"/>
      <c r="AQ110" s="190">
        <f t="shared" ref="AQ110" si="101">SUM(AQ111:AQ113)</f>
        <v>3</v>
      </c>
      <c r="AR110" s="190">
        <f>SUM(AR111:AR113)</f>
        <v>526</v>
      </c>
      <c r="AS110" s="190">
        <f t="shared" ref="AS110:AV110" si="102">SUM(AS111:AS113)</f>
        <v>152</v>
      </c>
      <c r="AT110" s="190">
        <f t="shared" si="102"/>
        <v>0</v>
      </c>
      <c r="AU110" s="190">
        <f t="shared" si="102"/>
        <v>12</v>
      </c>
      <c r="AV110" s="190">
        <f t="shared" si="102"/>
        <v>690</v>
      </c>
    </row>
    <row r="111" spans="1:48" x14ac:dyDescent="0.2">
      <c r="A111" s="200"/>
      <c r="B111" s="201" t="s">
        <v>479</v>
      </c>
      <c r="C111" s="204" t="s">
        <v>480</v>
      </c>
      <c r="D111" s="196">
        <f>I111+N111+S111+X111+AD111+AH111+AM111+AR111</f>
        <v>69</v>
      </c>
      <c r="E111" s="196">
        <f t="shared" ref="E111:G112" si="103">J111+O111+T111+Y111+AE111+AI111+AN111+AS111</f>
        <v>42</v>
      </c>
      <c r="F111" s="196">
        <f t="shared" si="103"/>
        <v>0</v>
      </c>
      <c r="G111" s="196">
        <f t="shared" si="103"/>
        <v>2</v>
      </c>
      <c r="H111" s="196">
        <f t="shared" ref="H109:H113" si="104">SUM(D111:F111)</f>
        <v>111</v>
      </c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>
        <v>0</v>
      </c>
      <c r="T111" s="196">
        <v>0</v>
      </c>
      <c r="U111" s="196">
        <v>0</v>
      </c>
      <c r="V111" s="196">
        <v>0</v>
      </c>
      <c r="W111" s="190">
        <f t="shared" ref="W111:W113" si="105">SUM(S111:V111)</f>
        <v>0</v>
      </c>
      <c r="X111" s="196">
        <v>0</v>
      </c>
      <c r="Y111" s="196">
        <v>0</v>
      </c>
      <c r="Z111" s="196">
        <v>0</v>
      </c>
      <c r="AA111" s="196">
        <v>0</v>
      </c>
      <c r="AB111" s="196">
        <f>SUM(X111:AA111)</f>
        <v>0</v>
      </c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>
        <v>69</v>
      </c>
      <c r="AS111" s="196">
        <v>42</v>
      </c>
      <c r="AT111" s="196">
        <v>0</v>
      </c>
      <c r="AU111" s="196">
        <v>2</v>
      </c>
      <c r="AV111" s="196">
        <f>SUM(AR111:AU111)</f>
        <v>113</v>
      </c>
    </row>
    <row r="112" spans="1:48" x14ac:dyDescent="0.2">
      <c r="A112" s="200"/>
      <c r="B112" s="201"/>
      <c r="C112" s="204" t="s">
        <v>537</v>
      </c>
      <c r="D112" s="196">
        <f>I112+N112+S112+X112+AD112+AH112+AM112+AR112</f>
        <v>5</v>
      </c>
      <c r="E112" s="196">
        <f t="shared" si="103"/>
        <v>2</v>
      </c>
      <c r="F112" s="196">
        <f t="shared" si="103"/>
        <v>0</v>
      </c>
      <c r="G112" s="196">
        <f t="shared" si="103"/>
        <v>0</v>
      </c>
      <c r="H112" s="196">
        <f t="shared" si="104"/>
        <v>7</v>
      </c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>
        <v>0</v>
      </c>
      <c r="T112" s="196">
        <v>0</v>
      </c>
      <c r="U112" s="196">
        <v>0</v>
      </c>
      <c r="V112" s="196">
        <v>0</v>
      </c>
      <c r="W112" s="190">
        <f t="shared" si="105"/>
        <v>0</v>
      </c>
      <c r="X112" s="196">
        <v>3</v>
      </c>
      <c r="Y112" s="196">
        <v>0</v>
      </c>
      <c r="Z112" s="196">
        <v>0</v>
      </c>
      <c r="AA112" s="196">
        <v>0</v>
      </c>
      <c r="AB112" s="196">
        <f t="shared" ref="AB112:AB113" si="106">SUM(X112:AA112)</f>
        <v>3</v>
      </c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>
        <v>2</v>
      </c>
      <c r="AS112" s="196">
        <v>2</v>
      </c>
      <c r="AT112" s="196">
        <v>0</v>
      </c>
      <c r="AU112" s="196">
        <v>0</v>
      </c>
      <c r="AV112" s="196">
        <f t="shared" ref="AV112:AV113" si="107">SUM(AR112:AU112)</f>
        <v>4</v>
      </c>
    </row>
    <row r="113" spans="1:48" x14ac:dyDescent="0.2">
      <c r="A113" s="200"/>
      <c r="B113" s="201" t="s">
        <v>528</v>
      </c>
      <c r="C113" s="204" t="s">
        <v>529</v>
      </c>
      <c r="D113" s="196">
        <f>I113+N113+S113+X113+AD113+AH113+AM113+AR113</f>
        <v>535</v>
      </c>
      <c r="E113" s="196">
        <f t="shared" ref="E113:G113" si="108">J113+O113+T113+Y113+AE113+AI113+AN113+AS113</f>
        <v>130</v>
      </c>
      <c r="F113" s="196">
        <f t="shared" si="108"/>
        <v>0</v>
      </c>
      <c r="G113" s="196">
        <f t="shared" si="108"/>
        <v>10</v>
      </c>
      <c r="H113" s="196">
        <f t="shared" si="104"/>
        <v>665</v>
      </c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>
        <v>0</v>
      </c>
      <c r="T113" s="196">
        <v>1</v>
      </c>
      <c r="U113" s="196">
        <v>0</v>
      </c>
      <c r="V113" s="196">
        <v>0</v>
      </c>
      <c r="W113" s="190">
        <f t="shared" si="105"/>
        <v>1</v>
      </c>
      <c r="X113" s="196">
        <v>77</v>
      </c>
      <c r="Y113" s="196">
        <v>21</v>
      </c>
      <c r="Z113" s="196">
        <v>0</v>
      </c>
      <c r="AA113" s="196">
        <v>0</v>
      </c>
      <c r="AB113" s="196">
        <f t="shared" si="106"/>
        <v>98</v>
      </c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>
        <v>3</v>
      </c>
      <c r="AN113" s="196">
        <v>0</v>
      </c>
      <c r="AO113" s="196"/>
      <c r="AP113" s="196"/>
      <c r="AQ113" s="196">
        <f>SUM(AM113:AN113)</f>
        <v>3</v>
      </c>
      <c r="AR113" s="196">
        <v>455</v>
      </c>
      <c r="AS113" s="196">
        <v>108</v>
      </c>
      <c r="AT113" s="196">
        <v>0</v>
      </c>
      <c r="AU113" s="196">
        <v>10</v>
      </c>
      <c r="AV113" s="196">
        <f t="shared" si="107"/>
        <v>573</v>
      </c>
    </row>
  </sheetData>
  <mergeCells count="16">
    <mergeCell ref="A7:AV7"/>
    <mergeCell ref="A1:AV1"/>
    <mergeCell ref="A2:AV2"/>
    <mergeCell ref="A3:AV3"/>
    <mergeCell ref="A5:AV5"/>
    <mergeCell ref="A6:AV6"/>
    <mergeCell ref="AC8:AG8"/>
    <mergeCell ref="AH8:AL8"/>
    <mergeCell ref="AM8:AQ8"/>
    <mergeCell ref="AR8:AV8"/>
    <mergeCell ref="C8:C9"/>
    <mergeCell ref="D8:H8"/>
    <mergeCell ref="I8:M8"/>
    <mergeCell ref="N8:R8"/>
    <mergeCell ref="S8:W8"/>
    <mergeCell ref="X8:AB8"/>
  </mergeCells>
  <pageMargins left="0.7" right="0.7" top="0.75" bottom="0.75" header="0.3" footer="0.3"/>
  <pageSetup orientation="portrait" r:id="rId1"/>
  <ignoredErrors>
    <ignoredError sqref="W46 AB28 AB91 AV31:AV38 AV41:AV49 AV94 AV95:AV108" formulaRange="1"/>
    <ignoredError sqref="AV78 F31 F94 H94 D1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:AY5"/>
    </sheetView>
  </sheetViews>
  <sheetFormatPr defaultRowHeight="12.75" x14ac:dyDescent="0.25"/>
  <cols>
    <col min="1" max="1" width="21" style="65" bestFit="1" customWidth="1"/>
    <col min="2" max="2" width="8.7109375" style="43" customWidth="1"/>
    <col min="3" max="3" width="8.28515625" style="43" customWidth="1"/>
    <col min="4" max="4" width="8.140625" style="43" customWidth="1"/>
    <col min="5" max="5" width="9" style="43" customWidth="1"/>
    <col min="6" max="6" width="7.7109375" style="43" bestFit="1" customWidth="1"/>
    <col min="7" max="8" width="4.140625" style="43" bestFit="1" customWidth="1"/>
    <col min="9" max="10" width="4.140625" style="43" customWidth="1"/>
    <col min="11" max="11" width="5.140625" style="43" bestFit="1" customWidth="1"/>
    <col min="12" max="12" width="3.140625" style="43" bestFit="1" customWidth="1"/>
    <col min="13" max="13" width="4.140625" style="43" bestFit="1" customWidth="1"/>
    <col min="14" max="15" width="4.140625" style="43" customWidth="1"/>
    <col min="16" max="16" width="4.28515625" style="43" bestFit="1" customWidth="1"/>
    <col min="17" max="18" width="5.140625" style="43" bestFit="1" customWidth="1"/>
    <col min="19" max="20" width="5.140625" style="43" customWidth="1"/>
    <col min="21" max="21" width="5.140625" style="43" bestFit="1" customWidth="1"/>
    <col min="22" max="23" width="6.7109375" style="43" bestFit="1" customWidth="1"/>
    <col min="24" max="25" width="7.28515625" style="43" customWidth="1"/>
    <col min="26" max="26" width="7.7109375" style="43" bestFit="1" customWidth="1"/>
    <col min="27" max="30" width="4.140625" style="43" customWidth="1"/>
    <col min="31" max="31" width="4.28515625" style="43" bestFit="1" customWidth="1"/>
    <col min="32" max="33" width="4.140625" style="43" bestFit="1" customWidth="1"/>
    <col min="34" max="35" width="4.140625" style="43" customWidth="1"/>
    <col min="36" max="36" width="4.28515625" style="43" bestFit="1" customWidth="1"/>
    <col min="37" max="40" width="4.140625" style="43" customWidth="1"/>
    <col min="41" max="41" width="4.28515625" style="43" bestFit="1" customWidth="1"/>
    <col min="42" max="43" width="5.140625" style="43" bestFit="1" customWidth="1"/>
    <col min="44" max="45" width="5.140625" style="43" customWidth="1"/>
    <col min="46" max="46" width="5.140625" style="43" bestFit="1" customWidth="1"/>
    <col min="47" max="48" width="6.7109375" style="43" bestFit="1" customWidth="1"/>
    <col min="49" max="50" width="6.7109375" style="43" customWidth="1"/>
    <col min="51" max="51" width="6.7109375" style="43" bestFit="1" customWidth="1"/>
    <col min="52" max="53" width="5.140625" style="43" bestFit="1" customWidth="1"/>
    <col min="54" max="55" width="4.140625" style="43" bestFit="1" customWidth="1"/>
    <col min="56" max="56" width="5.140625" style="43" bestFit="1" customWidth="1"/>
    <col min="57" max="59" width="6.7109375" style="43" bestFit="1" customWidth="1"/>
    <col min="60" max="60" width="3.140625" style="43" bestFit="1" customWidth="1"/>
    <col min="61" max="61" width="4.85546875" style="43" bestFit="1" customWidth="1"/>
    <col min="62" max="63" width="7.7109375" style="43" bestFit="1" customWidth="1"/>
    <col min="64" max="64" width="7.28515625" style="43" bestFit="1" customWidth="1"/>
    <col min="65" max="65" width="8.7109375" style="43" bestFit="1" customWidth="1"/>
    <col min="66" max="66" width="3.140625" style="43" bestFit="1" customWidth="1"/>
    <col min="67" max="67" width="4.140625" style="43" bestFit="1" customWidth="1"/>
    <col min="68" max="68" width="4.85546875" style="43" bestFit="1" customWidth="1"/>
    <col min="69" max="71" width="5.140625" style="43" bestFit="1" customWidth="1"/>
    <col min="72" max="73" width="3.140625" style="43" bestFit="1" customWidth="1"/>
    <col min="74" max="74" width="4.85546875" style="43" bestFit="1" customWidth="1"/>
    <col min="75" max="76" width="5.140625" style="43" bestFit="1" customWidth="1"/>
    <col min="77" max="77" width="6.7109375" style="43" bestFit="1" customWidth="1"/>
    <col min="78" max="78" width="7.7109375" style="43" bestFit="1" customWidth="1"/>
    <col min="79" max="79" width="6.7109375" style="43" bestFit="1" customWidth="1"/>
    <col min="80" max="80" width="7.7109375" style="43" bestFit="1" customWidth="1"/>
    <col min="81" max="16384" width="9.140625" style="43"/>
  </cols>
  <sheetData>
    <row r="1" spans="1:5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</row>
    <row r="2" spans="1:5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</row>
    <row r="3" spans="1:5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</row>
    <row r="4" spans="1:51" ht="15" x14ac:dyDescent="0.25">
      <c r="A4" s="44"/>
      <c r="B4" s="44"/>
      <c r="C4" s="44"/>
      <c r="D4" s="44"/>
      <c r="E4" s="213"/>
      <c r="F4" s="44"/>
      <c r="G4" s="44"/>
      <c r="H4" s="44"/>
      <c r="I4" s="213"/>
      <c r="J4" s="213"/>
      <c r="K4" s="44"/>
      <c r="L4" s="44"/>
      <c r="M4" s="44"/>
      <c r="N4" s="213"/>
      <c r="O4" s="213"/>
      <c r="P4" s="44"/>
      <c r="Q4" s="44"/>
      <c r="R4" s="44"/>
      <c r="S4" s="213"/>
      <c r="T4" s="213"/>
      <c r="U4" s="44"/>
      <c r="V4" s="44"/>
      <c r="W4" s="44"/>
      <c r="X4" s="44"/>
      <c r="Y4" s="213"/>
      <c r="Z4" s="44"/>
      <c r="AA4" s="44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226" t="s">
        <v>545</v>
      </c>
      <c r="AU4" s="226"/>
      <c r="AV4" s="226"/>
      <c r="AW4" s="212"/>
      <c r="AX4" s="212"/>
      <c r="AY4" s="62" t="s">
        <v>23</v>
      </c>
    </row>
    <row r="5" spans="1:5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</row>
    <row r="6" spans="1:51" ht="15" x14ac:dyDescent="0.25">
      <c r="A6" s="224" t="s">
        <v>544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</row>
    <row r="7" spans="1:51" ht="13.5" thickBot="1" x14ac:dyDescent="0.3">
      <c r="A7" s="225" t="s">
        <v>25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</row>
    <row r="8" spans="1:51" ht="52.5" customHeight="1" x14ac:dyDescent="0.25">
      <c r="A8" s="231" t="s">
        <v>26</v>
      </c>
      <c r="B8" s="229" t="s">
        <v>27</v>
      </c>
      <c r="C8" s="230"/>
      <c r="D8" s="230"/>
      <c r="E8" s="230"/>
      <c r="F8" s="230"/>
      <c r="G8" s="227" t="s">
        <v>28</v>
      </c>
      <c r="H8" s="227"/>
      <c r="I8" s="227"/>
      <c r="J8" s="227"/>
      <c r="K8" s="227"/>
      <c r="L8" s="227" t="s">
        <v>29</v>
      </c>
      <c r="M8" s="227"/>
      <c r="N8" s="227"/>
      <c r="O8" s="227"/>
      <c r="P8" s="227"/>
      <c r="Q8" s="227" t="s">
        <v>30</v>
      </c>
      <c r="R8" s="227"/>
      <c r="S8" s="227"/>
      <c r="T8" s="227"/>
      <c r="U8" s="227"/>
      <c r="V8" s="227" t="s">
        <v>32</v>
      </c>
      <c r="W8" s="227"/>
      <c r="X8" s="227"/>
      <c r="Y8" s="227"/>
      <c r="Z8" s="227"/>
      <c r="AA8" s="227" t="s">
        <v>33</v>
      </c>
      <c r="AB8" s="227"/>
      <c r="AC8" s="227"/>
      <c r="AD8" s="227"/>
      <c r="AE8" s="227"/>
      <c r="AF8" s="227" t="s">
        <v>34</v>
      </c>
      <c r="AG8" s="227"/>
      <c r="AH8" s="227"/>
      <c r="AI8" s="227"/>
      <c r="AJ8" s="227"/>
      <c r="AK8" s="227" t="s">
        <v>35</v>
      </c>
      <c r="AL8" s="227"/>
      <c r="AM8" s="227"/>
      <c r="AN8" s="227"/>
      <c r="AO8" s="227"/>
      <c r="AP8" s="227" t="s">
        <v>36</v>
      </c>
      <c r="AQ8" s="227"/>
      <c r="AR8" s="227"/>
      <c r="AS8" s="227"/>
      <c r="AT8" s="227"/>
      <c r="AU8" s="227" t="s">
        <v>37</v>
      </c>
      <c r="AV8" s="227"/>
      <c r="AW8" s="269"/>
      <c r="AX8" s="269"/>
      <c r="AY8" s="228"/>
    </row>
    <row r="9" spans="1:51" ht="25.5" x14ac:dyDescent="0.25">
      <c r="A9" s="232"/>
      <c r="B9" s="68" t="s">
        <v>38</v>
      </c>
      <c r="C9" s="66" t="s">
        <v>39</v>
      </c>
      <c r="D9" s="66" t="s">
        <v>40</v>
      </c>
      <c r="E9" s="66" t="s">
        <v>500</v>
      </c>
      <c r="F9" s="66" t="s">
        <v>41</v>
      </c>
      <c r="G9" s="66" t="s">
        <v>38</v>
      </c>
      <c r="H9" s="66" t="s">
        <v>39</v>
      </c>
      <c r="I9" s="66" t="s">
        <v>542</v>
      </c>
      <c r="J9" s="66" t="s">
        <v>543</v>
      </c>
      <c r="K9" s="66" t="s">
        <v>41</v>
      </c>
      <c r="L9" s="66" t="s">
        <v>38</v>
      </c>
      <c r="M9" s="66" t="s">
        <v>39</v>
      </c>
      <c r="N9" s="66" t="s">
        <v>542</v>
      </c>
      <c r="O9" s="66" t="s">
        <v>543</v>
      </c>
      <c r="P9" s="66" t="s">
        <v>41</v>
      </c>
      <c r="Q9" s="66" t="s">
        <v>38</v>
      </c>
      <c r="R9" s="66" t="s">
        <v>39</v>
      </c>
      <c r="S9" s="66" t="s">
        <v>542</v>
      </c>
      <c r="T9" s="66" t="s">
        <v>543</v>
      </c>
      <c r="U9" s="66" t="s">
        <v>41</v>
      </c>
      <c r="V9" s="66" t="s">
        <v>38</v>
      </c>
      <c r="W9" s="66" t="s">
        <v>39</v>
      </c>
      <c r="X9" s="66" t="s">
        <v>542</v>
      </c>
      <c r="Y9" s="66" t="s">
        <v>543</v>
      </c>
      <c r="Z9" s="66" t="s">
        <v>41</v>
      </c>
      <c r="AA9" s="66" t="s">
        <v>38</v>
      </c>
      <c r="AB9" s="66" t="s">
        <v>39</v>
      </c>
      <c r="AC9" s="66" t="s">
        <v>542</v>
      </c>
      <c r="AD9" s="66" t="s">
        <v>543</v>
      </c>
      <c r="AE9" s="66" t="s">
        <v>41</v>
      </c>
      <c r="AF9" s="66" t="s">
        <v>38</v>
      </c>
      <c r="AG9" s="66" t="s">
        <v>39</v>
      </c>
      <c r="AH9" s="66" t="s">
        <v>542</v>
      </c>
      <c r="AI9" s="66" t="s">
        <v>543</v>
      </c>
      <c r="AJ9" s="66" t="s">
        <v>41</v>
      </c>
      <c r="AK9" s="66" t="s">
        <v>38</v>
      </c>
      <c r="AL9" s="66" t="s">
        <v>39</v>
      </c>
      <c r="AM9" s="66" t="s">
        <v>542</v>
      </c>
      <c r="AN9" s="66" t="s">
        <v>543</v>
      </c>
      <c r="AO9" s="66" t="s">
        <v>41</v>
      </c>
      <c r="AP9" s="66" t="s">
        <v>38</v>
      </c>
      <c r="AQ9" s="66" t="s">
        <v>39</v>
      </c>
      <c r="AR9" s="66" t="s">
        <v>542</v>
      </c>
      <c r="AS9" s="66" t="s">
        <v>543</v>
      </c>
      <c r="AT9" s="66" t="s">
        <v>41</v>
      </c>
      <c r="AU9" s="66" t="s">
        <v>38</v>
      </c>
      <c r="AV9" s="66" t="s">
        <v>39</v>
      </c>
      <c r="AW9" s="270" t="s">
        <v>542</v>
      </c>
      <c r="AX9" s="270" t="s">
        <v>543</v>
      </c>
      <c r="AY9" s="71" t="s">
        <v>41</v>
      </c>
    </row>
    <row r="10" spans="1:51" ht="15" customHeight="1" x14ac:dyDescent="0.2">
      <c r="A10" s="72" t="s">
        <v>42</v>
      </c>
      <c r="B10" s="69">
        <v>7601</v>
      </c>
      <c r="C10" s="69">
        <v>4761</v>
      </c>
      <c r="D10" s="69">
        <v>0</v>
      </c>
      <c r="E10" s="69"/>
      <c r="F10" s="69">
        <v>12362</v>
      </c>
      <c r="G10" s="69">
        <v>11</v>
      </c>
      <c r="H10" s="69">
        <v>4</v>
      </c>
      <c r="I10" s="69"/>
      <c r="J10" s="69"/>
      <c r="K10" s="69">
        <v>15</v>
      </c>
      <c r="L10" s="69">
        <v>4</v>
      </c>
      <c r="M10" s="69">
        <v>7</v>
      </c>
      <c r="N10" s="69"/>
      <c r="O10" s="69"/>
      <c r="P10" s="69">
        <v>11</v>
      </c>
      <c r="Q10" s="69">
        <v>9</v>
      </c>
      <c r="R10" s="69">
        <v>6</v>
      </c>
      <c r="S10" s="69"/>
      <c r="T10" s="69"/>
      <c r="U10" s="69">
        <v>15</v>
      </c>
      <c r="V10" s="69">
        <v>7430</v>
      </c>
      <c r="W10" s="69">
        <v>4641</v>
      </c>
      <c r="X10" s="69">
        <v>0</v>
      </c>
      <c r="Y10" s="69"/>
      <c r="Z10" s="69">
        <v>12071</v>
      </c>
      <c r="AA10" s="69">
        <v>0</v>
      </c>
      <c r="AB10" s="69">
        <v>1</v>
      </c>
      <c r="AC10" s="69"/>
      <c r="AD10" s="69"/>
      <c r="AE10" s="69">
        <v>1</v>
      </c>
      <c r="AF10" s="69">
        <v>20</v>
      </c>
      <c r="AG10" s="69">
        <v>15</v>
      </c>
      <c r="AH10" s="69"/>
      <c r="AI10" s="69"/>
      <c r="AJ10" s="69">
        <v>35</v>
      </c>
      <c r="AK10" s="69">
        <v>0</v>
      </c>
      <c r="AL10" s="69">
        <v>1</v>
      </c>
      <c r="AM10" s="69"/>
      <c r="AN10" s="69"/>
      <c r="AO10" s="69">
        <v>1</v>
      </c>
      <c r="AP10" s="69">
        <v>54</v>
      </c>
      <c r="AQ10" s="69">
        <v>38</v>
      </c>
      <c r="AR10" s="69"/>
      <c r="AS10" s="69"/>
      <c r="AT10" s="69">
        <v>92</v>
      </c>
      <c r="AU10" s="69">
        <v>69</v>
      </c>
      <c r="AV10" s="69">
        <v>48</v>
      </c>
      <c r="AW10" s="69"/>
      <c r="AX10" s="69"/>
      <c r="AY10" s="69">
        <v>117</v>
      </c>
    </row>
    <row r="11" spans="1:51" ht="15" customHeight="1" x14ac:dyDescent="0.2">
      <c r="A11" s="73"/>
      <c r="B11" s="70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271"/>
      <c r="AX11" s="271"/>
      <c r="AY11" s="74"/>
    </row>
    <row r="12" spans="1:51" ht="15" customHeight="1" x14ac:dyDescent="0.2">
      <c r="A12" s="75" t="s">
        <v>43</v>
      </c>
      <c r="B12" s="69">
        <v>8018</v>
      </c>
      <c r="C12" s="69">
        <v>4996</v>
      </c>
      <c r="D12" s="69">
        <v>0</v>
      </c>
      <c r="E12" s="69"/>
      <c r="F12" s="69">
        <v>13014</v>
      </c>
      <c r="G12" s="69">
        <v>12</v>
      </c>
      <c r="H12" s="69">
        <v>7</v>
      </c>
      <c r="I12" s="69"/>
      <c r="J12" s="69"/>
      <c r="K12" s="69">
        <v>19</v>
      </c>
      <c r="L12" s="69">
        <v>4</v>
      </c>
      <c r="M12" s="69">
        <v>6</v>
      </c>
      <c r="N12" s="69"/>
      <c r="O12" s="69"/>
      <c r="P12" s="69">
        <v>10</v>
      </c>
      <c r="Q12" s="69">
        <v>14</v>
      </c>
      <c r="R12" s="69">
        <v>6</v>
      </c>
      <c r="S12" s="69"/>
      <c r="T12" s="69"/>
      <c r="U12" s="69">
        <v>20</v>
      </c>
      <c r="V12" s="69">
        <v>7428</v>
      </c>
      <c r="W12" s="69">
        <v>4588</v>
      </c>
      <c r="X12" s="69">
        <v>0</v>
      </c>
      <c r="Y12" s="69"/>
      <c r="Z12" s="69">
        <v>12016</v>
      </c>
      <c r="AA12" s="69">
        <v>0</v>
      </c>
      <c r="AB12" s="69">
        <v>0</v>
      </c>
      <c r="AC12" s="69"/>
      <c r="AD12" s="69"/>
      <c r="AE12" s="69">
        <v>0</v>
      </c>
      <c r="AF12" s="69">
        <v>34</v>
      </c>
      <c r="AG12" s="69">
        <v>16</v>
      </c>
      <c r="AH12" s="69"/>
      <c r="AI12" s="69"/>
      <c r="AJ12" s="69">
        <v>50</v>
      </c>
      <c r="AK12" s="69">
        <v>0</v>
      </c>
      <c r="AL12" s="69">
        <v>0</v>
      </c>
      <c r="AM12" s="69"/>
      <c r="AN12" s="69"/>
      <c r="AO12" s="69">
        <v>0</v>
      </c>
      <c r="AP12" s="69">
        <v>73</v>
      </c>
      <c r="AQ12" s="69">
        <v>44</v>
      </c>
      <c r="AR12" s="69"/>
      <c r="AS12" s="69"/>
      <c r="AT12" s="69">
        <v>117</v>
      </c>
      <c r="AU12" s="69">
        <v>453</v>
      </c>
      <c r="AV12" s="69">
        <v>329</v>
      </c>
      <c r="AW12" s="69"/>
      <c r="AX12" s="69"/>
      <c r="AY12" s="69">
        <v>782</v>
      </c>
    </row>
    <row r="13" spans="1:51" ht="15" customHeight="1" x14ac:dyDescent="0.2">
      <c r="A13" s="73"/>
      <c r="B13" s="70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271"/>
      <c r="AX13" s="271"/>
      <c r="AY13" s="74"/>
    </row>
    <row r="14" spans="1:51" ht="15" customHeight="1" x14ac:dyDescent="0.2">
      <c r="A14" s="75" t="s">
        <v>44</v>
      </c>
      <c r="B14" s="69">
        <v>8312</v>
      </c>
      <c r="C14" s="69">
        <v>5160</v>
      </c>
      <c r="D14" s="69">
        <v>0</v>
      </c>
      <c r="E14" s="69"/>
      <c r="F14" s="69">
        <v>13472</v>
      </c>
      <c r="G14" s="69">
        <v>14</v>
      </c>
      <c r="H14" s="69">
        <v>8</v>
      </c>
      <c r="I14" s="69"/>
      <c r="J14" s="69"/>
      <c r="K14" s="69">
        <v>22</v>
      </c>
      <c r="L14" s="69">
        <v>6</v>
      </c>
      <c r="M14" s="69">
        <v>5</v>
      </c>
      <c r="N14" s="69"/>
      <c r="O14" s="69"/>
      <c r="P14" s="69">
        <v>11</v>
      </c>
      <c r="Q14" s="69">
        <v>16</v>
      </c>
      <c r="R14" s="69">
        <v>4</v>
      </c>
      <c r="S14" s="69"/>
      <c r="T14" s="69"/>
      <c r="U14" s="69">
        <v>20</v>
      </c>
      <c r="V14" s="69">
        <v>7369</v>
      </c>
      <c r="W14" s="69">
        <v>4544</v>
      </c>
      <c r="X14" s="69">
        <v>0</v>
      </c>
      <c r="Y14" s="69"/>
      <c r="Z14" s="69">
        <v>11913</v>
      </c>
      <c r="AA14" s="69">
        <v>0</v>
      </c>
      <c r="AB14" s="69">
        <v>0</v>
      </c>
      <c r="AC14" s="69"/>
      <c r="AD14" s="69"/>
      <c r="AE14" s="69">
        <v>0</v>
      </c>
      <c r="AF14" s="69">
        <v>43</v>
      </c>
      <c r="AG14" s="69">
        <v>20</v>
      </c>
      <c r="AH14" s="69"/>
      <c r="AI14" s="69"/>
      <c r="AJ14" s="69">
        <v>63</v>
      </c>
      <c r="AK14" s="69">
        <v>0</v>
      </c>
      <c r="AL14" s="69">
        <v>0</v>
      </c>
      <c r="AM14" s="69"/>
      <c r="AN14" s="69"/>
      <c r="AO14" s="69">
        <v>0</v>
      </c>
      <c r="AP14" s="69">
        <v>90</v>
      </c>
      <c r="AQ14" s="69">
        <v>53</v>
      </c>
      <c r="AR14" s="69"/>
      <c r="AS14" s="69"/>
      <c r="AT14" s="69">
        <v>143</v>
      </c>
      <c r="AU14" s="69">
        <v>774</v>
      </c>
      <c r="AV14" s="69">
        <v>526</v>
      </c>
      <c r="AW14" s="69"/>
      <c r="AX14" s="69"/>
      <c r="AY14" s="69">
        <v>1300</v>
      </c>
    </row>
    <row r="15" spans="1:51" ht="15" customHeight="1" x14ac:dyDescent="0.2">
      <c r="A15" s="73"/>
      <c r="B15" s="70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271"/>
      <c r="AX15" s="271"/>
      <c r="AY15" s="74"/>
    </row>
    <row r="16" spans="1:51" ht="15" customHeight="1" x14ac:dyDescent="0.2">
      <c r="A16" s="75" t="s">
        <v>45</v>
      </c>
      <c r="B16" s="69">
        <v>7410</v>
      </c>
      <c r="C16" s="69">
        <v>4571</v>
      </c>
      <c r="D16" s="69">
        <v>0</v>
      </c>
      <c r="E16" s="69"/>
      <c r="F16" s="69">
        <v>11981</v>
      </c>
      <c r="G16" s="69">
        <v>25</v>
      </c>
      <c r="H16" s="69">
        <v>11</v>
      </c>
      <c r="I16" s="69"/>
      <c r="J16" s="69"/>
      <c r="K16" s="69">
        <v>36</v>
      </c>
      <c r="L16" s="69">
        <v>6</v>
      </c>
      <c r="M16" s="69">
        <v>5</v>
      </c>
      <c r="N16" s="69"/>
      <c r="O16" s="69"/>
      <c r="P16" s="69">
        <v>11</v>
      </c>
      <c r="Q16" s="69">
        <v>126</v>
      </c>
      <c r="R16" s="69">
        <v>68</v>
      </c>
      <c r="S16" s="69"/>
      <c r="T16" s="69"/>
      <c r="U16" s="69">
        <v>194</v>
      </c>
      <c r="V16" s="69">
        <v>6277</v>
      </c>
      <c r="W16" s="69">
        <v>3878</v>
      </c>
      <c r="X16" s="69">
        <v>0</v>
      </c>
      <c r="Y16" s="69"/>
      <c r="Z16" s="69">
        <v>10155</v>
      </c>
      <c r="AA16" s="69">
        <v>0</v>
      </c>
      <c r="AB16" s="69">
        <v>0</v>
      </c>
      <c r="AC16" s="69"/>
      <c r="AD16" s="69"/>
      <c r="AE16" s="69">
        <v>0</v>
      </c>
      <c r="AF16" s="69">
        <v>35</v>
      </c>
      <c r="AG16" s="69">
        <v>16</v>
      </c>
      <c r="AH16" s="69"/>
      <c r="AI16" s="69"/>
      <c r="AJ16" s="69">
        <v>51</v>
      </c>
      <c r="AK16" s="69">
        <v>0</v>
      </c>
      <c r="AL16" s="69">
        <v>0</v>
      </c>
      <c r="AM16" s="69"/>
      <c r="AN16" s="69"/>
      <c r="AO16" s="69">
        <v>0</v>
      </c>
      <c r="AP16" s="69">
        <v>73</v>
      </c>
      <c r="AQ16" s="69">
        <v>40</v>
      </c>
      <c r="AR16" s="69"/>
      <c r="AS16" s="69"/>
      <c r="AT16" s="69">
        <v>113</v>
      </c>
      <c r="AU16" s="69">
        <v>868</v>
      </c>
      <c r="AV16" s="69">
        <v>553</v>
      </c>
      <c r="AW16" s="69"/>
      <c r="AX16" s="69"/>
      <c r="AY16" s="69">
        <v>1421</v>
      </c>
    </row>
    <row r="17" spans="1:51" ht="15" customHeight="1" x14ac:dyDescent="0.2">
      <c r="A17" s="73"/>
      <c r="B17" s="70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271"/>
      <c r="AX17" s="271"/>
      <c r="AY17" s="74"/>
    </row>
    <row r="18" spans="1:51" ht="15" customHeight="1" x14ac:dyDescent="0.2">
      <c r="A18" s="75" t="s">
        <v>46</v>
      </c>
      <c r="B18" s="69">
        <v>7176</v>
      </c>
      <c r="C18" s="69">
        <v>4481</v>
      </c>
      <c r="D18" s="69">
        <v>0</v>
      </c>
      <c r="E18" s="69"/>
      <c r="F18" s="69">
        <v>11657</v>
      </c>
      <c r="G18" s="69">
        <v>35</v>
      </c>
      <c r="H18" s="69">
        <v>17</v>
      </c>
      <c r="I18" s="69"/>
      <c r="J18" s="69"/>
      <c r="K18" s="69">
        <v>52</v>
      </c>
      <c r="L18" s="69">
        <v>3</v>
      </c>
      <c r="M18" s="69">
        <v>4</v>
      </c>
      <c r="N18" s="69"/>
      <c r="O18" s="69"/>
      <c r="P18" s="69">
        <v>7</v>
      </c>
      <c r="Q18" s="69">
        <v>210</v>
      </c>
      <c r="R18" s="69">
        <v>105</v>
      </c>
      <c r="S18" s="69"/>
      <c r="T18" s="69"/>
      <c r="U18" s="69">
        <v>315</v>
      </c>
      <c r="V18" s="69">
        <v>5955</v>
      </c>
      <c r="W18" s="69">
        <v>3721</v>
      </c>
      <c r="X18" s="69">
        <v>0</v>
      </c>
      <c r="Y18" s="69"/>
      <c r="Z18" s="69">
        <v>9676</v>
      </c>
      <c r="AA18" s="69">
        <v>0</v>
      </c>
      <c r="AB18" s="69">
        <v>0</v>
      </c>
      <c r="AC18" s="69"/>
      <c r="AD18" s="69"/>
      <c r="AE18" s="69">
        <v>0</v>
      </c>
      <c r="AF18" s="69">
        <v>25</v>
      </c>
      <c r="AG18" s="69">
        <v>11</v>
      </c>
      <c r="AH18" s="69"/>
      <c r="AI18" s="69"/>
      <c r="AJ18" s="69">
        <v>36</v>
      </c>
      <c r="AK18" s="69">
        <v>0</v>
      </c>
      <c r="AL18" s="69">
        <v>0</v>
      </c>
      <c r="AM18" s="69"/>
      <c r="AN18" s="69"/>
      <c r="AO18" s="69">
        <v>0</v>
      </c>
      <c r="AP18" s="69">
        <v>48</v>
      </c>
      <c r="AQ18" s="69">
        <v>27</v>
      </c>
      <c r="AR18" s="69"/>
      <c r="AS18" s="69"/>
      <c r="AT18" s="69">
        <v>75</v>
      </c>
      <c r="AU18" s="69">
        <v>900</v>
      </c>
      <c r="AV18" s="69">
        <v>596</v>
      </c>
      <c r="AW18" s="69"/>
      <c r="AX18" s="69"/>
      <c r="AY18" s="69">
        <v>1496</v>
      </c>
    </row>
    <row r="19" spans="1:51" ht="15" customHeight="1" x14ac:dyDescent="0.2">
      <c r="A19" s="73"/>
      <c r="B19" s="70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271"/>
      <c r="AX19" s="271"/>
      <c r="AY19" s="74"/>
    </row>
    <row r="20" spans="1:51" ht="15" customHeight="1" x14ac:dyDescent="0.2">
      <c r="A20" s="75" t="s">
        <v>47</v>
      </c>
      <c r="B20" s="69">
        <v>7047</v>
      </c>
      <c r="C20" s="69">
        <v>4207</v>
      </c>
      <c r="D20" s="69">
        <v>0</v>
      </c>
      <c r="E20" s="69"/>
      <c r="F20" s="69">
        <v>11254</v>
      </c>
      <c r="G20" s="69">
        <v>48</v>
      </c>
      <c r="H20" s="69">
        <v>21</v>
      </c>
      <c r="I20" s="69"/>
      <c r="J20" s="69"/>
      <c r="K20" s="69">
        <v>69</v>
      </c>
      <c r="L20" s="69">
        <v>2</v>
      </c>
      <c r="M20" s="69">
        <v>1</v>
      </c>
      <c r="N20" s="69"/>
      <c r="O20" s="69"/>
      <c r="P20" s="69">
        <v>3</v>
      </c>
      <c r="Q20" s="69">
        <v>274</v>
      </c>
      <c r="R20" s="69">
        <v>141</v>
      </c>
      <c r="S20" s="69"/>
      <c r="T20" s="69"/>
      <c r="U20" s="69">
        <v>415</v>
      </c>
      <c r="V20" s="69">
        <v>5744</v>
      </c>
      <c r="W20" s="69">
        <v>3452</v>
      </c>
      <c r="X20" s="69">
        <v>0</v>
      </c>
      <c r="Y20" s="69"/>
      <c r="Z20" s="69">
        <v>9196</v>
      </c>
      <c r="AA20" s="69">
        <v>1</v>
      </c>
      <c r="AB20" s="69">
        <v>0</v>
      </c>
      <c r="AC20" s="69"/>
      <c r="AD20" s="69"/>
      <c r="AE20" s="69">
        <v>1</v>
      </c>
      <c r="AF20" s="69">
        <v>16</v>
      </c>
      <c r="AG20" s="69">
        <v>8</v>
      </c>
      <c r="AH20" s="69"/>
      <c r="AI20" s="69"/>
      <c r="AJ20" s="69">
        <v>24</v>
      </c>
      <c r="AK20" s="69">
        <v>0</v>
      </c>
      <c r="AL20" s="69">
        <v>0</v>
      </c>
      <c r="AM20" s="69"/>
      <c r="AN20" s="69"/>
      <c r="AO20" s="69">
        <v>0</v>
      </c>
      <c r="AP20" s="69">
        <v>26</v>
      </c>
      <c r="AQ20" s="69">
        <v>27</v>
      </c>
      <c r="AR20" s="69"/>
      <c r="AS20" s="69"/>
      <c r="AT20" s="69">
        <v>53</v>
      </c>
      <c r="AU20" s="69">
        <v>936</v>
      </c>
      <c r="AV20" s="69">
        <v>557</v>
      </c>
      <c r="AW20" s="69"/>
      <c r="AX20" s="69"/>
      <c r="AY20" s="69">
        <v>1493</v>
      </c>
    </row>
    <row r="21" spans="1:51" ht="15" customHeight="1" x14ac:dyDescent="0.2">
      <c r="A21" s="73"/>
      <c r="B21" s="70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271"/>
      <c r="AX21" s="271"/>
      <c r="AY21" s="74"/>
    </row>
    <row r="22" spans="1:51" ht="15" customHeight="1" x14ac:dyDescent="0.2">
      <c r="A22" s="75" t="s">
        <v>48</v>
      </c>
      <c r="B22" s="69">
        <v>6892</v>
      </c>
      <c r="C22" s="69">
        <v>3985</v>
      </c>
      <c r="D22" s="69">
        <v>0</v>
      </c>
      <c r="E22" s="69"/>
      <c r="F22" s="69">
        <v>10877</v>
      </c>
      <c r="G22" s="69">
        <v>54</v>
      </c>
      <c r="H22" s="69">
        <v>26</v>
      </c>
      <c r="I22" s="69"/>
      <c r="J22" s="69"/>
      <c r="K22" s="69">
        <v>80</v>
      </c>
      <c r="L22" s="69">
        <v>2</v>
      </c>
      <c r="M22" s="69">
        <v>2</v>
      </c>
      <c r="N22" s="69"/>
      <c r="O22" s="69"/>
      <c r="P22" s="69">
        <v>4</v>
      </c>
      <c r="Q22" s="69">
        <v>319</v>
      </c>
      <c r="R22" s="69">
        <v>169</v>
      </c>
      <c r="S22" s="69"/>
      <c r="T22" s="69"/>
      <c r="U22" s="69">
        <v>488</v>
      </c>
      <c r="V22" s="69">
        <v>5711</v>
      </c>
      <c r="W22" s="69">
        <v>3329</v>
      </c>
      <c r="X22" s="69">
        <v>0</v>
      </c>
      <c r="Y22" s="69"/>
      <c r="Z22" s="69">
        <v>9040</v>
      </c>
      <c r="AA22" s="69">
        <v>0</v>
      </c>
      <c r="AB22" s="69">
        <v>0</v>
      </c>
      <c r="AC22" s="69"/>
      <c r="AD22" s="69"/>
      <c r="AE22" s="69">
        <v>0</v>
      </c>
      <c r="AF22" s="69">
        <v>12</v>
      </c>
      <c r="AG22" s="69">
        <v>5</v>
      </c>
      <c r="AH22" s="69"/>
      <c r="AI22" s="69"/>
      <c r="AJ22" s="69">
        <v>17</v>
      </c>
      <c r="AK22" s="69">
        <v>0</v>
      </c>
      <c r="AL22" s="69">
        <v>0</v>
      </c>
      <c r="AM22" s="69"/>
      <c r="AN22" s="69"/>
      <c r="AO22" s="69">
        <v>0</v>
      </c>
      <c r="AP22" s="69">
        <v>13</v>
      </c>
      <c r="AQ22" s="69">
        <v>22</v>
      </c>
      <c r="AR22" s="69"/>
      <c r="AS22" s="69"/>
      <c r="AT22" s="69">
        <v>35</v>
      </c>
      <c r="AU22" s="69">
        <v>781</v>
      </c>
      <c r="AV22" s="69">
        <v>432</v>
      </c>
      <c r="AW22" s="69"/>
      <c r="AX22" s="69"/>
      <c r="AY22" s="69">
        <v>1213</v>
      </c>
    </row>
    <row r="23" spans="1:51" ht="15" customHeight="1" x14ac:dyDescent="0.2">
      <c r="A23" s="73"/>
      <c r="B23" s="70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271"/>
      <c r="AX23" s="271"/>
      <c r="AY23" s="74"/>
    </row>
    <row r="24" spans="1:51" ht="15" customHeight="1" x14ac:dyDescent="0.2">
      <c r="A24" s="75" t="s">
        <v>49</v>
      </c>
      <c r="B24" s="69">
        <v>6504</v>
      </c>
      <c r="C24" s="69">
        <v>3703</v>
      </c>
      <c r="D24" s="69">
        <v>0</v>
      </c>
      <c r="E24" s="69"/>
      <c r="F24" s="69">
        <v>10207</v>
      </c>
      <c r="G24" s="69">
        <v>65</v>
      </c>
      <c r="H24" s="69">
        <v>30</v>
      </c>
      <c r="I24" s="69"/>
      <c r="J24" s="69"/>
      <c r="K24" s="69">
        <v>95</v>
      </c>
      <c r="L24" s="69">
        <v>0</v>
      </c>
      <c r="M24" s="69">
        <v>1</v>
      </c>
      <c r="N24" s="69"/>
      <c r="O24" s="69"/>
      <c r="P24" s="69">
        <v>1</v>
      </c>
      <c r="Q24" s="69">
        <v>351</v>
      </c>
      <c r="R24" s="69">
        <v>186</v>
      </c>
      <c r="S24" s="69"/>
      <c r="T24" s="69"/>
      <c r="U24" s="69">
        <v>537</v>
      </c>
      <c r="V24" s="69">
        <v>5441</v>
      </c>
      <c r="W24" s="69">
        <v>3115</v>
      </c>
      <c r="X24" s="69">
        <v>0</v>
      </c>
      <c r="Y24" s="69"/>
      <c r="Z24" s="69">
        <v>8556</v>
      </c>
      <c r="AA24" s="69">
        <v>0</v>
      </c>
      <c r="AB24" s="69">
        <v>0</v>
      </c>
      <c r="AC24" s="69"/>
      <c r="AD24" s="69"/>
      <c r="AE24" s="69">
        <v>0</v>
      </c>
      <c r="AF24" s="69">
        <v>8</v>
      </c>
      <c r="AG24" s="69">
        <v>1</v>
      </c>
      <c r="AH24" s="69"/>
      <c r="AI24" s="69"/>
      <c r="AJ24" s="69">
        <v>9</v>
      </c>
      <c r="AK24" s="69">
        <v>0</v>
      </c>
      <c r="AL24" s="69">
        <v>0</v>
      </c>
      <c r="AM24" s="69"/>
      <c r="AN24" s="69"/>
      <c r="AO24" s="69">
        <v>0</v>
      </c>
      <c r="AP24" s="69">
        <v>9</v>
      </c>
      <c r="AQ24" s="69">
        <v>11</v>
      </c>
      <c r="AR24" s="69"/>
      <c r="AS24" s="69"/>
      <c r="AT24" s="69">
        <v>20</v>
      </c>
      <c r="AU24" s="69">
        <v>630</v>
      </c>
      <c r="AV24" s="69">
        <v>359</v>
      </c>
      <c r="AW24" s="69"/>
      <c r="AX24" s="69"/>
      <c r="AY24" s="69">
        <v>989</v>
      </c>
    </row>
    <row r="25" spans="1:51" ht="15" customHeight="1" x14ac:dyDescent="0.2">
      <c r="A25" s="73"/>
      <c r="B25" s="70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271"/>
      <c r="AX25" s="271"/>
      <c r="AY25" s="74"/>
    </row>
    <row r="26" spans="1:51" ht="15" customHeight="1" x14ac:dyDescent="0.2">
      <c r="A26" s="75" t="s">
        <v>50</v>
      </c>
      <c r="B26" s="69">
        <v>5897</v>
      </c>
      <c r="C26" s="69">
        <v>3364</v>
      </c>
      <c r="D26" s="69">
        <v>0</v>
      </c>
      <c r="E26" s="69"/>
      <c r="F26" s="69">
        <v>9261</v>
      </c>
      <c r="G26" s="69">
        <v>64</v>
      </c>
      <c r="H26" s="69">
        <v>30</v>
      </c>
      <c r="I26" s="69"/>
      <c r="J26" s="69"/>
      <c r="K26" s="69">
        <v>94</v>
      </c>
      <c r="L26" s="69">
        <v>0</v>
      </c>
      <c r="M26" s="69">
        <v>2</v>
      </c>
      <c r="N26" s="69"/>
      <c r="O26" s="69"/>
      <c r="P26" s="69">
        <v>2</v>
      </c>
      <c r="Q26" s="69">
        <v>322</v>
      </c>
      <c r="R26" s="69">
        <v>183</v>
      </c>
      <c r="S26" s="69"/>
      <c r="T26" s="69"/>
      <c r="U26" s="69">
        <v>505</v>
      </c>
      <c r="V26" s="69">
        <v>4937</v>
      </c>
      <c r="W26" s="69">
        <v>2815</v>
      </c>
      <c r="X26" s="69">
        <v>0</v>
      </c>
      <c r="Y26" s="69"/>
      <c r="Z26" s="69">
        <v>7752</v>
      </c>
      <c r="AA26" s="69">
        <v>0</v>
      </c>
      <c r="AB26" s="69">
        <v>0</v>
      </c>
      <c r="AC26" s="69"/>
      <c r="AD26" s="69"/>
      <c r="AE26" s="69">
        <v>0</v>
      </c>
      <c r="AF26" s="69">
        <v>5</v>
      </c>
      <c r="AG26" s="69">
        <v>1</v>
      </c>
      <c r="AH26" s="69"/>
      <c r="AI26" s="69"/>
      <c r="AJ26" s="69">
        <v>6</v>
      </c>
      <c r="AK26" s="69">
        <v>0</v>
      </c>
      <c r="AL26" s="69">
        <v>0</v>
      </c>
      <c r="AM26" s="69"/>
      <c r="AN26" s="69"/>
      <c r="AO26" s="69">
        <v>0</v>
      </c>
      <c r="AP26" s="69">
        <v>3</v>
      </c>
      <c r="AQ26" s="69">
        <v>8</v>
      </c>
      <c r="AR26" s="69"/>
      <c r="AS26" s="69"/>
      <c r="AT26" s="69">
        <v>11</v>
      </c>
      <c r="AU26" s="69">
        <v>566</v>
      </c>
      <c r="AV26" s="69">
        <v>325</v>
      </c>
      <c r="AW26" s="69"/>
      <c r="AX26" s="69"/>
      <c r="AY26" s="69">
        <v>891</v>
      </c>
    </row>
    <row r="27" spans="1:51" ht="15" customHeight="1" x14ac:dyDescent="0.2">
      <c r="A27" s="73"/>
      <c r="B27" s="70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271"/>
      <c r="AX27" s="271"/>
      <c r="AY27" s="74"/>
    </row>
    <row r="28" spans="1:51" ht="15" customHeight="1" x14ac:dyDescent="0.2">
      <c r="A28" s="75" t="s">
        <v>51</v>
      </c>
      <c r="B28" s="69">
        <v>5604</v>
      </c>
      <c r="C28" s="69">
        <v>3269</v>
      </c>
      <c r="D28" s="69">
        <v>15</v>
      </c>
      <c r="E28" s="69"/>
      <c r="F28" s="69">
        <v>8888</v>
      </c>
      <c r="G28" s="69">
        <v>70</v>
      </c>
      <c r="H28" s="69">
        <v>38</v>
      </c>
      <c r="I28" s="69"/>
      <c r="J28" s="69"/>
      <c r="K28" s="69">
        <v>108</v>
      </c>
      <c r="L28" s="69">
        <v>0</v>
      </c>
      <c r="M28" s="69">
        <v>2</v>
      </c>
      <c r="N28" s="69"/>
      <c r="O28" s="69"/>
      <c r="P28" s="69">
        <v>2</v>
      </c>
      <c r="Q28" s="69">
        <v>277</v>
      </c>
      <c r="R28" s="69">
        <v>185</v>
      </c>
      <c r="S28" s="69"/>
      <c r="T28" s="69"/>
      <c r="U28" s="69">
        <v>462</v>
      </c>
      <c r="V28" s="69">
        <v>4744</v>
      </c>
      <c r="W28" s="69">
        <v>2704</v>
      </c>
      <c r="X28" s="69">
        <v>15</v>
      </c>
      <c r="Y28" s="69"/>
      <c r="Z28" s="69">
        <v>7463</v>
      </c>
      <c r="AA28" s="69">
        <v>0</v>
      </c>
      <c r="AB28" s="69">
        <v>0</v>
      </c>
      <c r="AC28" s="69"/>
      <c r="AD28" s="69"/>
      <c r="AE28" s="69">
        <v>0</v>
      </c>
      <c r="AF28" s="69">
        <v>1</v>
      </c>
      <c r="AG28" s="69">
        <v>1</v>
      </c>
      <c r="AH28" s="69"/>
      <c r="AI28" s="69"/>
      <c r="AJ28" s="69">
        <v>2</v>
      </c>
      <c r="AK28" s="69">
        <v>0</v>
      </c>
      <c r="AL28" s="69">
        <v>0</v>
      </c>
      <c r="AM28" s="69"/>
      <c r="AN28" s="69"/>
      <c r="AO28" s="69">
        <v>0</v>
      </c>
      <c r="AP28" s="69">
        <v>2</v>
      </c>
      <c r="AQ28" s="69">
        <v>4</v>
      </c>
      <c r="AR28" s="69"/>
      <c r="AS28" s="69"/>
      <c r="AT28" s="69">
        <v>6</v>
      </c>
      <c r="AU28" s="69">
        <v>510</v>
      </c>
      <c r="AV28" s="69">
        <v>335</v>
      </c>
      <c r="AW28" s="69"/>
      <c r="AX28" s="69"/>
      <c r="AY28" s="69">
        <v>845</v>
      </c>
    </row>
    <row r="29" spans="1:51" ht="15" customHeight="1" thickBot="1" x14ac:dyDescent="0.25">
      <c r="A29" s="76"/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272"/>
      <c r="AX29" s="272"/>
      <c r="AY29" s="79"/>
    </row>
    <row r="30" spans="1:51" ht="15" customHeight="1" x14ac:dyDescent="0.2">
      <c r="A30" s="75" t="s">
        <v>540</v>
      </c>
      <c r="B30" s="69">
        <v>5423</v>
      </c>
      <c r="C30" s="69">
        <v>3296</v>
      </c>
      <c r="D30" s="69">
        <v>19</v>
      </c>
      <c r="E30" s="69"/>
      <c r="F30" s="69">
        <v>8738</v>
      </c>
      <c r="G30" s="69">
        <v>49</v>
      </c>
      <c r="H30" s="69">
        <v>27</v>
      </c>
      <c r="I30" s="69"/>
      <c r="J30" s="69"/>
      <c r="K30" s="69">
        <v>76</v>
      </c>
      <c r="L30" s="69">
        <v>0</v>
      </c>
      <c r="M30" s="69">
        <v>2</v>
      </c>
      <c r="N30" s="69"/>
      <c r="O30" s="69"/>
      <c r="P30" s="69">
        <v>2</v>
      </c>
      <c r="Q30" s="69">
        <v>206</v>
      </c>
      <c r="R30" s="69">
        <v>137</v>
      </c>
      <c r="S30" s="69"/>
      <c r="T30" s="69"/>
      <c r="U30" s="69">
        <v>343</v>
      </c>
      <c r="V30" s="69">
        <v>4688</v>
      </c>
      <c r="W30" s="69">
        <v>2826</v>
      </c>
      <c r="X30" s="69">
        <v>19</v>
      </c>
      <c r="Y30" s="69"/>
      <c r="Z30" s="69">
        <v>7533</v>
      </c>
      <c r="AA30" s="69">
        <v>0</v>
      </c>
      <c r="AB30" s="69">
        <v>0</v>
      </c>
      <c r="AC30" s="69"/>
      <c r="AD30" s="69"/>
      <c r="AE30" s="69">
        <v>0</v>
      </c>
      <c r="AF30" s="69">
        <v>0</v>
      </c>
      <c r="AG30" s="69">
        <v>1</v>
      </c>
      <c r="AH30" s="69"/>
      <c r="AI30" s="69"/>
      <c r="AJ30" s="69">
        <v>1</v>
      </c>
      <c r="AK30" s="69">
        <v>0</v>
      </c>
      <c r="AL30" s="69">
        <v>0</v>
      </c>
      <c r="AM30" s="69"/>
      <c r="AN30" s="69"/>
      <c r="AO30" s="69">
        <v>0</v>
      </c>
      <c r="AP30" s="69">
        <v>1</v>
      </c>
      <c r="AQ30" s="69">
        <v>3</v>
      </c>
      <c r="AR30" s="69"/>
      <c r="AS30" s="69"/>
      <c r="AT30" s="69">
        <v>4</v>
      </c>
      <c r="AU30" s="69">
        <v>479</v>
      </c>
      <c r="AV30" s="69">
        <v>300</v>
      </c>
      <c r="AW30" s="69"/>
      <c r="AX30" s="69"/>
      <c r="AY30" s="69">
        <v>779</v>
      </c>
    </row>
    <row r="31" spans="1:51" ht="15" customHeight="1" x14ac:dyDescent="0.2">
      <c r="A31" s="73"/>
      <c r="B31" s="70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271"/>
      <c r="AX31" s="271"/>
      <c r="AY31" s="74"/>
    </row>
    <row r="32" spans="1:51" ht="15" customHeight="1" x14ac:dyDescent="0.2">
      <c r="A32" s="75" t="s">
        <v>541</v>
      </c>
      <c r="B32" s="69">
        <v>5253</v>
      </c>
      <c r="C32" s="69">
        <v>3346</v>
      </c>
      <c r="D32" s="69">
        <v>23</v>
      </c>
      <c r="E32" s="69">
        <v>25</v>
      </c>
      <c r="F32" s="69">
        <v>8647</v>
      </c>
      <c r="G32" s="69">
        <v>35</v>
      </c>
      <c r="H32" s="69">
        <v>23</v>
      </c>
      <c r="I32" s="69"/>
      <c r="J32" s="69"/>
      <c r="K32" s="69">
        <v>58</v>
      </c>
      <c r="L32" s="69">
        <v>0</v>
      </c>
      <c r="M32" s="69">
        <v>1</v>
      </c>
      <c r="N32" s="69"/>
      <c r="O32" s="69"/>
      <c r="P32" s="69">
        <v>1</v>
      </c>
      <c r="Q32" s="69">
        <v>158</v>
      </c>
      <c r="R32" s="69">
        <v>113</v>
      </c>
      <c r="S32" s="69"/>
      <c r="T32" s="69"/>
      <c r="U32" s="69">
        <v>271</v>
      </c>
      <c r="V32" s="69">
        <v>4591</v>
      </c>
      <c r="W32" s="69">
        <v>2901</v>
      </c>
      <c r="X32" s="69">
        <v>22</v>
      </c>
      <c r="Y32" s="69">
        <v>21</v>
      </c>
      <c r="Z32" s="69">
        <v>7535</v>
      </c>
      <c r="AA32" s="69">
        <v>0</v>
      </c>
      <c r="AB32" s="69">
        <v>0</v>
      </c>
      <c r="AC32" s="69"/>
      <c r="AD32" s="69"/>
      <c r="AE32" s="69">
        <v>0</v>
      </c>
      <c r="AF32" s="69">
        <v>0</v>
      </c>
      <c r="AG32" s="69">
        <v>0</v>
      </c>
      <c r="AH32" s="69"/>
      <c r="AI32" s="69"/>
      <c r="AJ32" s="69">
        <v>0</v>
      </c>
      <c r="AK32" s="69">
        <v>0</v>
      </c>
      <c r="AL32" s="69">
        <v>0</v>
      </c>
      <c r="AM32" s="69">
        <v>0</v>
      </c>
      <c r="AN32" s="69">
        <v>0</v>
      </c>
      <c r="AO32" s="69">
        <v>0</v>
      </c>
      <c r="AP32" s="69">
        <v>1</v>
      </c>
      <c r="AQ32" s="69">
        <v>1</v>
      </c>
      <c r="AR32" s="69">
        <v>0</v>
      </c>
      <c r="AS32" s="69">
        <v>0</v>
      </c>
      <c r="AT32" s="69">
        <v>2</v>
      </c>
      <c r="AU32" s="69">
        <v>466</v>
      </c>
      <c r="AV32" s="69">
        <v>307</v>
      </c>
      <c r="AW32" s="69">
        <v>1</v>
      </c>
      <c r="AX32" s="69">
        <v>4</v>
      </c>
      <c r="AY32" s="69">
        <v>778</v>
      </c>
    </row>
  </sheetData>
  <mergeCells count="18">
    <mergeCell ref="A7:AY7"/>
    <mergeCell ref="AT4:AV4"/>
    <mergeCell ref="AA8:AE8"/>
    <mergeCell ref="AF8:AJ8"/>
    <mergeCell ref="AK8:AO8"/>
    <mergeCell ref="AP8:AT8"/>
    <mergeCell ref="AU8:AY8"/>
    <mergeCell ref="G8:K8"/>
    <mergeCell ref="L8:P8"/>
    <mergeCell ref="Q8:U8"/>
    <mergeCell ref="V8:Z8"/>
    <mergeCell ref="B8:F8"/>
    <mergeCell ref="A8:A9"/>
    <mergeCell ref="A1:AY1"/>
    <mergeCell ref="A2:AY2"/>
    <mergeCell ref="A3:AY3"/>
    <mergeCell ref="A5:AY5"/>
    <mergeCell ref="A6:AY6"/>
  </mergeCells>
  <printOptions horizontalCentered="1"/>
  <pageMargins left="0.25" right="0.25" top="0.5" bottom="0.5" header="0.3" footer="0.3"/>
  <pageSetup paperSize="5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67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9" width="5.140625" style="1" bestFit="1" customWidth="1"/>
    <col min="30" max="30" width="6.5703125" style="1" bestFit="1" customWidth="1"/>
    <col min="31" max="16384" width="9.140625" style="1"/>
  </cols>
  <sheetData>
    <row r="1" spans="1:32" x14ac:dyDescent="0.25">
      <c r="A1" s="240" t="s">
        <v>20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</row>
    <row r="2" spans="1:32" x14ac:dyDescent="0.25">
      <c r="A2" s="240" t="s">
        <v>21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</row>
    <row r="3" spans="1:32" x14ac:dyDescent="0.25">
      <c r="A3" s="240" t="s">
        <v>22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</row>
    <row r="4" spans="1:3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241">
        <v>44358</v>
      </c>
      <c r="AC4" s="241"/>
      <c r="AD4" s="12" t="s">
        <v>23</v>
      </c>
    </row>
    <row r="5" spans="1:32" x14ac:dyDescent="0.25">
      <c r="A5" s="242" t="s">
        <v>24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</row>
    <row r="6" spans="1:32" x14ac:dyDescent="0.25">
      <c r="A6" s="238" t="s">
        <v>52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</row>
    <row r="7" spans="1:32" x14ac:dyDescent="0.25">
      <c r="A7" s="239" t="s">
        <v>53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</row>
    <row r="8" spans="1:32" ht="30" customHeight="1" x14ac:dyDescent="0.25">
      <c r="A8" s="236" t="s">
        <v>54</v>
      </c>
      <c r="B8" s="236"/>
      <c r="C8" s="236"/>
      <c r="D8" s="236" t="s">
        <v>55</v>
      </c>
      <c r="E8" s="236"/>
      <c r="F8" s="236"/>
      <c r="G8" s="237" t="s">
        <v>28</v>
      </c>
      <c r="H8" s="237"/>
      <c r="I8" s="237"/>
      <c r="J8" s="237" t="s">
        <v>29</v>
      </c>
      <c r="K8" s="237" t="s">
        <v>29</v>
      </c>
      <c r="L8" s="237"/>
      <c r="M8" s="237" t="s">
        <v>30</v>
      </c>
      <c r="N8" s="237" t="s">
        <v>30</v>
      </c>
      <c r="O8" s="237"/>
      <c r="P8" s="237" t="s">
        <v>32</v>
      </c>
      <c r="Q8" s="237" t="s">
        <v>32</v>
      </c>
      <c r="R8" s="237"/>
      <c r="S8" s="237" t="s">
        <v>33</v>
      </c>
      <c r="T8" s="237" t="s">
        <v>33</v>
      </c>
      <c r="U8" s="237"/>
      <c r="V8" s="237" t="s">
        <v>34</v>
      </c>
      <c r="W8" s="237" t="s">
        <v>34</v>
      </c>
      <c r="X8" s="237"/>
      <c r="Y8" s="237" t="s">
        <v>36</v>
      </c>
      <c r="Z8" s="237" t="s">
        <v>36</v>
      </c>
      <c r="AA8" s="237"/>
      <c r="AB8" s="237" t="s">
        <v>35</v>
      </c>
      <c r="AC8" s="237" t="s">
        <v>35</v>
      </c>
      <c r="AD8" s="237"/>
    </row>
    <row r="9" spans="1:32" x14ac:dyDescent="0.25">
      <c r="A9" s="236"/>
      <c r="B9" s="236"/>
      <c r="C9" s="236"/>
      <c r="D9" s="3" t="s">
        <v>39</v>
      </c>
      <c r="E9" s="3" t="s">
        <v>38</v>
      </c>
      <c r="F9" s="3" t="s">
        <v>56</v>
      </c>
      <c r="G9" s="3" t="s">
        <v>39</v>
      </c>
      <c r="H9" s="3" t="s">
        <v>38</v>
      </c>
      <c r="I9" s="3" t="s">
        <v>56</v>
      </c>
      <c r="J9" s="3" t="s">
        <v>39</v>
      </c>
      <c r="K9" s="3" t="s">
        <v>38</v>
      </c>
      <c r="L9" s="3" t="s">
        <v>56</v>
      </c>
      <c r="M9" s="3" t="s">
        <v>39</v>
      </c>
      <c r="N9" s="3" t="s">
        <v>38</v>
      </c>
      <c r="O9" s="3" t="s">
        <v>56</v>
      </c>
      <c r="P9" s="3" t="s">
        <v>39</v>
      </c>
      <c r="Q9" s="3" t="s">
        <v>38</v>
      </c>
      <c r="R9" s="3" t="s">
        <v>56</v>
      </c>
      <c r="S9" s="3" t="s">
        <v>39</v>
      </c>
      <c r="T9" s="3" t="s">
        <v>38</v>
      </c>
      <c r="U9" s="3" t="s">
        <v>56</v>
      </c>
      <c r="V9" s="3" t="s">
        <v>39</v>
      </c>
      <c r="W9" s="3" t="s">
        <v>38</v>
      </c>
      <c r="X9" s="3" t="s">
        <v>56</v>
      </c>
      <c r="Y9" s="3" t="s">
        <v>39</v>
      </c>
      <c r="Z9" s="3" t="s">
        <v>38</v>
      </c>
      <c r="AA9" s="3" t="s">
        <v>56</v>
      </c>
      <c r="AB9" s="3" t="s">
        <v>39</v>
      </c>
      <c r="AC9" s="3" t="s">
        <v>38</v>
      </c>
      <c r="AD9" s="3" t="s">
        <v>56</v>
      </c>
    </row>
    <row r="10" spans="1:32" x14ac:dyDescent="0.25">
      <c r="A10" s="10"/>
      <c r="B10" s="11"/>
      <c r="C10" s="8" t="s">
        <v>57</v>
      </c>
      <c r="D10" s="4">
        <f t="shared" ref="D10:AD10" si="0">SUBTOTAL(9,D14:D167)</f>
        <v>4996</v>
      </c>
      <c r="E10" s="4">
        <f t="shared" si="0"/>
        <v>8018</v>
      </c>
      <c r="F10" s="4">
        <f t="shared" si="0"/>
        <v>13014</v>
      </c>
      <c r="G10" s="4">
        <f t="shared" si="0"/>
        <v>7</v>
      </c>
      <c r="H10" s="4">
        <f t="shared" si="0"/>
        <v>12</v>
      </c>
      <c r="I10" s="4">
        <f t="shared" si="0"/>
        <v>19</v>
      </c>
      <c r="J10" s="4">
        <f t="shared" si="0"/>
        <v>6</v>
      </c>
      <c r="K10" s="4">
        <f t="shared" si="0"/>
        <v>4</v>
      </c>
      <c r="L10" s="4">
        <f t="shared" si="0"/>
        <v>10</v>
      </c>
      <c r="M10" s="4">
        <f t="shared" si="0"/>
        <v>5</v>
      </c>
      <c r="N10" s="4">
        <f t="shared" si="0"/>
        <v>13</v>
      </c>
      <c r="O10" s="4">
        <f t="shared" si="0"/>
        <v>18</v>
      </c>
      <c r="P10" s="4">
        <f t="shared" si="0"/>
        <v>4588</v>
      </c>
      <c r="Q10" s="4">
        <f t="shared" si="0"/>
        <v>7428</v>
      </c>
      <c r="R10" s="4">
        <f t="shared" si="0"/>
        <v>12016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16</v>
      </c>
      <c r="W10" s="4">
        <f t="shared" si="0"/>
        <v>34</v>
      </c>
      <c r="X10" s="4">
        <f t="shared" si="0"/>
        <v>50</v>
      </c>
      <c r="Y10" s="4">
        <f t="shared" si="0"/>
        <v>44</v>
      </c>
      <c r="Z10" s="4">
        <f t="shared" si="0"/>
        <v>72</v>
      </c>
      <c r="AA10" s="4">
        <f t="shared" si="0"/>
        <v>116</v>
      </c>
      <c r="AB10" s="4">
        <f t="shared" si="0"/>
        <v>330</v>
      </c>
      <c r="AC10" s="4">
        <f t="shared" si="0"/>
        <v>455</v>
      </c>
      <c r="AD10" s="4">
        <f t="shared" si="0"/>
        <v>785</v>
      </c>
      <c r="AE10" s="2"/>
      <c r="AF10" s="2"/>
    </row>
    <row r="11" spans="1:32" outlineLevel="1" x14ac:dyDescent="0.25">
      <c r="A11" s="235" t="s">
        <v>58</v>
      </c>
      <c r="B11" s="235"/>
      <c r="C11" s="235"/>
      <c r="D11" s="4">
        <f t="shared" ref="D11:AD11" si="1">SUBTOTAL(9,D14:D26)</f>
        <v>993</v>
      </c>
      <c r="E11" s="4">
        <f t="shared" si="1"/>
        <v>1031</v>
      </c>
      <c r="F11" s="4">
        <f t="shared" si="1"/>
        <v>2024</v>
      </c>
      <c r="G11" s="4">
        <f t="shared" si="1"/>
        <v>1</v>
      </c>
      <c r="H11" s="4">
        <f t="shared" si="1"/>
        <v>0</v>
      </c>
      <c r="I11" s="4">
        <f t="shared" si="1"/>
        <v>1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0</v>
      </c>
      <c r="N11" s="4">
        <f t="shared" si="1"/>
        <v>2</v>
      </c>
      <c r="O11" s="4">
        <f t="shared" si="1"/>
        <v>2</v>
      </c>
      <c r="P11" s="4">
        <f t="shared" si="1"/>
        <v>926</v>
      </c>
      <c r="Q11" s="4">
        <f t="shared" si="1"/>
        <v>967</v>
      </c>
      <c r="R11" s="4">
        <f t="shared" si="1"/>
        <v>1893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14</v>
      </c>
      <c r="Z11" s="4">
        <f t="shared" si="1"/>
        <v>10</v>
      </c>
      <c r="AA11" s="4">
        <f t="shared" si="1"/>
        <v>24</v>
      </c>
      <c r="AB11" s="4">
        <f t="shared" si="1"/>
        <v>47</v>
      </c>
      <c r="AC11" s="4">
        <f t="shared" si="1"/>
        <v>46</v>
      </c>
      <c r="AD11" s="4">
        <f t="shared" si="1"/>
        <v>93</v>
      </c>
      <c r="AE11" s="2"/>
      <c r="AF11" s="2"/>
    </row>
    <row r="12" spans="1:32" outlineLevel="2" x14ac:dyDescent="0.25">
      <c r="A12" s="233" t="s">
        <v>59</v>
      </c>
      <c r="B12" s="233"/>
      <c r="C12" s="233"/>
      <c r="D12" s="4">
        <f t="shared" ref="D12:AD12" si="2">SUBTOTAL(9,D14:D26)</f>
        <v>993</v>
      </c>
      <c r="E12" s="4">
        <f t="shared" si="2"/>
        <v>1031</v>
      </c>
      <c r="F12" s="4">
        <f t="shared" si="2"/>
        <v>2024</v>
      </c>
      <c r="G12" s="4">
        <f t="shared" si="2"/>
        <v>1</v>
      </c>
      <c r="H12" s="4">
        <f t="shared" si="2"/>
        <v>0</v>
      </c>
      <c r="I12" s="4">
        <f t="shared" si="2"/>
        <v>1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0</v>
      </c>
      <c r="N12" s="4">
        <f t="shared" si="2"/>
        <v>2</v>
      </c>
      <c r="O12" s="4">
        <f t="shared" si="2"/>
        <v>2</v>
      </c>
      <c r="P12" s="4">
        <f t="shared" si="2"/>
        <v>926</v>
      </c>
      <c r="Q12" s="4">
        <f t="shared" si="2"/>
        <v>967</v>
      </c>
      <c r="R12" s="4">
        <f t="shared" si="2"/>
        <v>1893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14</v>
      </c>
      <c r="Z12" s="4">
        <f t="shared" si="2"/>
        <v>10</v>
      </c>
      <c r="AA12" s="4">
        <f t="shared" si="2"/>
        <v>24</v>
      </c>
      <c r="AB12" s="4">
        <f t="shared" si="2"/>
        <v>47</v>
      </c>
      <c r="AC12" s="4">
        <f t="shared" si="2"/>
        <v>46</v>
      </c>
      <c r="AD12" s="4">
        <f t="shared" si="2"/>
        <v>93</v>
      </c>
      <c r="AE12" s="2"/>
      <c r="AF12" s="2"/>
    </row>
    <row r="13" spans="1:32" outlineLevel="3" collapsed="1" x14ac:dyDescent="0.25">
      <c r="A13" s="234" t="s">
        <v>60</v>
      </c>
      <c r="B13" s="234"/>
      <c r="C13" s="234"/>
      <c r="D13" s="4">
        <f t="shared" ref="D13:AD13" si="3">SUBTOTAL(9,D14:D26)</f>
        <v>993</v>
      </c>
      <c r="E13" s="4">
        <f t="shared" si="3"/>
        <v>1031</v>
      </c>
      <c r="F13" s="4">
        <f t="shared" si="3"/>
        <v>2024</v>
      </c>
      <c r="G13" s="4">
        <f t="shared" si="3"/>
        <v>1</v>
      </c>
      <c r="H13" s="4">
        <f t="shared" si="3"/>
        <v>0</v>
      </c>
      <c r="I13" s="4">
        <f t="shared" si="3"/>
        <v>1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0</v>
      </c>
      <c r="N13" s="4">
        <f t="shared" si="3"/>
        <v>2</v>
      </c>
      <c r="O13" s="4">
        <f t="shared" si="3"/>
        <v>2</v>
      </c>
      <c r="P13" s="4">
        <f t="shared" si="3"/>
        <v>926</v>
      </c>
      <c r="Q13" s="4">
        <f t="shared" si="3"/>
        <v>967</v>
      </c>
      <c r="R13" s="4">
        <f t="shared" si="3"/>
        <v>1893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14</v>
      </c>
      <c r="Z13" s="4">
        <f t="shared" si="3"/>
        <v>10</v>
      </c>
      <c r="AA13" s="4">
        <f t="shared" si="3"/>
        <v>24</v>
      </c>
      <c r="AB13" s="4">
        <f t="shared" si="3"/>
        <v>47</v>
      </c>
      <c r="AC13" s="4">
        <f t="shared" si="3"/>
        <v>46</v>
      </c>
      <c r="AD13" s="4">
        <f t="shared" si="3"/>
        <v>93</v>
      </c>
      <c r="AE13" s="2"/>
      <c r="AF13" s="2"/>
    </row>
    <row r="14" spans="1:32" outlineLevel="4" x14ac:dyDescent="0.25">
      <c r="A14" s="9">
        <v>52.010100000000001</v>
      </c>
      <c r="B14" s="9" t="s">
        <v>61</v>
      </c>
      <c r="C14" s="9" t="s">
        <v>62</v>
      </c>
      <c r="D14" s="4">
        <f>G14+J14+M14+P14+S14+V14+Y14+AB14</f>
        <v>96</v>
      </c>
      <c r="E14" s="4">
        <f>H14+K14+N14+Q14+T14+W14+Z14+AC14</f>
        <v>77</v>
      </c>
      <c r="F14" s="4">
        <f>SUM(D14:E14)</f>
        <v>173</v>
      </c>
      <c r="G14" s="5"/>
      <c r="H14" s="5"/>
      <c r="I14" s="4">
        <f>SUM(G14:H14)</f>
        <v>0</v>
      </c>
      <c r="J14" s="5"/>
      <c r="K14" s="5"/>
      <c r="L14" s="5">
        <f>SUM(J14:K14)</f>
        <v>0</v>
      </c>
      <c r="M14" s="5"/>
      <c r="N14" s="5"/>
      <c r="O14" s="4">
        <f>SUM(M14:N14)</f>
        <v>0</v>
      </c>
      <c r="P14" s="5">
        <v>86</v>
      </c>
      <c r="Q14" s="5">
        <v>65</v>
      </c>
      <c r="R14" s="4">
        <f>SUM(P14:Q14)</f>
        <v>151</v>
      </c>
      <c r="S14" s="5"/>
      <c r="T14" s="5"/>
      <c r="U14" s="4">
        <f>SUM(S14:T14)</f>
        <v>0</v>
      </c>
      <c r="V14" s="5"/>
      <c r="W14" s="5">
        <v>2</v>
      </c>
      <c r="X14" s="4">
        <f>SUM(V14:W14)</f>
        <v>2</v>
      </c>
      <c r="Y14" s="5">
        <v>3</v>
      </c>
      <c r="Z14" s="5">
        <v>1</v>
      </c>
      <c r="AA14" s="4">
        <f>SUM(Y14:Z14)</f>
        <v>4</v>
      </c>
      <c r="AB14" s="5">
        <v>7</v>
      </c>
      <c r="AC14" s="5">
        <v>9</v>
      </c>
      <c r="AD14" s="4">
        <f>SUM(AB14:AC14)</f>
        <v>16</v>
      </c>
      <c r="AE14" s="2"/>
      <c r="AF14" s="2"/>
    </row>
    <row r="15" spans="1:32" outlineLevel="4" x14ac:dyDescent="0.25">
      <c r="A15" s="9">
        <v>52.020499999999998</v>
      </c>
      <c r="B15" s="9" t="s">
        <v>63</v>
      </c>
      <c r="C15" s="9" t="s">
        <v>64</v>
      </c>
      <c r="D15" s="4">
        <f t="shared" ref="D15:D59" si="4">G15+J15+M15+P15+S15+V15+Y15+AB15</f>
        <v>4</v>
      </c>
      <c r="E15" s="4">
        <f t="shared" ref="E15:E59" si="5">H15+K15+N15+Q15+T15+W15+Z15+AC15</f>
        <v>8</v>
      </c>
      <c r="F15" s="4">
        <f t="shared" ref="F15:F59" si="6">SUM(D15:E15)</f>
        <v>12</v>
      </c>
      <c r="G15" s="5"/>
      <c r="H15" s="5"/>
      <c r="I15" s="4">
        <f t="shared" ref="I15:I59" si="7">SUM(G15:H15)</f>
        <v>0</v>
      </c>
      <c r="J15" s="5"/>
      <c r="K15" s="5"/>
      <c r="L15" s="5">
        <f t="shared" ref="L15:L59" si="8">SUM(J15:K15)</f>
        <v>0</v>
      </c>
      <c r="M15" s="5"/>
      <c r="N15" s="5"/>
      <c r="O15" s="4">
        <f t="shared" ref="O15:O59" si="9">SUM(M15:N15)</f>
        <v>0</v>
      </c>
      <c r="P15" s="5">
        <v>4</v>
      </c>
      <c r="Q15" s="5">
        <v>8</v>
      </c>
      <c r="R15" s="4">
        <f t="shared" ref="R15:R59" si="10">SUM(P15:Q15)</f>
        <v>12</v>
      </c>
      <c r="S15" s="5"/>
      <c r="T15" s="5"/>
      <c r="U15" s="4">
        <f t="shared" ref="U15:U59" si="11">SUM(S15:T15)</f>
        <v>0</v>
      </c>
      <c r="V15" s="5"/>
      <c r="W15" s="5"/>
      <c r="X15" s="4">
        <f t="shared" ref="X15:X59" si="12">SUM(V15:W15)</f>
        <v>0</v>
      </c>
      <c r="Y15" s="5"/>
      <c r="Z15" s="5"/>
      <c r="AA15" s="4">
        <f t="shared" ref="AA15:AA59" si="13">SUM(Y15:Z15)</f>
        <v>0</v>
      </c>
      <c r="AB15" s="5"/>
      <c r="AC15" s="5"/>
      <c r="AD15" s="4">
        <f t="shared" ref="AD15:AD59" si="14">SUM(AB15:AC15)</f>
        <v>0</v>
      </c>
      <c r="AE15" s="2"/>
      <c r="AF15" s="2"/>
    </row>
    <row r="16" spans="1:32" outlineLevel="4" x14ac:dyDescent="0.25">
      <c r="A16" s="9">
        <v>52.020499999999998</v>
      </c>
      <c r="B16" s="9" t="s">
        <v>65</v>
      </c>
      <c r="C16" s="9" t="s">
        <v>66</v>
      </c>
      <c r="D16" s="4">
        <f t="shared" si="4"/>
        <v>18</v>
      </c>
      <c r="E16" s="4">
        <f t="shared" si="5"/>
        <v>21</v>
      </c>
      <c r="F16" s="4">
        <f t="shared" si="6"/>
        <v>39</v>
      </c>
      <c r="G16" s="5"/>
      <c r="H16" s="5"/>
      <c r="I16" s="4">
        <f t="shared" si="7"/>
        <v>0</v>
      </c>
      <c r="J16" s="5"/>
      <c r="K16" s="5"/>
      <c r="L16" s="5">
        <f t="shared" si="8"/>
        <v>0</v>
      </c>
      <c r="M16" s="5"/>
      <c r="N16" s="5"/>
      <c r="O16" s="4">
        <f t="shared" si="9"/>
        <v>0</v>
      </c>
      <c r="P16" s="5">
        <v>16</v>
      </c>
      <c r="Q16" s="5">
        <v>19</v>
      </c>
      <c r="R16" s="4">
        <f t="shared" si="10"/>
        <v>35</v>
      </c>
      <c r="S16" s="5"/>
      <c r="T16" s="5"/>
      <c r="U16" s="4">
        <f t="shared" si="11"/>
        <v>0</v>
      </c>
      <c r="V16" s="5"/>
      <c r="W16" s="5"/>
      <c r="X16" s="4">
        <f t="shared" si="12"/>
        <v>0</v>
      </c>
      <c r="Y16" s="5"/>
      <c r="Z16" s="5"/>
      <c r="AA16" s="4">
        <f t="shared" si="13"/>
        <v>0</v>
      </c>
      <c r="AB16" s="5">
        <v>2</v>
      </c>
      <c r="AC16" s="5">
        <v>2</v>
      </c>
      <c r="AD16" s="4">
        <f t="shared" si="14"/>
        <v>4</v>
      </c>
      <c r="AE16" s="2"/>
      <c r="AF16" s="2"/>
    </row>
    <row r="17" spans="1:32" outlineLevel="4" x14ac:dyDescent="0.25">
      <c r="A17" s="9">
        <v>52.030099999999997</v>
      </c>
      <c r="B17" s="9" t="s">
        <v>67</v>
      </c>
      <c r="C17" s="9" t="s">
        <v>68</v>
      </c>
      <c r="D17" s="4">
        <f t="shared" si="4"/>
        <v>405</v>
      </c>
      <c r="E17" s="4">
        <f t="shared" si="5"/>
        <v>442</v>
      </c>
      <c r="F17" s="4">
        <f t="shared" si="6"/>
        <v>847</v>
      </c>
      <c r="G17" s="5"/>
      <c r="H17" s="5"/>
      <c r="I17" s="4">
        <f t="shared" si="7"/>
        <v>0</v>
      </c>
      <c r="J17" s="5"/>
      <c r="K17" s="5"/>
      <c r="L17" s="5">
        <f t="shared" si="8"/>
        <v>0</v>
      </c>
      <c r="M17" s="5"/>
      <c r="N17" s="5"/>
      <c r="O17" s="4">
        <f t="shared" si="9"/>
        <v>0</v>
      </c>
      <c r="P17" s="5">
        <v>386</v>
      </c>
      <c r="Q17" s="5">
        <v>421</v>
      </c>
      <c r="R17" s="4">
        <f t="shared" si="10"/>
        <v>807</v>
      </c>
      <c r="S17" s="5"/>
      <c r="T17" s="5"/>
      <c r="U17" s="4">
        <f t="shared" si="11"/>
        <v>0</v>
      </c>
      <c r="V17" s="5">
        <v>1</v>
      </c>
      <c r="W17" s="5">
        <v>2</v>
      </c>
      <c r="X17" s="4">
        <f t="shared" si="12"/>
        <v>3</v>
      </c>
      <c r="Y17" s="5">
        <v>3</v>
      </c>
      <c r="Z17" s="5">
        <v>2</v>
      </c>
      <c r="AA17" s="4">
        <f t="shared" si="13"/>
        <v>5</v>
      </c>
      <c r="AB17" s="5">
        <v>15</v>
      </c>
      <c r="AC17" s="5">
        <v>17</v>
      </c>
      <c r="AD17" s="4">
        <f t="shared" si="14"/>
        <v>32</v>
      </c>
      <c r="AE17" s="2"/>
      <c r="AF17" s="2"/>
    </row>
    <row r="18" spans="1:32" outlineLevel="4" x14ac:dyDescent="0.25">
      <c r="A18" s="9">
        <v>52.040199999999999</v>
      </c>
      <c r="B18" s="9" t="s">
        <v>69</v>
      </c>
      <c r="C18" s="9" t="s">
        <v>70</v>
      </c>
      <c r="D18" s="4">
        <f t="shared" si="4"/>
        <v>44</v>
      </c>
      <c r="E18" s="4">
        <f t="shared" si="5"/>
        <v>101</v>
      </c>
      <c r="F18" s="4">
        <f t="shared" si="6"/>
        <v>145</v>
      </c>
      <c r="G18" s="5"/>
      <c r="H18" s="5"/>
      <c r="I18" s="4">
        <f t="shared" si="7"/>
        <v>0</v>
      </c>
      <c r="J18" s="5"/>
      <c r="K18" s="5"/>
      <c r="L18" s="5">
        <f t="shared" si="8"/>
        <v>0</v>
      </c>
      <c r="M18" s="5"/>
      <c r="N18" s="5"/>
      <c r="O18" s="4">
        <f t="shared" si="9"/>
        <v>0</v>
      </c>
      <c r="P18" s="5">
        <v>42</v>
      </c>
      <c r="Q18" s="5">
        <v>94</v>
      </c>
      <c r="R18" s="4">
        <f t="shared" si="10"/>
        <v>136</v>
      </c>
      <c r="S18" s="5"/>
      <c r="T18" s="5"/>
      <c r="U18" s="4">
        <f t="shared" si="11"/>
        <v>0</v>
      </c>
      <c r="V18" s="5"/>
      <c r="W18" s="5"/>
      <c r="X18" s="4">
        <f t="shared" si="12"/>
        <v>0</v>
      </c>
      <c r="Y18" s="5">
        <v>1</v>
      </c>
      <c r="Z18" s="5">
        <v>1</v>
      </c>
      <c r="AA18" s="4">
        <f t="shared" si="13"/>
        <v>2</v>
      </c>
      <c r="AB18" s="5">
        <v>1</v>
      </c>
      <c r="AC18" s="5">
        <v>6</v>
      </c>
      <c r="AD18" s="4">
        <f t="shared" si="14"/>
        <v>7</v>
      </c>
      <c r="AE18" s="2"/>
      <c r="AF18" s="2"/>
    </row>
    <row r="19" spans="1:32" outlineLevel="4" x14ac:dyDescent="0.25">
      <c r="A19" s="9">
        <v>52.060099999999998</v>
      </c>
      <c r="B19" s="9" t="s">
        <v>71</v>
      </c>
      <c r="C19" s="9" t="s">
        <v>72</v>
      </c>
      <c r="D19" s="4">
        <f t="shared" si="4"/>
        <v>13</v>
      </c>
      <c r="E19" s="4">
        <f t="shared" si="5"/>
        <v>10</v>
      </c>
      <c r="F19" s="4">
        <f t="shared" si="6"/>
        <v>23</v>
      </c>
      <c r="G19" s="5"/>
      <c r="H19" s="5"/>
      <c r="I19" s="4">
        <f t="shared" si="7"/>
        <v>0</v>
      </c>
      <c r="J19" s="5"/>
      <c r="K19" s="5"/>
      <c r="L19" s="5">
        <f t="shared" si="8"/>
        <v>0</v>
      </c>
      <c r="M19" s="5"/>
      <c r="N19" s="5"/>
      <c r="O19" s="4">
        <f t="shared" si="9"/>
        <v>0</v>
      </c>
      <c r="P19" s="5">
        <v>13</v>
      </c>
      <c r="Q19" s="5">
        <v>9</v>
      </c>
      <c r="R19" s="4">
        <f t="shared" si="10"/>
        <v>22</v>
      </c>
      <c r="S19" s="5"/>
      <c r="T19" s="5"/>
      <c r="U19" s="4">
        <f t="shared" si="11"/>
        <v>0</v>
      </c>
      <c r="V19" s="5"/>
      <c r="W19" s="5"/>
      <c r="X19" s="4">
        <f t="shared" si="12"/>
        <v>0</v>
      </c>
      <c r="Y19" s="5"/>
      <c r="Z19" s="5"/>
      <c r="AA19" s="4">
        <f t="shared" si="13"/>
        <v>0</v>
      </c>
      <c r="AB19" s="5"/>
      <c r="AC19" s="5">
        <v>1</v>
      </c>
      <c r="AD19" s="4">
        <f t="shared" si="14"/>
        <v>1</v>
      </c>
      <c r="AE19" s="2"/>
      <c r="AF19" s="2"/>
    </row>
    <row r="20" spans="1:32" outlineLevel="4" x14ac:dyDescent="0.25">
      <c r="A20" s="9">
        <v>52.080100000000002</v>
      </c>
      <c r="B20" s="9" t="s">
        <v>73</v>
      </c>
      <c r="C20" s="9" t="s">
        <v>74</v>
      </c>
      <c r="D20" s="4">
        <f t="shared" si="4"/>
        <v>138</v>
      </c>
      <c r="E20" s="4">
        <f t="shared" si="5"/>
        <v>62</v>
      </c>
      <c r="F20" s="4">
        <f t="shared" si="6"/>
        <v>200</v>
      </c>
      <c r="G20" s="5"/>
      <c r="H20" s="5"/>
      <c r="I20" s="4">
        <f t="shared" si="7"/>
        <v>0</v>
      </c>
      <c r="J20" s="5"/>
      <c r="K20" s="5"/>
      <c r="L20" s="5">
        <f t="shared" si="8"/>
        <v>0</v>
      </c>
      <c r="M20" s="5"/>
      <c r="N20" s="5">
        <v>1</v>
      </c>
      <c r="O20" s="4">
        <f t="shared" si="9"/>
        <v>1</v>
      </c>
      <c r="P20" s="5">
        <v>125</v>
      </c>
      <c r="Q20" s="5">
        <v>58</v>
      </c>
      <c r="R20" s="4">
        <f t="shared" si="10"/>
        <v>183</v>
      </c>
      <c r="S20" s="5"/>
      <c r="T20" s="5"/>
      <c r="U20" s="4">
        <f t="shared" si="11"/>
        <v>0</v>
      </c>
      <c r="V20" s="5"/>
      <c r="W20" s="5"/>
      <c r="X20" s="4">
        <f t="shared" si="12"/>
        <v>0</v>
      </c>
      <c r="Y20" s="5">
        <v>4</v>
      </c>
      <c r="Z20" s="5">
        <v>1</v>
      </c>
      <c r="AA20" s="4">
        <f t="shared" si="13"/>
        <v>5</v>
      </c>
      <c r="AB20" s="5">
        <v>9</v>
      </c>
      <c r="AC20" s="5">
        <v>2</v>
      </c>
      <c r="AD20" s="4">
        <f t="shared" si="14"/>
        <v>11</v>
      </c>
      <c r="AE20" s="2"/>
      <c r="AF20" s="2"/>
    </row>
    <row r="21" spans="1:32" outlineLevel="4" x14ac:dyDescent="0.25">
      <c r="A21" s="9">
        <v>52.100099999999998</v>
      </c>
      <c r="B21" s="9" t="s">
        <v>75</v>
      </c>
      <c r="C21" s="9" t="s">
        <v>76</v>
      </c>
      <c r="D21" s="4">
        <f t="shared" si="4"/>
        <v>34</v>
      </c>
      <c r="E21" s="4">
        <f t="shared" si="5"/>
        <v>73</v>
      </c>
      <c r="F21" s="4">
        <f t="shared" si="6"/>
        <v>107</v>
      </c>
      <c r="G21" s="5"/>
      <c r="H21" s="5"/>
      <c r="I21" s="4">
        <f t="shared" si="7"/>
        <v>0</v>
      </c>
      <c r="J21" s="5"/>
      <c r="K21" s="5"/>
      <c r="L21" s="5">
        <f t="shared" si="8"/>
        <v>0</v>
      </c>
      <c r="M21" s="5"/>
      <c r="N21" s="5"/>
      <c r="O21" s="4">
        <f t="shared" si="9"/>
        <v>0</v>
      </c>
      <c r="P21" s="5">
        <v>32</v>
      </c>
      <c r="Q21" s="5">
        <v>69</v>
      </c>
      <c r="R21" s="4">
        <f t="shared" si="10"/>
        <v>101</v>
      </c>
      <c r="S21" s="5"/>
      <c r="T21" s="5"/>
      <c r="U21" s="4">
        <f t="shared" si="11"/>
        <v>0</v>
      </c>
      <c r="V21" s="5"/>
      <c r="W21" s="5"/>
      <c r="X21" s="4">
        <f t="shared" si="12"/>
        <v>0</v>
      </c>
      <c r="Y21" s="5">
        <v>1</v>
      </c>
      <c r="Z21" s="5">
        <v>2</v>
      </c>
      <c r="AA21" s="4">
        <f t="shared" si="13"/>
        <v>3</v>
      </c>
      <c r="AB21" s="5">
        <v>1</v>
      </c>
      <c r="AC21" s="5">
        <v>2</v>
      </c>
      <c r="AD21" s="4">
        <f t="shared" si="14"/>
        <v>3</v>
      </c>
      <c r="AE21" s="2"/>
      <c r="AF21" s="2"/>
    </row>
    <row r="22" spans="1:32" outlineLevel="4" x14ac:dyDescent="0.25">
      <c r="A22" s="9">
        <v>52.100099999999998</v>
      </c>
      <c r="B22" s="9" t="s">
        <v>77</v>
      </c>
      <c r="C22" s="9" t="s">
        <v>78</v>
      </c>
      <c r="D22" s="4">
        <f t="shared" si="4"/>
        <v>11</v>
      </c>
      <c r="E22" s="4">
        <f t="shared" si="5"/>
        <v>20</v>
      </c>
      <c r="F22" s="4">
        <f t="shared" si="6"/>
        <v>31</v>
      </c>
      <c r="G22" s="5"/>
      <c r="H22" s="5"/>
      <c r="I22" s="4">
        <f t="shared" si="7"/>
        <v>0</v>
      </c>
      <c r="J22" s="5"/>
      <c r="K22" s="5"/>
      <c r="L22" s="5">
        <f t="shared" si="8"/>
        <v>0</v>
      </c>
      <c r="M22" s="5"/>
      <c r="N22" s="5">
        <v>1</v>
      </c>
      <c r="O22" s="4">
        <f t="shared" si="9"/>
        <v>1</v>
      </c>
      <c r="P22" s="5">
        <v>11</v>
      </c>
      <c r="Q22" s="5">
        <v>19</v>
      </c>
      <c r="R22" s="4">
        <f t="shared" si="10"/>
        <v>30</v>
      </c>
      <c r="S22" s="5"/>
      <c r="T22" s="5"/>
      <c r="U22" s="4">
        <f t="shared" si="11"/>
        <v>0</v>
      </c>
      <c r="V22" s="5"/>
      <c r="W22" s="5"/>
      <c r="X22" s="4">
        <f t="shared" si="12"/>
        <v>0</v>
      </c>
      <c r="Y22" s="5"/>
      <c r="Z22" s="5"/>
      <c r="AA22" s="4">
        <f t="shared" si="13"/>
        <v>0</v>
      </c>
      <c r="AB22" s="5"/>
      <c r="AC22" s="5"/>
      <c r="AD22" s="4">
        <f t="shared" si="14"/>
        <v>0</v>
      </c>
      <c r="AE22" s="2"/>
      <c r="AF22" s="2"/>
    </row>
    <row r="23" spans="1:32" outlineLevel="4" x14ac:dyDescent="0.25">
      <c r="A23" s="9">
        <v>52.120100000000001</v>
      </c>
      <c r="B23" s="9" t="s">
        <v>79</v>
      </c>
      <c r="C23" s="9" t="s">
        <v>80</v>
      </c>
      <c r="D23" s="4">
        <f t="shared" si="4"/>
        <v>98</v>
      </c>
      <c r="E23" s="4">
        <f t="shared" si="5"/>
        <v>22</v>
      </c>
      <c r="F23" s="4">
        <f t="shared" si="6"/>
        <v>120</v>
      </c>
      <c r="G23" s="5"/>
      <c r="H23" s="5"/>
      <c r="I23" s="4">
        <f t="shared" si="7"/>
        <v>0</v>
      </c>
      <c r="J23" s="5"/>
      <c r="K23" s="5"/>
      <c r="L23" s="5">
        <f t="shared" si="8"/>
        <v>0</v>
      </c>
      <c r="M23" s="5"/>
      <c r="N23" s="5"/>
      <c r="O23" s="4">
        <f t="shared" si="9"/>
        <v>0</v>
      </c>
      <c r="P23" s="5">
        <v>88</v>
      </c>
      <c r="Q23" s="5">
        <v>20</v>
      </c>
      <c r="R23" s="4">
        <f t="shared" si="10"/>
        <v>108</v>
      </c>
      <c r="S23" s="5"/>
      <c r="T23" s="5"/>
      <c r="U23" s="4">
        <f t="shared" si="11"/>
        <v>0</v>
      </c>
      <c r="V23" s="5">
        <v>2</v>
      </c>
      <c r="W23" s="5"/>
      <c r="X23" s="4">
        <f t="shared" si="12"/>
        <v>2</v>
      </c>
      <c r="Y23" s="5">
        <v>2</v>
      </c>
      <c r="Z23" s="5"/>
      <c r="AA23" s="4">
        <f t="shared" si="13"/>
        <v>2</v>
      </c>
      <c r="AB23" s="5">
        <v>6</v>
      </c>
      <c r="AC23" s="5">
        <v>2</v>
      </c>
      <c r="AD23" s="4">
        <f t="shared" si="14"/>
        <v>8</v>
      </c>
      <c r="AE23" s="2"/>
      <c r="AF23" s="2"/>
    </row>
    <row r="24" spans="1:32" outlineLevel="4" x14ac:dyDescent="0.25">
      <c r="A24" s="9">
        <v>52.130200000000002</v>
      </c>
      <c r="B24" s="9" t="s">
        <v>81</v>
      </c>
      <c r="C24" s="9" t="s">
        <v>82</v>
      </c>
      <c r="D24" s="4">
        <f t="shared" si="4"/>
        <v>11</v>
      </c>
      <c r="E24" s="4">
        <f t="shared" si="5"/>
        <v>6</v>
      </c>
      <c r="F24" s="4">
        <f t="shared" si="6"/>
        <v>17</v>
      </c>
      <c r="G24" s="5"/>
      <c r="H24" s="5"/>
      <c r="I24" s="4">
        <f t="shared" si="7"/>
        <v>0</v>
      </c>
      <c r="J24" s="5"/>
      <c r="K24" s="5"/>
      <c r="L24" s="5">
        <f t="shared" si="8"/>
        <v>0</v>
      </c>
      <c r="M24" s="5"/>
      <c r="N24" s="5"/>
      <c r="O24" s="4">
        <f t="shared" si="9"/>
        <v>0</v>
      </c>
      <c r="P24" s="5">
        <v>11</v>
      </c>
      <c r="Q24" s="5">
        <v>6</v>
      </c>
      <c r="R24" s="4">
        <f t="shared" si="10"/>
        <v>17</v>
      </c>
      <c r="S24" s="5"/>
      <c r="T24" s="5"/>
      <c r="U24" s="4">
        <f t="shared" si="11"/>
        <v>0</v>
      </c>
      <c r="V24" s="5"/>
      <c r="W24" s="5"/>
      <c r="X24" s="4">
        <f t="shared" si="12"/>
        <v>0</v>
      </c>
      <c r="Y24" s="5"/>
      <c r="Z24" s="5"/>
      <c r="AA24" s="4">
        <f t="shared" si="13"/>
        <v>0</v>
      </c>
      <c r="AB24" s="5"/>
      <c r="AC24" s="5"/>
      <c r="AD24" s="4">
        <f t="shared" si="14"/>
        <v>0</v>
      </c>
      <c r="AE24" s="2"/>
      <c r="AF24" s="2"/>
    </row>
    <row r="25" spans="1:32" outlineLevel="4" x14ac:dyDescent="0.25">
      <c r="A25" s="9">
        <v>52.140099999999997</v>
      </c>
      <c r="B25" s="9" t="s">
        <v>83</v>
      </c>
      <c r="C25" s="9" t="s">
        <v>84</v>
      </c>
      <c r="D25" s="4">
        <f t="shared" si="4"/>
        <v>22</v>
      </c>
      <c r="E25" s="4">
        <f t="shared" si="5"/>
        <v>48</v>
      </c>
      <c r="F25" s="4">
        <f t="shared" si="6"/>
        <v>70</v>
      </c>
      <c r="G25" s="5"/>
      <c r="H25" s="5"/>
      <c r="I25" s="4">
        <f t="shared" si="7"/>
        <v>0</v>
      </c>
      <c r="J25" s="5"/>
      <c r="K25" s="5"/>
      <c r="L25" s="5">
        <f t="shared" si="8"/>
        <v>0</v>
      </c>
      <c r="M25" s="5"/>
      <c r="N25" s="5"/>
      <c r="O25" s="4">
        <f t="shared" si="9"/>
        <v>0</v>
      </c>
      <c r="P25" s="5">
        <v>22</v>
      </c>
      <c r="Q25" s="5">
        <v>48</v>
      </c>
      <c r="R25" s="4">
        <f t="shared" si="10"/>
        <v>70</v>
      </c>
      <c r="S25" s="5"/>
      <c r="T25" s="5"/>
      <c r="U25" s="4">
        <f t="shared" si="11"/>
        <v>0</v>
      </c>
      <c r="V25" s="5"/>
      <c r="W25" s="5"/>
      <c r="X25" s="4">
        <f t="shared" si="12"/>
        <v>0</v>
      </c>
      <c r="Y25" s="5"/>
      <c r="Z25" s="5"/>
      <c r="AA25" s="4">
        <f t="shared" si="13"/>
        <v>0</v>
      </c>
      <c r="AB25" s="5"/>
      <c r="AC25" s="5"/>
      <c r="AD25" s="4">
        <f t="shared" si="14"/>
        <v>0</v>
      </c>
      <c r="AE25" s="2"/>
      <c r="AF25" s="2"/>
    </row>
    <row r="26" spans="1:32" outlineLevel="4" x14ac:dyDescent="0.25">
      <c r="A26" s="9">
        <v>52.140099999999997</v>
      </c>
      <c r="B26" s="9" t="s">
        <v>85</v>
      </c>
      <c r="C26" s="9" t="s">
        <v>86</v>
      </c>
      <c r="D26" s="4">
        <f t="shared" si="4"/>
        <v>99</v>
      </c>
      <c r="E26" s="4">
        <f t="shared" si="5"/>
        <v>141</v>
      </c>
      <c r="F26" s="4">
        <f t="shared" si="6"/>
        <v>240</v>
      </c>
      <c r="G26" s="5">
        <v>1</v>
      </c>
      <c r="H26" s="5"/>
      <c r="I26" s="4">
        <f t="shared" si="7"/>
        <v>1</v>
      </c>
      <c r="J26" s="5">
        <v>1</v>
      </c>
      <c r="K26" s="5">
        <v>1</v>
      </c>
      <c r="L26" s="5">
        <f t="shared" si="8"/>
        <v>2</v>
      </c>
      <c r="M26" s="5"/>
      <c r="N26" s="5"/>
      <c r="O26" s="4">
        <f t="shared" si="9"/>
        <v>0</v>
      </c>
      <c r="P26" s="5">
        <v>90</v>
      </c>
      <c r="Q26" s="5">
        <v>131</v>
      </c>
      <c r="R26" s="4">
        <f t="shared" si="10"/>
        <v>221</v>
      </c>
      <c r="S26" s="5"/>
      <c r="T26" s="5"/>
      <c r="U26" s="4">
        <f t="shared" si="11"/>
        <v>0</v>
      </c>
      <c r="V26" s="5">
        <v>1</v>
      </c>
      <c r="W26" s="5">
        <v>1</v>
      </c>
      <c r="X26" s="4">
        <f t="shared" si="12"/>
        <v>2</v>
      </c>
      <c r="Y26" s="5"/>
      <c r="Z26" s="5">
        <v>3</v>
      </c>
      <c r="AA26" s="4">
        <f t="shared" si="13"/>
        <v>3</v>
      </c>
      <c r="AB26" s="5">
        <v>6</v>
      </c>
      <c r="AC26" s="5">
        <v>5</v>
      </c>
      <c r="AD26" s="4">
        <f t="shared" si="14"/>
        <v>11</v>
      </c>
      <c r="AE26" s="2"/>
      <c r="AF26" s="2"/>
    </row>
    <row r="27" spans="1:32" outlineLevel="1" x14ac:dyDescent="0.25">
      <c r="A27" s="235" t="s">
        <v>87</v>
      </c>
      <c r="B27" s="235"/>
      <c r="C27" s="235"/>
      <c r="D27" s="4">
        <f t="shared" ref="D27:AD27" si="15">SUBTOTAL(9,D30:D30)</f>
        <v>126</v>
      </c>
      <c r="E27" s="4">
        <f t="shared" si="15"/>
        <v>183</v>
      </c>
      <c r="F27" s="4">
        <f t="shared" si="15"/>
        <v>309</v>
      </c>
      <c r="G27" s="4">
        <f t="shared" si="15"/>
        <v>0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4">
        <f t="shared" si="15"/>
        <v>0</v>
      </c>
      <c r="M27" s="4">
        <f t="shared" si="15"/>
        <v>0</v>
      </c>
      <c r="N27" s="4">
        <f t="shared" si="15"/>
        <v>0</v>
      </c>
      <c r="O27" s="4">
        <f t="shared" si="15"/>
        <v>0</v>
      </c>
      <c r="P27" s="4">
        <f t="shared" si="15"/>
        <v>119</v>
      </c>
      <c r="Q27" s="4">
        <f t="shared" si="15"/>
        <v>170</v>
      </c>
      <c r="R27" s="4">
        <f t="shared" si="15"/>
        <v>289</v>
      </c>
      <c r="S27" s="4">
        <f t="shared" si="15"/>
        <v>0</v>
      </c>
      <c r="T27" s="4">
        <f t="shared" si="15"/>
        <v>0</v>
      </c>
      <c r="U27" s="4">
        <f t="shared" si="15"/>
        <v>0</v>
      </c>
      <c r="V27" s="4">
        <f t="shared" si="15"/>
        <v>0</v>
      </c>
      <c r="W27" s="4">
        <f t="shared" si="15"/>
        <v>1</v>
      </c>
      <c r="X27" s="4">
        <f t="shared" si="15"/>
        <v>1</v>
      </c>
      <c r="Y27" s="4">
        <f t="shared" si="15"/>
        <v>3</v>
      </c>
      <c r="Z27" s="4">
        <f t="shared" si="15"/>
        <v>2</v>
      </c>
      <c r="AA27" s="4">
        <f t="shared" si="15"/>
        <v>5</v>
      </c>
      <c r="AB27" s="4">
        <f t="shared" si="15"/>
        <v>4</v>
      </c>
      <c r="AC27" s="4">
        <f t="shared" si="15"/>
        <v>10</v>
      </c>
      <c r="AD27" s="4">
        <f t="shared" si="15"/>
        <v>14</v>
      </c>
      <c r="AE27" s="2"/>
      <c r="AF27" s="2"/>
    </row>
    <row r="28" spans="1:32" outlineLevel="2" x14ac:dyDescent="0.25">
      <c r="A28" s="233" t="s">
        <v>59</v>
      </c>
      <c r="B28" s="233"/>
      <c r="C28" s="233"/>
      <c r="D28" s="4">
        <f t="shared" ref="D28:AD28" si="16">SUBTOTAL(9,D30:D30)</f>
        <v>126</v>
      </c>
      <c r="E28" s="4">
        <f t="shared" si="16"/>
        <v>183</v>
      </c>
      <c r="F28" s="4">
        <f t="shared" si="16"/>
        <v>309</v>
      </c>
      <c r="G28" s="4">
        <f t="shared" si="16"/>
        <v>0</v>
      </c>
      <c r="H28" s="4">
        <f t="shared" si="16"/>
        <v>0</v>
      </c>
      <c r="I28" s="4">
        <f t="shared" si="16"/>
        <v>0</v>
      </c>
      <c r="J28" s="4">
        <f t="shared" si="16"/>
        <v>0</v>
      </c>
      <c r="K28" s="4">
        <f t="shared" si="16"/>
        <v>0</v>
      </c>
      <c r="L28" s="4">
        <f t="shared" si="16"/>
        <v>0</v>
      </c>
      <c r="M28" s="4">
        <f t="shared" si="16"/>
        <v>0</v>
      </c>
      <c r="N28" s="4">
        <f t="shared" si="16"/>
        <v>0</v>
      </c>
      <c r="O28" s="4">
        <f t="shared" si="16"/>
        <v>0</v>
      </c>
      <c r="P28" s="4">
        <f t="shared" si="16"/>
        <v>119</v>
      </c>
      <c r="Q28" s="4">
        <f t="shared" si="16"/>
        <v>170</v>
      </c>
      <c r="R28" s="4">
        <f t="shared" si="16"/>
        <v>289</v>
      </c>
      <c r="S28" s="4">
        <f t="shared" si="16"/>
        <v>0</v>
      </c>
      <c r="T28" s="4">
        <f t="shared" si="16"/>
        <v>0</v>
      </c>
      <c r="U28" s="4">
        <f t="shared" si="16"/>
        <v>0</v>
      </c>
      <c r="V28" s="4">
        <f t="shared" si="16"/>
        <v>0</v>
      </c>
      <c r="W28" s="4">
        <f t="shared" si="16"/>
        <v>1</v>
      </c>
      <c r="X28" s="4">
        <f t="shared" si="16"/>
        <v>1</v>
      </c>
      <c r="Y28" s="4">
        <f t="shared" si="16"/>
        <v>3</v>
      </c>
      <c r="Z28" s="4">
        <f t="shared" si="16"/>
        <v>2</v>
      </c>
      <c r="AA28" s="4">
        <f t="shared" si="16"/>
        <v>5</v>
      </c>
      <c r="AB28" s="4">
        <f t="shared" si="16"/>
        <v>4</v>
      </c>
      <c r="AC28" s="4">
        <f t="shared" si="16"/>
        <v>10</v>
      </c>
      <c r="AD28" s="4">
        <f t="shared" si="16"/>
        <v>14</v>
      </c>
      <c r="AE28" s="2"/>
      <c r="AF28" s="2"/>
    </row>
    <row r="29" spans="1:32" outlineLevel="3" collapsed="1" x14ac:dyDescent="0.25">
      <c r="A29" s="234" t="s">
        <v>60</v>
      </c>
      <c r="B29" s="234"/>
      <c r="C29" s="234"/>
      <c r="D29" s="4">
        <f t="shared" ref="D29:AD29" si="17">SUBTOTAL(9,D30:D30)</f>
        <v>126</v>
      </c>
      <c r="E29" s="4">
        <f t="shared" si="17"/>
        <v>183</v>
      </c>
      <c r="F29" s="4">
        <f t="shared" si="17"/>
        <v>309</v>
      </c>
      <c r="G29" s="4">
        <f t="shared" si="17"/>
        <v>0</v>
      </c>
      <c r="H29" s="4">
        <f t="shared" si="17"/>
        <v>0</v>
      </c>
      <c r="I29" s="4">
        <f t="shared" si="17"/>
        <v>0</v>
      </c>
      <c r="J29" s="4">
        <f t="shared" si="17"/>
        <v>0</v>
      </c>
      <c r="K29" s="4">
        <f t="shared" si="17"/>
        <v>0</v>
      </c>
      <c r="L29" s="4">
        <f t="shared" si="17"/>
        <v>0</v>
      </c>
      <c r="M29" s="4">
        <f t="shared" si="17"/>
        <v>0</v>
      </c>
      <c r="N29" s="4">
        <f t="shared" si="17"/>
        <v>0</v>
      </c>
      <c r="O29" s="4">
        <f t="shared" si="17"/>
        <v>0</v>
      </c>
      <c r="P29" s="4">
        <f t="shared" si="17"/>
        <v>119</v>
      </c>
      <c r="Q29" s="4">
        <f t="shared" si="17"/>
        <v>170</v>
      </c>
      <c r="R29" s="4">
        <f t="shared" si="17"/>
        <v>289</v>
      </c>
      <c r="S29" s="4">
        <f t="shared" si="17"/>
        <v>0</v>
      </c>
      <c r="T29" s="4">
        <f t="shared" si="17"/>
        <v>0</v>
      </c>
      <c r="U29" s="4">
        <f t="shared" si="17"/>
        <v>0</v>
      </c>
      <c r="V29" s="4">
        <f t="shared" si="17"/>
        <v>0</v>
      </c>
      <c r="W29" s="4">
        <f t="shared" si="17"/>
        <v>1</v>
      </c>
      <c r="X29" s="4">
        <f t="shared" si="17"/>
        <v>1</v>
      </c>
      <c r="Y29" s="4">
        <f t="shared" si="17"/>
        <v>3</v>
      </c>
      <c r="Z29" s="4">
        <f t="shared" si="17"/>
        <v>2</v>
      </c>
      <c r="AA29" s="4">
        <f t="shared" si="17"/>
        <v>5</v>
      </c>
      <c r="AB29" s="4">
        <f t="shared" si="17"/>
        <v>4</v>
      </c>
      <c r="AC29" s="4">
        <f t="shared" si="17"/>
        <v>10</v>
      </c>
      <c r="AD29" s="4">
        <f t="shared" si="17"/>
        <v>14</v>
      </c>
      <c r="AE29" s="2"/>
      <c r="AF29" s="2"/>
    </row>
    <row r="30" spans="1:32" outlineLevel="4" x14ac:dyDescent="0.25">
      <c r="A30" s="9">
        <v>4.0400999999999998</v>
      </c>
      <c r="B30" s="9" t="s">
        <v>88</v>
      </c>
      <c r="C30" s="9" t="s">
        <v>89</v>
      </c>
      <c r="D30" s="4">
        <f t="shared" si="4"/>
        <v>126</v>
      </c>
      <c r="E30" s="4">
        <f t="shared" si="5"/>
        <v>183</v>
      </c>
      <c r="F30" s="4">
        <f t="shared" si="6"/>
        <v>309</v>
      </c>
      <c r="G30" s="5"/>
      <c r="H30" s="5"/>
      <c r="I30" s="4">
        <f t="shared" si="7"/>
        <v>0</v>
      </c>
      <c r="J30" s="5"/>
      <c r="K30" s="5"/>
      <c r="L30" s="5">
        <f t="shared" si="8"/>
        <v>0</v>
      </c>
      <c r="M30" s="5"/>
      <c r="N30" s="5"/>
      <c r="O30" s="4">
        <f t="shared" si="9"/>
        <v>0</v>
      </c>
      <c r="P30" s="5">
        <v>119</v>
      </c>
      <c r="Q30" s="5">
        <v>170</v>
      </c>
      <c r="R30" s="4">
        <f t="shared" si="10"/>
        <v>289</v>
      </c>
      <c r="S30" s="5"/>
      <c r="T30" s="5"/>
      <c r="U30" s="4">
        <f t="shared" si="11"/>
        <v>0</v>
      </c>
      <c r="V30" s="5"/>
      <c r="W30" s="5">
        <v>1</v>
      </c>
      <c r="X30" s="4">
        <f t="shared" si="12"/>
        <v>1</v>
      </c>
      <c r="Y30" s="5">
        <v>3</v>
      </c>
      <c r="Z30" s="5">
        <v>2</v>
      </c>
      <c r="AA30" s="4">
        <f t="shared" si="13"/>
        <v>5</v>
      </c>
      <c r="AB30" s="5">
        <v>4</v>
      </c>
      <c r="AC30" s="5">
        <v>10</v>
      </c>
      <c r="AD30" s="4">
        <f t="shared" si="14"/>
        <v>14</v>
      </c>
      <c r="AE30" s="2"/>
      <c r="AF30" s="2"/>
    </row>
    <row r="31" spans="1:32" outlineLevel="1" x14ac:dyDescent="0.25">
      <c r="A31" s="235" t="s">
        <v>90</v>
      </c>
      <c r="B31" s="235"/>
      <c r="C31" s="235"/>
      <c r="D31" s="4">
        <f t="shared" ref="D31:AD31" si="18">SUBTOTAL(9,D34:D45)</f>
        <v>1241</v>
      </c>
      <c r="E31" s="4">
        <f t="shared" si="18"/>
        <v>1856</v>
      </c>
      <c r="F31" s="4">
        <f t="shared" si="18"/>
        <v>3097</v>
      </c>
      <c r="G31" s="4">
        <f t="shared" si="18"/>
        <v>1</v>
      </c>
      <c r="H31" s="4">
        <f t="shared" si="18"/>
        <v>2</v>
      </c>
      <c r="I31" s="4">
        <f t="shared" si="18"/>
        <v>3</v>
      </c>
      <c r="J31" s="4">
        <f t="shared" si="18"/>
        <v>0</v>
      </c>
      <c r="K31" s="4">
        <f t="shared" si="18"/>
        <v>0</v>
      </c>
      <c r="L31" s="4">
        <f t="shared" si="18"/>
        <v>0</v>
      </c>
      <c r="M31" s="4">
        <f t="shared" si="18"/>
        <v>1</v>
      </c>
      <c r="N31" s="4">
        <f t="shared" si="18"/>
        <v>3</v>
      </c>
      <c r="O31" s="4">
        <f t="shared" si="18"/>
        <v>4</v>
      </c>
      <c r="P31" s="4">
        <f t="shared" si="18"/>
        <v>1212</v>
      </c>
      <c r="Q31" s="4">
        <f t="shared" si="18"/>
        <v>1795</v>
      </c>
      <c r="R31" s="4">
        <f t="shared" si="18"/>
        <v>3007</v>
      </c>
      <c r="S31" s="4">
        <f t="shared" si="18"/>
        <v>0</v>
      </c>
      <c r="T31" s="4">
        <f t="shared" si="18"/>
        <v>0</v>
      </c>
      <c r="U31" s="4">
        <f t="shared" si="18"/>
        <v>0</v>
      </c>
      <c r="V31" s="4">
        <f t="shared" si="18"/>
        <v>2</v>
      </c>
      <c r="W31" s="4">
        <f t="shared" si="18"/>
        <v>2</v>
      </c>
      <c r="X31" s="4">
        <f t="shared" si="18"/>
        <v>4</v>
      </c>
      <c r="Y31" s="4">
        <f t="shared" si="18"/>
        <v>7</v>
      </c>
      <c r="Z31" s="4">
        <f t="shared" si="18"/>
        <v>16</v>
      </c>
      <c r="AA31" s="4">
        <f t="shared" si="18"/>
        <v>23</v>
      </c>
      <c r="AB31" s="4">
        <f t="shared" si="18"/>
        <v>18</v>
      </c>
      <c r="AC31" s="4">
        <f t="shared" si="18"/>
        <v>38</v>
      </c>
      <c r="AD31" s="4">
        <f t="shared" si="18"/>
        <v>56</v>
      </c>
      <c r="AE31" s="2"/>
      <c r="AF31" s="2"/>
    </row>
    <row r="32" spans="1:32" outlineLevel="2" x14ac:dyDescent="0.25">
      <c r="A32" s="233" t="s">
        <v>59</v>
      </c>
      <c r="B32" s="233"/>
      <c r="C32" s="233"/>
      <c r="D32" s="4">
        <f t="shared" ref="D32:AD32" si="19">SUBTOTAL(9,D34:D45)</f>
        <v>1241</v>
      </c>
      <c r="E32" s="4">
        <f t="shared" si="19"/>
        <v>1856</v>
      </c>
      <c r="F32" s="4">
        <f t="shared" si="19"/>
        <v>3097</v>
      </c>
      <c r="G32" s="4">
        <f t="shared" si="19"/>
        <v>1</v>
      </c>
      <c r="H32" s="4">
        <f t="shared" si="19"/>
        <v>2</v>
      </c>
      <c r="I32" s="4">
        <f t="shared" si="19"/>
        <v>3</v>
      </c>
      <c r="J32" s="4">
        <f t="shared" si="19"/>
        <v>0</v>
      </c>
      <c r="K32" s="4">
        <f t="shared" si="19"/>
        <v>0</v>
      </c>
      <c r="L32" s="4">
        <f t="shared" si="19"/>
        <v>0</v>
      </c>
      <c r="M32" s="4">
        <f t="shared" si="19"/>
        <v>1</v>
      </c>
      <c r="N32" s="4">
        <f t="shared" si="19"/>
        <v>3</v>
      </c>
      <c r="O32" s="4">
        <f t="shared" si="19"/>
        <v>4</v>
      </c>
      <c r="P32" s="4">
        <f t="shared" si="19"/>
        <v>1212</v>
      </c>
      <c r="Q32" s="4">
        <f t="shared" si="19"/>
        <v>1795</v>
      </c>
      <c r="R32" s="4">
        <f t="shared" si="19"/>
        <v>3007</v>
      </c>
      <c r="S32" s="4">
        <f t="shared" si="19"/>
        <v>0</v>
      </c>
      <c r="T32" s="4">
        <f t="shared" si="19"/>
        <v>0</v>
      </c>
      <c r="U32" s="4">
        <f t="shared" si="19"/>
        <v>0</v>
      </c>
      <c r="V32" s="4">
        <f t="shared" si="19"/>
        <v>2</v>
      </c>
      <c r="W32" s="4">
        <f t="shared" si="19"/>
        <v>2</v>
      </c>
      <c r="X32" s="4">
        <f t="shared" si="19"/>
        <v>4</v>
      </c>
      <c r="Y32" s="4">
        <f t="shared" si="19"/>
        <v>7</v>
      </c>
      <c r="Z32" s="4">
        <f t="shared" si="19"/>
        <v>16</v>
      </c>
      <c r="AA32" s="4">
        <f t="shared" si="19"/>
        <v>23</v>
      </c>
      <c r="AB32" s="4">
        <f t="shared" si="19"/>
        <v>18</v>
      </c>
      <c r="AC32" s="4">
        <f t="shared" si="19"/>
        <v>38</v>
      </c>
      <c r="AD32" s="4">
        <f t="shared" si="19"/>
        <v>56</v>
      </c>
      <c r="AE32" s="2"/>
      <c r="AF32" s="2"/>
    </row>
    <row r="33" spans="1:32" outlineLevel="3" collapsed="1" x14ac:dyDescent="0.25">
      <c r="A33" s="234" t="s">
        <v>60</v>
      </c>
      <c r="B33" s="234"/>
      <c r="C33" s="234"/>
      <c r="D33" s="4">
        <f t="shared" ref="D33:AD33" si="20">SUBTOTAL(9,D34:D45)</f>
        <v>1241</v>
      </c>
      <c r="E33" s="4">
        <f t="shared" si="20"/>
        <v>1856</v>
      </c>
      <c r="F33" s="4">
        <f t="shared" si="20"/>
        <v>3097</v>
      </c>
      <c r="G33" s="4">
        <f t="shared" si="20"/>
        <v>1</v>
      </c>
      <c r="H33" s="4">
        <f t="shared" si="20"/>
        <v>2</v>
      </c>
      <c r="I33" s="4">
        <f t="shared" si="20"/>
        <v>3</v>
      </c>
      <c r="J33" s="4">
        <f t="shared" si="20"/>
        <v>0</v>
      </c>
      <c r="K33" s="4">
        <f t="shared" si="20"/>
        <v>0</v>
      </c>
      <c r="L33" s="4">
        <f t="shared" si="20"/>
        <v>0</v>
      </c>
      <c r="M33" s="4">
        <f t="shared" si="20"/>
        <v>1</v>
      </c>
      <c r="N33" s="4">
        <f t="shared" si="20"/>
        <v>3</v>
      </c>
      <c r="O33" s="4">
        <f t="shared" si="20"/>
        <v>4</v>
      </c>
      <c r="P33" s="4">
        <f t="shared" si="20"/>
        <v>1212</v>
      </c>
      <c r="Q33" s="4">
        <f t="shared" si="20"/>
        <v>1795</v>
      </c>
      <c r="R33" s="4">
        <f t="shared" si="20"/>
        <v>3007</v>
      </c>
      <c r="S33" s="4">
        <f t="shared" si="20"/>
        <v>0</v>
      </c>
      <c r="T33" s="4">
        <f t="shared" si="20"/>
        <v>0</v>
      </c>
      <c r="U33" s="4">
        <f t="shared" si="20"/>
        <v>0</v>
      </c>
      <c r="V33" s="4">
        <f t="shared" si="20"/>
        <v>2</v>
      </c>
      <c r="W33" s="4">
        <f t="shared" si="20"/>
        <v>2</v>
      </c>
      <c r="X33" s="4">
        <f t="shared" si="20"/>
        <v>4</v>
      </c>
      <c r="Y33" s="4">
        <f t="shared" si="20"/>
        <v>7</v>
      </c>
      <c r="Z33" s="4">
        <f t="shared" si="20"/>
        <v>16</v>
      </c>
      <c r="AA33" s="4">
        <f t="shared" si="20"/>
        <v>23</v>
      </c>
      <c r="AB33" s="4">
        <f t="shared" si="20"/>
        <v>18</v>
      </c>
      <c r="AC33" s="4">
        <f t="shared" si="20"/>
        <v>38</v>
      </c>
      <c r="AD33" s="4">
        <f t="shared" si="20"/>
        <v>56</v>
      </c>
      <c r="AE33" s="2"/>
      <c r="AF33" s="2"/>
    </row>
    <row r="34" spans="1:32" outlineLevel="4" x14ac:dyDescent="0.25">
      <c r="A34" s="9">
        <v>3.0104000000000002</v>
      </c>
      <c r="B34" s="9" t="s">
        <v>91</v>
      </c>
      <c r="C34" s="9" t="s">
        <v>92</v>
      </c>
      <c r="D34" s="4">
        <f t="shared" si="4"/>
        <v>124</v>
      </c>
      <c r="E34" s="4">
        <f t="shared" si="5"/>
        <v>205</v>
      </c>
      <c r="F34" s="4">
        <f t="shared" si="6"/>
        <v>329</v>
      </c>
      <c r="G34" s="5"/>
      <c r="H34" s="5">
        <v>2</v>
      </c>
      <c r="I34" s="5">
        <f t="shared" si="7"/>
        <v>2</v>
      </c>
      <c r="J34" s="5"/>
      <c r="K34" s="5"/>
      <c r="L34" s="5">
        <f t="shared" si="8"/>
        <v>0</v>
      </c>
      <c r="M34" s="5"/>
      <c r="N34" s="5"/>
      <c r="O34" s="5">
        <f t="shared" si="9"/>
        <v>0</v>
      </c>
      <c r="P34" s="5">
        <v>121</v>
      </c>
      <c r="Q34" s="5">
        <v>201</v>
      </c>
      <c r="R34" s="5">
        <f t="shared" si="10"/>
        <v>322</v>
      </c>
      <c r="S34" s="5"/>
      <c r="T34" s="5"/>
      <c r="U34" s="5">
        <f t="shared" si="11"/>
        <v>0</v>
      </c>
      <c r="V34" s="5">
        <v>1</v>
      </c>
      <c r="W34" s="5"/>
      <c r="X34" s="5">
        <f t="shared" si="12"/>
        <v>1</v>
      </c>
      <c r="Y34" s="5">
        <v>1</v>
      </c>
      <c r="Z34" s="5">
        <v>2</v>
      </c>
      <c r="AA34" s="5">
        <f t="shared" si="13"/>
        <v>3</v>
      </c>
      <c r="AB34" s="5">
        <v>1</v>
      </c>
      <c r="AC34" s="5"/>
      <c r="AD34" s="5">
        <f t="shared" si="14"/>
        <v>1</v>
      </c>
      <c r="AE34" s="2"/>
      <c r="AF34" s="2"/>
    </row>
    <row r="35" spans="1:32" outlineLevel="4" x14ac:dyDescent="0.25">
      <c r="A35" s="9">
        <v>11.0701</v>
      </c>
      <c r="B35" s="9" t="s">
        <v>93</v>
      </c>
      <c r="C35" s="9" t="s">
        <v>94</v>
      </c>
      <c r="D35" s="4">
        <f t="shared" si="4"/>
        <v>94</v>
      </c>
      <c r="E35" s="4">
        <f t="shared" si="5"/>
        <v>29</v>
      </c>
      <c r="F35" s="4">
        <f t="shared" si="6"/>
        <v>123</v>
      </c>
      <c r="G35" s="5"/>
      <c r="H35" s="5"/>
      <c r="I35" s="5">
        <f t="shared" si="7"/>
        <v>0</v>
      </c>
      <c r="J35" s="5"/>
      <c r="K35" s="5"/>
      <c r="L35" s="5">
        <f t="shared" si="8"/>
        <v>0</v>
      </c>
      <c r="M35" s="5"/>
      <c r="N35" s="5"/>
      <c r="O35" s="5">
        <f t="shared" si="9"/>
        <v>0</v>
      </c>
      <c r="P35" s="5">
        <v>93</v>
      </c>
      <c r="Q35" s="5">
        <v>29</v>
      </c>
      <c r="R35" s="5">
        <f t="shared" si="10"/>
        <v>122</v>
      </c>
      <c r="S35" s="5"/>
      <c r="T35" s="5"/>
      <c r="U35" s="5">
        <f t="shared" si="11"/>
        <v>0</v>
      </c>
      <c r="V35" s="5"/>
      <c r="W35" s="5"/>
      <c r="X35" s="5">
        <f t="shared" si="12"/>
        <v>0</v>
      </c>
      <c r="Y35" s="5"/>
      <c r="Z35" s="5"/>
      <c r="AA35" s="5">
        <f t="shared" si="13"/>
        <v>0</v>
      </c>
      <c r="AB35" s="5">
        <v>1</v>
      </c>
      <c r="AC35" s="5"/>
      <c r="AD35" s="5">
        <f t="shared" si="14"/>
        <v>1</v>
      </c>
      <c r="AE35" s="2"/>
      <c r="AF35" s="2"/>
    </row>
    <row r="36" spans="1:32" outlineLevel="4" x14ac:dyDescent="0.25">
      <c r="A36" s="9">
        <v>26.010100000000001</v>
      </c>
      <c r="B36" s="9" t="s">
        <v>95</v>
      </c>
      <c r="C36" s="9" t="s">
        <v>96</v>
      </c>
      <c r="D36" s="4">
        <f t="shared" si="4"/>
        <v>402</v>
      </c>
      <c r="E36" s="4">
        <f t="shared" si="5"/>
        <v>601</v>
      </c>
      <c r="F36" s="4">
        <f t="shared" si="6"/>
        <v>1003</v>
      </c>
      <c r="G36" s="5"/>
      <c r="H36" s="5"/>
      <c r="I36" s="5">
        <f t="shared" si="7"/>
        <v>0</v>
      </c>
      <c r="J36" s="5"/>
      <c r="K36" s="5"/>
      <c r="L36" s="5">
        <f t="shared" si="8"/>
        <v>0</v>
      </c>
      <c r="M36" s="5">
        <v>1</v>
      </c>
      <c r="N36" s="5">
        <v>1</v>
      </c>
      <c r="O36" s="5">
        <f t="shared" si="9"/>
        <v>2</v>
      </c>
      <c r="P36" s="5">
        <v>396</v>
      </c>
      <c r="Q36" s="5">
        <v>587</v>
      </c>
      <c r="R36" s="5">
        <f t="shared" si="10"/>
        <v>983</v>
      </c>
      <c r="S36" s="5"/>
      <c r="T36" s="5"/>
      <c r="U36" s="5">
        <f t="shared" si="11"/>
        <v>0</v>
      </c>
      <c r="V36" s="5"/>
      <c r="W36" s="5"/>
      <c r="X36" s="5">
        <f t="shared" si="12"/>
        <v>0</v>
      </c>
      <c r="Y36" s="5">
        <v>1</v>
      </c>
      <c r="Z36" s="5">
        <v>5</v>
      </c>
      <c r="AA36" s="5">
        <f t="shared" si="13"/>
        <v>6</v>
      </c>
      <c r="AB36" s="5">
        <v>4</v>
      </c>
      <c r="AC36" s="5">
        <v>8</v>
      </c>
      <c r="AD36" s="5">
        <f t="shared" si="14"/>
        <v>12</v>
      </c>
      <c r="AE36" s="2"/>
      <c r="AF36" s="2"/>
    </row>
    <row r="37" spans="1:32" outlineLevel="4" x14ac:dyDescent="0.25">
      <c r="A37" s="9">
        <v>26.010100000000001</v>
      </c>
      <c r="B37" s="9" t="s">
        <v>97</v>
      </c>
      <c r="C37" s="9" t="s">
        <v>98</v>
      </c>
      <c r="D37" s="4">
        <f t="shared" si="4"/>
        <v>53</v>
      </c>
      <c r="E37" s="4">
        <f t="shared" si="5"/>
        <v>85</v>
      </c>
      <c r="F37" s="4">
        <f t="shared" si="6"/>
        <v>138</v>
      </c>
      <c r="G37" s="5"/>
      <c r="H37" s="5"/>
      <c r="I37" s="5">
        <f t="shared" si="7"/>
        <v>0</v>
      </c>
      <c r="J37" s="5"/>
      <c r="K37" s="5"/>
      <c r="L37" s="5">
        <f t="shared" si="8"/>
        <v>0</v>
      </c>
      <c r="M37" s="5"/>
      <c r="N37" s="5">
        <v>1</v>
      </c>
      <c r="O37" s="5">
        <f t="shared" si="9"/>
        <v>1</v>
      </c>
      <c r="P37" s="5">
        <v>52</v>
      </c>
      <c r="Q37" s="5">
        <v>83</v>
      </c>
      <c r="R37" s="5">
        <f t="shared" si="10"/>
        <v>135</v>
      </c>
      <c r="S37" s="5"/>
      <c r="T37" s="5"/>
      <c r="U37" s="5">
        <f t="shared" si="11"/>
        <v>0</v>
      </c>
      <c r="V37" s="5"/>
      <c r="W37" s="5"/>
      <c r="X37" s="5">
        <f t="shared" si="12"/>
        <v>0</v>
      </c>
      <c r="Y37" s="5">
        <v>1</v>
      </c>
      <c r="Z37" s="5"/>
      <c r="AA37" s="5">
        <f t="shared" si="13"/>
        <v>1</v>
      </c>
      <c r="AB37" s="5"/>
      <c r="AC37" s="5">
        <v>1</v>
      </c>
      <c r="AD37" s="5">
        <f t="shared" si="14"/>
        <v>1</v>
      </c>
      <c r="AE37" s="2"/>
      <c r="AF37" s="2"/>
    </row>
    <row r="38" spans="1:32" outlineLevel="4" x14ac:dyDescent="0.25">
      <c r="A38" s="9">
        <v>26.010100000000001</v>
      </c>
      <c r="B38" s="9" t="s">
        <v>99</v>
      </c>
      <c r="C38" s="9" t="s">
        <v>100</v>
      </c>
      <c r="D38" s="4">
        <f t="shared" si="4"/>
        <v>36</v>
      </c>
      <c r="E38" s="4">
        <f t="shared" si="5"/>
        <v>54</v>
      </c>
      <c r="F38" s="4">
        <f t="shared" si="6"/>
        <v>90</v>
      </c>
      <c r="G38" s="5"/>
      <c r="H38" s="5"/>
      <c r="I38" s="5">
        <f t="shared" si="7"/>
        <v>0</v>
      </c>
      <c r="J38" s="5"/>
      <c r="K38" s="5"/>
      <c r="L38" s="5">
        <f t="shared" si="8"/>
        <v>0</v>
      </c>
      <c r="M38" s="5"/>
      <c r="N38" s="5"/>
      <c r="O38" s="5">
        <f t="shared" si="9"/>
        <v>0</v>
      </c>
      <c r="P38" s="5">
        <v>36</v>
      </c>
      <c r="Q38" s="5">
        <v>54</v>
      </c>
      <c r="R38" s="5">
        <f t="shared" si="10"/>
        <v>90</v>
      </c>
      <c r="S38" s="5"/>
      <c r="T38" s="5"/>
      <c r="U38" s="5">
        <f t="shared" si="11"/>
        <v>0</v>
      </c>
      <c r="V38" s="5"/>
      <c r="W38" s="5"/>
      <c r="X38" s="5">
        <f t="shared" si="12"/>
        <v>0</v>
      </c>
      <c r="Y38" s="5"/>
      <c r="Z38" s="5"/>
      <c r="AA38" s="5">
        <f t="shared" si="13"/>
        <v>0</v>
      </c>
      <c r="AB38" s="5"/>
      <c r="AC38" s="5"/>
      <c r="AD38" s="5">
        <f t="shared" si="14"/>
        <v>0</v>
      </c>
      <c r="AE38" s="2"/>
      <c r="AF38" s="2"/>
    </row>
    <row r="39" spans="1:32" outlineLevel="4" x14ac:dyDescent="0.25">
      <c r="A39" s="9">
        <v>27.010100000000001</v>
      </c>
      <c r="B39" s="9" t="s">
        <v>101</v>
      </c>
      <c r="C39" s="9" t="s">
        <v>102</v>
      </c>
      <c r="D39" s="4">
        <f t="shared" si="4"/>
        <v>76</v>
      </c>
      <c r="E39" s="4">
        <f t="shared" si="5"/>
        <v>89</v>
      </c>
      <c r="F39" s="4">
        <f t="shared" si="6"/>
        <v>165</v>
      </c>
      <c r="G39" s="5"/>
      <c r="H39" s="5"/>
      <c r="I39" s="5">
        <f t="shared" si="7"/>
        <v>0</v>
      </c>
      <c r="J39" s="5"/>
      <c r="K39" s="5"/>
      <c r="L39" s="5">
        <f t="shared" si="8"/>
        <v>0</v>
      </c>
      <c r="M39" s="5"/>
      <c r="N39" s="5"/>
      <c r="O39" s="5">
        <f t="shared" si="9"/>
        <v>0</v>
      </c>
      <c r="P39" s="5">
        <v>73</v>
      </c>
      <c r="Q39" s="5">
        <v>85</v>
      </c>
      <c r="R39" s="5">
        <f t="shared" si="10"/>
        <v>158</v>
      </c>
      <c r="S39" s="5"/>
      <c r="T39" s="5"/>
      <c r="U39" s="5">
        <f t="shared" si="11"/>
        <v>0</v>
      </c>
      <c r="V39" s="5"/>
      <c r="W39" s="5">
        <v>1</v>
      </c>
      <c r="X39" s="5">
        <f t="shared" si="12"/>
        <v>1</v>
      </c>
      <c r="Y39" s="5">
        <v>1</v>
      </c>
      <c r="Z39" s="5">
        <v>1</v>
      </c>
      <c r="AA39" s="5">
        <f t="shared" si="13"/>
        <v>2</v>
      </c>
      <c r="AB39" s="5">
        <v>2</v>
      </c>
      <c r="AC39" s="5">
        <v>2</v>
      </c>
      <c r="AD39" s="5">
        <f t="shared" si="14"/>
        <v>4</v>
      </c>
      <c r="AE39" s="2"/>
      <c r="AF39" s="2"/>
    </row>
    <row r="40" spans="1:32" outlineLevel="4" x14ac:dyDescent="0.25">
      <c r="A40" s="9">
        <v>27.010100000000001</v>
      </c>
      <c r="B40" s="9" t="s">
        <v>103</v>
      </c>
      <c r="C40" s="9" t="s">
        <v>104</v>
      </c>
      <c r="D40" s="4">
        <f t="shared" si="4"/>
        <v>1</v>
      </c>
      <c r="E40" s="4">
        <f t="shared" si="5"/>
        <v>1</v>
      </c>
      <c r="F40" s="4">
        <f t="shared" si="6"/>
        <v>2</v>
      </c>
      <c r="G40" s="5"/>
      <c r="H40" s="5"/>
      <c r="I40" s="5">
        <f t="shared" si="7"/>
        <v>0</v>
      </c>
      <c r="J40" s="5"/>
      <c r="K40" s="5"/>
      <c r="L40" s="5">
        <f t="shared" si="8"/>
        <v>0</v>
      </c>
      <c r="M40" s="5"/>
      <c r="N40" s="5"/>
      <c r="O40" s="5">
        <f t="shared" si="9"/>
        <v>0</v>
      </c>
      <c r="P40" s="5">
        <v>1</v>
      </c>
      <c r="Q40" s="5">
        <v>1</v>
      </c>
      <c r="R40" s="5">
        <f t="shared" si="10"/>
        <v>2</v>
      </c>
      <c r="S40" s="5"/>
      <c r="T40" s="5"/>
      <c r="U40" s="5">
        <f t="shared" si="11"/>
        <v>0</v>
      </c>
      <c r="V40" s="5"/>
      <c r="W40" s="5"/>
      <c r="X40" s="5">
        <f t="shared" si="12"/>
        <v>0</v>
      </c>
      <c r="Y40" s="5"/>
      <c r="Z40" s="5"/>
      <c r="AA40" s="5">
        <f t="shared" si="13"/>
        <v>0</v>
      </c>
      <c r="AB40" s="5"/>
      <c r="AC40" s="5"/>
      <c r="AD40" s="5">
        <f t="shared" si="14"/>
        <v>0</v>
      </c>
      <c r="AE40" s="2"/>
      <c r="AF40" s="2"/>
    </row>
    <row r="41" spans="1:32" outlineLevel="4" x14ac:dyDescent="0.25">
      <c r="A41" s="9">
        <v>30.180099999999999</v>
      </c>
      <c r="B41" s="9" t="s">
        <v>105</v>
      </c>
      <c r="C41" s="9" t="s">
        <v>106</v>
      </c>
      <c r="D41" s="4">
        <f t="shared" si="4"/>
        <v>127</v>
      </c>
      <c r="E41" s="4">
        <f t="shared" si="5"/>
        <v>227</v>
      </c>
      <c r="F41" s="4">
        <f t="shared" si="6"/>
        <v>354</v>
      </c>
      <c r="G41" s="5"/>
      <c r="H41" s="5"/>
      <c r="I41" s="5">
        <f t="shared" si="7"/>
        <v>0</v>
      </c>
      <c r="J41" s="5"/>
      <c r="K41" s="5"/>
      <c r="L41" s="5">
        <f t="shared" si="8"/>
        <v>0</v>
      </c>
      <c r="M41" s="5"/>
      <c r="N41" s="5"/>
      <c r="O41" s="5">
        <f t="shared" si="9"/>
        <v>0</v>
      </c>
      <c r="P41" s="5">
        <v>121</v>
      </c>
      <c r="Q41" s="5">
        <v>214</v>
      </c>
      <c r="R41" s="5">
        <f t="shared" si="10"/>
        <v>335</v>
      </c>
      <c r="S41" s="5"/>
      <c r="T41" s="5"/>
      <c r="U41" s="5">
        <f t="shared" si="11"/>
        <v>0</v>
      </c>
      <c r="V41" s="5"/>
      <c r="W41" s="5"/>
      <c r="X41" s="5">
        <f t="shared" si="12"/>
        <v>0</v>
      </c>
      <c r="Y41" s="5">
        <v>1</v>
      </c>
      <c r="Z41" s="5">
        <v>1</v>
      </c>
      <c r="AA41" s="5">
        <f t="shared" si="13"/>
        <v>2</v>
      </c>
      <c r="AB41" s="5">
        <v>5</v>
      </c>
      <c r="AC41" s="5">
        <v>12</v>
      </c>
      <c r="AD41" s="5">
        <f t="shared" si="14"/>
        <v>17</v>
      </c>
      <c r="AE41" s="2"/>
      <c r="AF41" s="2"/>
    </row>
    <row r="42" spans="1:32" outlineLevel="4" x14ac:dyDescent="0.25">
      <c r="A42" s="9">
        <v>30.180099999999999</v>
      </c>
      <c r="B42" s="9" t="s">
        <v>107</v>
      </c>
      <c r="C42" s="9" t="s">
        <v>108</v>
      </c>
      <c r="D42" s="4">
        <f t="shared" si="4"/>
        <v>2</v>
      </c>
      <c r="E42" s="4">
        <f t="shared" si="5"/>
        <v>2</v>
      </c>
      <c r="F42" s="4">
        <f t="shared" si="6"/>
        <v>4</v>
      </c>
      <c r="G42" s="5"/>
      <c r="H42" s="5"/>
      <c r="I42" s="5">
        <f t="shared" si="7"/>
        <v>0</v>
      </c>
      <c r="J42" s="5"/>
      <c r="K42" s="5"/>
      <c r="L42" s="5">
        <f t="shared" si="8"/>
        <v>0</v>
      </c>
      <c r="M42" s="5"/>
      <c r="N42" s="5"/>
      <c r="O42" s="5">
        <f t="shared" si="9"/>
        <v>0</v>
      </c>
      <c r="P42" s="5">
        <v>2</v>
      </c>
      <c r="Q42" s="5">
        <v>2</v>
      </c>
      <c r="R42" s="5">
        <f t="shared" si="10"/>
        <v>4</v>
      </c>
      <c r="S42" s="5"/>
      <c r="T42" s="5"/>
      <c r="U42" s="5">
        <f t="shared" si="11"/>
        <v>0</v>
      </c>
      <c r="V42" s="5"/>
      <c r="W42" s="5"/>
      <c r="X42" s="5">
        <f t="shared" si="12"/>
        <v>0</v>
      </c>
      <c r="Y42" s="5"/>
      <c r="Z42" s="5"/>
      <c r="AA42" s="5">
        <f t="shared" si="13"/>
        <v>0</v>
      </c>
      <c r="AB42" s="5"/>
      <c r="AC42" s="5"/>
      <c r="AD42" s="5">
        <f t="shared" si="14"/>
        <v>0</v>
      </c>
      <c r="AE42" s="2"/>
      <c r="AF42" s="2"/>
    </row>
    <row r="43" spans="1:32" outlineLevel="4" x14ac:dyDescent="0.25">
      <c r="A43" s="9">
        <v>40.0501</v>
      </c>
      <c r="B43" s="9" t="s">
        <v>109</v>
      </c>
      <c r="C43" s="9" t="s">
        <v>110</v>
      </c>
      <c r="D43" s="4">
        <f t="shared" si="4"/>
        <v>198</v>
      </c>
      <c r="E43" s="4">
        <f t="shared" si="5"/>
        <v>284</v>
      </c>
      <c r="F43" s="4">
        <f t="shared" si="6"/>
        <v>482</v>
      </c>
      <c r="G43" s="5">
        <v>1</v>
      </c>
      <c r="H43" s="5"/>
      <c r="I43" s="5">
        <f t="shared" si="7"/>
        <v>1</v>
      </c>
      <c r="J43" s="5"/>
      <c r="K43" s="5"/>
      <c r="L43" s="5">
        <f t="shared" si="8"/>
        <v>0</v>
      </c>
      <c r="M43" s="5"/>
      <c r="N43" s="5">
        <v>1</v>
      </c>
      <c r="O43" s="5">
        <f t="shared" si="9"/>
        <v>1</v>
      </c>
      <c r="P43" s="5">
        <v>196</v>
      </c>
      <c r="Q43" s="5">
        <v>268</v>
      </c>
      <c r="R43" s="5">
        <f t="shared" si="10"/>
        <v>464</v>
      </c>
      <c r="S43" s="5"/>
      <c r="T43" s="5"/>
      <c r="U43" s="5">
        <f t="shared" si="11"/>
        <v>0</v>
      </c>
      <c r="V43" s="5"/>
      <c r="W43" s="5"/>
      <c r="X43" s="5">
        <f t="shared" si="12"/>
        <v>0</v>
      </c>
      <c r="Y43" s="5"/>
      <c r="Z43" s="5">
        <v>5</v>
      </c>
      <c r="AA43" s="5">
        <f t="shared" si="13"/>
        <v>5</v>
      </c>
      <c r="AB43" s="5">
        <v>1</v>
      </c>
      <c r="AC43" s="5">
        <v>10</v>
      </c>
      <c r="AD43" s="5">
        <f t="shared" si="14"/>
        <v>11</v>
      </c>
      <c r="AE43" s="2"/>
      <c r="AF43" s="2"/>
    </row>
    <row r="44" spans="1:32" outlineLevel="4" x14ac:dyDescent="0.25">
      <c r="A44" s="9">
        <v>40.080100000000002</v>
      </c>
      <c r="B44" s="9" t="s">
        <v>111</v>
      </c>
      <c r="C44" s="9" t="s">
        <v>112</v>
      </c>
      <c r="D44" s="4">
        <f t="shared" si="4"/>
        <v>89</v>
      </c>
      <c r="E44" s="4">
        <f t="shared" si="5"/>
        <v>78</v>
      </c>
      <c r="F44" s="4">
        <f t="shared" si="6"/>
        <v>167</v>
      </c>
      <c r="G44" s="5"/>
      <c r="H44" s="5"/>
      <c r="I44" s="5">
        <f t="shared" si="7"/>
        <v>0</v>
      </c>
      <c r="J44" s="5"/>
      <c r="K44" s="5"/>
      <c r="L44" s="5">
        <f t="shared" si="8"/>
        <v>0</v>
      </c>
      <c r="M44" s="5"/>
      <c r="N44" s="5"/>
      <c r="O44" s="5">
        <f t="shared" si="9"/>
        <v>0</v>
      </c>
      <c r="P44" s="5">
        <v>84</v>
      </c>
      <c r="Q44" s="5">
        <v>76</v>
      </c>
      <c r="R44" s="5">
        <f t="shared" si="10"/>
        <v>160</v>
      </c>
      <c r="S44" s="5"/>
      <c r="T44" s="5"/>
      <c r="U44" s="5">
        <f t="shared" si="11"/>
        <v>0</v>
      </c>
      <c r="V44" s="5">
        <v>1</v>
      </c>
      <c r="W44" s="5">
        <v>1</v>
      </c>
      <c r="X44" s="5">
        <f t="shared" si="12"/>
        <v>2</v>
      </c>
      <c r="Y44" s="5">
        <v>1</v>
      </c>
      <c r="Z44" s="5">
        <v>1</v>
      </c>
      <c r="AA44" s="5">
        <f t="shared" si="13"/>
        <v>2</v>
      </c>
      <c r="AB44" s="5">
        <v>3</v>
      </c>
      <c r="AC44" s="5"/>
      <c r="AD44" s="5">
        <f t="shared" si="14"/>
        <v>3</v>
      </c>
      <c r="AE44" s="2"/>
      <c r="AF44" s="2"/>
    </row>
    <row r="45" spans="1:32" outlineLevel="4" x14ac:dyDescent="0.25">
      <c r="A45" s="9">
        <v>51.310099999999998</v>
      </c>
      <c r="B45" s="9" t="s">
        <v>113</v>
      </c>
      <c r="C45" s="9" t="s">
        <v>114</v>
      </c>
      <c r="D45" s="4">
        <f t="shared" si="4"/>
        <v>39</v>
      </c>
      <c r="E45" s="4">
        <f t="shared" si="5"/>
        <v>201</v>
      </c>
      <c r="F45" s="4">
        <f t="shared" si="6"/>
        <v>240</v>
      </c>
      <c r="G45" s="5"/>
      <c r="H45" s="5"/>
      <c r="I45" s="5">
        <f t="shared" si="7"/>
        <v>0</v>
      </c>
      <c r="J45" s="5"/>
      <c r="K45" s="5"/>
      <c r="L45" s="5">
        <f t="shared" si="8"/>
        <v>0</v>
      </c>
      <c r="M45" s="5"/>
      <c r="N45" s="5"/>
      <c r="O45" s="5">
        <f t="shared" si="9"/>
        <v>0</v>
      </c>
      <c r="P45" s="5">
        <v>37</v>
      </c>
      <c r="Q45" s="5">
        <v>195</v>
      </c>
      <c r="R45" s="5">
        <f t="shared" si="10"/>
        <v>232</v>
      </c>
      <c r="S45" s="5"/>
      <c r="T45" s="5"/>
      <c r="U45" s="5">
        <f t="shared" si="11"/>
        <v>0</v>
      </c>
      <c r="V45" s="5"/>
      <c r="W45" s="5"/>
      <c r="X45" s="5">
        <f t="shared" si="12"/>
        <v>0</v>
      </c>
      <c r="Y45" s="5">
        <v>1</v>
      </c>
      <c r="Z45" s="5">
        <v>1</v>
      </c>
      <c r="AA45" s="5">
        <f t="shared" si="13"/>
        <v>2</v>
      </c>
      <c r="AB45" s="5">
        <v>1</v>
      </c>
      <c r="AC45" s="5">
        <v>5</v>
      </c>
      <c r="AD45" s="5">
        <f t="shared" si="14"/>
        <v>6</v>
      </c>
      <c r="AE45" s="2"/>
      <c r="AF45" s="2"/>
    </row>
    <row r="46" spans="1:32" outlineLevel="1" x14ac:dyDescent="0.25">
      <c r="A46" s="235" t="s">
        <v>115</v>
      </c>
      <c r="B46" s="235"/>
      <c r="C46" s="235"/>
      <c r="D46" s="4">
        <f t="shared" ref="D46:AD46" si="21">SUBTOTAL(9,D49:D59)</f>
        <v>815</v>
      </c>
      <c r="E46" s="4">
        <f t="shared" si="21"/>
        <v>1572</v>
      </c>
      <c r="F46" s="4">
        <f t="shared" si="21"/>
        <v>2387</v>
      </c>
      <c r="G46" s="4">
        <f t="shared" si="21"/>
        <v>2</v>
      </c>
      <c r="H46" s="4">
        <f t="shared" si="21"/>
        <v>4</v>
      </c>
      <c r="I46" s="4">
        <f t="shared" si="21"/>
        <v>6</v>
      </c>
      <c r="J46" s="4">
        <f t="shared" si="21"/>
        <v>0</v>
      </c>
      <c r="K46" s="4">
        <f t="shared" si="21"/>
        <v>1</v>
      </c>
      <c r="L46" s="4">
        <f t="shared" si="21"/>
        <v>1</v>
      </c>
      <c r="M46" s="4">
        <f t="shared" si="21"/>
        <v>2</v>
      </c>
      <c r="N46" s="4">
        <f t="shared" si="21"/>
        <v>2</v>
      </c>
      <c r="O46" s="4">
        <f t="shared" si="21"/>
        <v>4</v>
      </c>
      <c r="P46" s="4">
        <f t="shared" si="21"/>
        <v>728</v>
      </c>
      <c r="Q46" s="4">
        <f t="shared" si="21"/>
        <v>1422</v>
      </c>
      <c r="R46" s="4">
        <f t="shared" si="21"/>
        <v>2150</v>
      </c>
      <c r="S46" s="4">
        <f t="shared" si="21"/>
        <v>0</v>
      </c>
      <c r="T46" s="4">
        <f t="shared" si="21"/>
        <v>0</v>
      </c>
      <c r="U46" s="4">
        <f t="shared" si="21"/>
        <v>0</v>
      </c>
      <c r="V46" s="4">
        <f t="shared" si="21"/>
        <v>6</v>
      </c>
      <c r="W46" s="4">
        <f t="shared" si="21"/>
        <v>8</v>
      </c>
      <c r="X46" s="4">
        <f t="shared" si="21"/>
        <v>14</v>
      </c>
      <c r="Y46" s="4">
        <f t="shared" si="21"/>
        <v>5</v>
      </c>
      <c r="Z46" s="4">
        <f t="shared" si="21"/>
        <v>17</v>
      </c>
      <c r="AA46" s="4">
        <f t="shared" si="21"/>
        <v>22</v>
      </c>
      <c r="AB46" s="4">
        <f t="shared" si="21"/>
        <v>72</v>
      </c>
      <c r="AC46" s="4">
        <f t="shared" si="21"/>
        <v>118</v>
      </c>
      <c r="AD46" s="4">
        <f t="shared" si="21"/>
        <v>190</v>
      </c>
      <c r="AE46" s="2"/>
      <c r="AF46" s="2"/>
    </row>
    <row r="47" spans="1:32" outlineLevel="2" x14ac:dyDescent="0.25">
      <c r="A47" s="233" t="s">
        <v>59</v>
      </c>
      <c r="B47" s="233"/>
      <c r="C47" s="233"/>
      <c r="D47" s="4">
        <f t="shared" ref="D47:AD47" si="22">SUBTOTAL(9,D49:D59)</f>
        <v>815</v>
      </c>
      <c r="E47" s="4">
        <f t="shared" si="22"/>
        <v>1572</v>
      </c>
      <c r="F47" s="4">
        <f t="shared" si="22"/>
        <v>2387</v>
      </c>
      <c r="G47" s="4">
        <f t="shared" si="22"/>
        <v>2</v>
      </c>
      <c r="H47" s="4">
        <f t="shared" si="22"/>
        <v>4</v>
      </c>
      <c r="I47" s="4">
        <f t="shared" si="22"/>
        <v>6</v>
      </c>
      <c r="J47" s="4">
        <f t="shared" si="22"/>
        <v>0</v>
      </c>
      <c r="K47" s="4">
        <f t="shared" si="22"/>
        <v>1</v>
      </c>
      <c r="L47" s="4">
        <f t="shared" si="22"/>
        <v>1</v>
      </c>
      <c r="M47" s="4">
        <f t="shared" si="22"/>
        <v>2</v>
      </c>
      <c r="N47" s="4">
        <f t="shared" si="22"/>
        <v>2</v>
      </c>
      <c r="O47" s="4">
        <f t="shared" si="22"/>
        <v>4</v>
      </c>
      <c r="P47" s="4">
        <f t="shared" si="22"/>
        <v>728</v>
      </c>
      <c r="Q47" s="4">
        <f t="shared" si="22"/>
        <v>1422</v>
      </c>
      <c r="R47" s="4">
        <f t="shared" si="22"/>
        <v>2150</v>
      </c>
      <c r="S47" s="4">
        <f t="shared" si="22"/>
        <v>0</v>
      </c>
      <c r="T47" s="4">
        <f t="shared" si="22"/>
        <v>0</v>
      </c>
      <c r="U47" s="4">
        <f t="shared" si="22"/>
        <v>0</v>
      </c>
      <c r="V47" s="4">
        <f t="shared" si="22"/>
        <v>6</v>
      </c>
      <c r="W47" s="4">
        <f t="shared" si="22"/>
        <v>8</v>
      </c>
      <c r="X47" s="4">
        <f t="shared" si="22"/>
        <v>14</v>
      </c>
      <c r="Y47" s="4">
        <f t="shared" si="22"/>
        <v>5</v>
      </c>
      <c r="Z47" s="4">
        <f t="shared" si="22"/>
        <v>17</v>
      </c>
      <c r="AA47" s="4">
        <f t="shared" si="22"/>
        <v>22</v>
      </c>
      <c r="AB47" s="4">
        <f t="shared" si="22"/>
        <v>72</v>
      </c>
      <c r="AC47" s="4">
        <f t="shared" si="22"/>
        <v>118</v>
      </c>
      <c r="AD47" s="4">
        <f t="shared" si="22"/>
        <v>190</v>
      </c>
      <c r="AE47" s="2"/>
      <c r="AF47" s="2"/>
    </row>
    <row r="48" spans="1:32" outlineLevel="3" collapsed="1" x14ac:dyDescent="0.25">
      <c r="A48" s="234" t="s">
        <v>60</v>
      </c>
      <c r="B48" s="234"/>
      <c r="C48" s="234"/>
      <c r="D48" s="4">
        <f t="shared" ref="D48:AD48" si="23">SUBTOTAL(9,D49:D59)</f>
        <v>815</v>
      </c>
      <c r="E48" s="4">
        <f t="shared" si="23"/>
        <v>1572</v>
      </c>
      <c r="F48" s="4">
        <f t="shared" si="23"/>
        <v>2387</v>
      </c>
      <c r="G48" s="4">
        <f t="shared" si="23"/>
        <v>2</v>
      </c>
      <c r="H48" s="4">
        <f t="shared" si="23"/>
        <v>4</v>
      </c>
      <c r="I48" s="4">
        <f t="shared" si="23"/>
        <v>6</v>
      </c>
      <c r="J48" s="4">
        <f t="shared" si="23"/>
        <v>0</v>
      </c>
      <c r="K48" s="4">
        <f t="shared" si="23"/>
        <v>1</v>
      </c>
      <c r="L48" s="4">
        <f t="shared" si="23"/>
        <v>1</v>
      </c>
      <c r="M48" s="4">
        <f t="shared" si="23"/>
        <v>2</v>
      </c>
      <c r="N48" s="4">
        <f t="shared" si="23"/>
        <v>2</v>
      </c>
      <c r="O48" s="4">
        <f t="shared" si="23"/>
        <v>4</v>
      </c>
      <c r="P48" s="4">
        <f t="shared" si="23"/>
        <v>728</v>
      </c>
      <c r="Q48" s="4">
        <f t="shared" si="23"/>
        <v>1422</v>
      </c>
      <c r="R48" s="4">
        <f t="shared" si="23"/>
        <v>2150</v>
      </c>
      <c r="S48" s="4">
        <f t="shared" si="23"/>
        <v>0</v>
      </c>
      <c r="T48" s="4">
        <f t="shared" si="23"/>
        <v>0</v>
      </c>
      <c r="U48" s="4">
        <f t="shared" si="23"/>
        <v>0</v>
      </c>
      <c r="V48" s="4">
        <f t="shared" si="23"/>
        <v>6</v>
      </c>
      <c r="W48" s="4">
        <f t="shared" si="23"/>
        <v>8</v>
      </c>
      <c r="X48" s="4">
        <f t="shared" si="23"/>
        <v>14</v>
      </c>
      <c r="Y48" s="4">
        <f t="shared" si="23"/>
        <v>5</v>
      </c>
      <c r="Z48" s="4">
        <f t="shared" si="23"/>
        <v>17</v>
      </c>
      <c r="AA48" s="4">
        <f t="shared" si="23"/>
        <v>22</v>
      </c>
      <c r="AB48" s="4">
        <f t="shared" si="23"/>
        <v>72</v>
      </c>
      <c r="AC48" s="4">
        <f t="shared" si="23"/>
        <v>118</v>
      </c>
      <c r="AD48" s="4">
        <f t="shared" si="23"/>
        <v>190</v>
      </c>
      <c r="AE48" s="2"/>
      <c r="AF48" s="2"/>
    </row>
    <row r="49" spans="1:32" outlineLevel="4" x14ac:dyDescent="0.25">
      <c r="A49" s="9">
        <v>42.010100000000001</v>
      </c>
      <c r="B49" s="9" t="s">
        <v>116</v>
      </c>
      <c r="C49" s="9" t="s">
        <v>117</v>
      </c>
      <c r="D49" s="4">
        <f t="shared" si="4"/>
        <v>148</v>
      </c>
      <c r="E49" s="4">
        <f t="shared" si="5"/>
        <v>458</v>
      </c>
      <c r="F49" s="4">
        <f t="shared" si="6"/>
        <v>606</v>
      </c>
      <c r="G49" s="5"/>
      <c r="H49" s="5">
        <v>1</v>
      </c>
      <c r="I49" s="5">
        <f t="shared" si="7"/>
        <v>1</v>
      </c>
      <c r="J49" s="5"/>
      <c r="K49" s="5"/>
      <c r="L49" s="5">
        <f t="shared" si="8"/>
        <v>0</v>
      </c>
      <c r="M49" s="5">
        <v>1</v>
      </c>
      <c r="N49" s="5"/>
      <c r="O49" s="5">
        <f t="shared" si="9"/>
        <v>1</v>
      </c>
      <c r="P49" s="5">
        <v>130</v>
      </c>
      <c r="Q49" s="5">
        <v>417</v>
      </c>
      <c r="R49" s="5">
        <f t="shared" si="10"/>
        <v>547</v>
      </c>
      <c r="S49" s="5"/>
      <c r="T49" s="5"/>
      <c r="U49" s="5">
        <f t="shared" si="11"/>
        <v>0</v>
      </c>
      <c r="V49" s="5">
        <v>1</v>
      </c>
      <c r="W49" s="5">
        <v>1</v>
      </c>
      <c r="X49" s="5">
        <f t="shared" si="12"/>
        <v>2</v>
      </c>
      <c r="Y49" s="5"/>
      <c r="Z49" s="5">
        <v>3</v>
      </c>
      <c r="AA49" s="5">
        <f t="shared" si="13"/>
        <v>3</v>
      </c>
      <c r="AB49" s="5">
        <v>16</v>
      </c>
      <c r="AC49" s="5">
        <v>36</v>
      </c>
      <c r="AD49" s="5">
        <f t="shared" si="14"/>
        <v>52</v>
      </c>
      <c r="AE49" s="2"/>
      <c r="AF49" s="2"/>
    </row>
    <row r="50" spans="1:32" outlineLevel="4" x14ac:dyDescent="0.25">
      <c r="A50" s="9">
        <v>44.070099999999996</v>
      </c>
      <c r="B50" s="9" t="s">
        <v>118</v>
      </c>
      <c r="C50" s="9" t="s">
        <v>119</v>
      </c>
      <c r="D50" s="4">
        <f t="shared" si="4"/>
        <v>0</v>
      </c>
      <c r="E50" s="4">
        <f t="shared" si="5"/>
        <v>1</v>
      </c>
      <c r="F50" s="4">
        <f t="shared" si="6"/>
        <v>1</v>
      </c>
      <c r="G50" s="5"/>
      <c r="H50" s="5"/>
      <c r="I50" s="5">
        <f t="shared" si="7"/>
        <v>0</v>
      </c>
      <c r="J50" s="5"/>
      <c r="K50" s="5"/>
      <c r="L50" s="5">
        <f t="shared" si="8"/>
        <v>0</v>
      </c>
      <c r="M50" s="5"/>
      <c r="N50" s="5"/>
      <c r="O50" s="5">
        <f t="shared" si="9"/>
        <v>0</v>
      </c>
      <c r="P50" s="5"/>
      <c r="Q50" s="5">
        <v>1</v>
      </c>
      <c r="R50" s="5">
        <f t="shared" si="10"/>
        <v>1</v>
      </c>
      <c r="S50" s="5"/>
      <c r="T50" s="5"/>
      <c r="U50" s="5">
        <f t="shared" si="11"/>
        <v>0</v>
      </c>
      <c r="V50" s="5"/>
      <c r="W50" s="5"/>
      <c r="X50" s="5">
        <f t="shared" si="12"/>
        <v>0</v>
      </c>
      <c r="Y50" s="5"/>
      <c r="Z50" s="5"/>
      <c r="AA50" s="5">
        <f t="shared" si="13"/>
        <v>0</v>
      </c>
      <c r="AB50" s="5"/>
      <c r="AC50" s="5"/>
      <c r="AD50" s="5">
        <f t="shared" si="14"/>
        <v>0</v>
      </c>
      <c r="AE50" s="2"/>
      <c r="AF50" s="2"/>
    </row>
    <row r="51" spans="1:32" outlineLevel="4" x14ac:dyDescent="0.25">
      <c r="A51" s="9">
        <v>44.070099999999996</v>
      </c>
      <c r="B51" s="9" t="s">
        <v>120</v>
      </c>
      <c r="C51" s="9" t="s">
        <v>121</v>
      </c>
      <c r="D51" s="4">
        <f t="shared" si="4"/>
        <v>44</v>
      </c>
      <c r="E51" s="4">
        <f t="shared" si="5"/>
        <v>261</v>
      </c>
      <c r="F51" s="4">
        <f t="shared" si="6"/>
        <v>305</v>
      </c>
      <c r="G51" s="5">
        <v>1</v>
      </c>
      <c r="H51" s="5"/>
      <c r="I51" s="5">
        <f t="shared" si="7"/>
        <v>1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43</v>
      </c>
      <c r="Q51" s="5">
        <v>249</v>
      </c>
      <c r="R51" s="5">
        <f t="shared" si="10"/>
        <v>292</v>
      </c>
      <c r="S51" s="5"/>
      <c r="T51" s="5"/>
      <c r="U51" s="5">
        <f t="shared" si="11"/>
        <v>0</v>
      </c>
      <c r="V51" s="5"/>
      <c r="W51" s="5">
        <v>2</v>
      </c>
      <c r="X51" s="5">
        <f t="shared" si="12"/>
        <v>2</v>
      </c>
      <c r="Y51" s="5"/>
      <c r="Z51" s="5">
        <v>4</v>
      </c>
      <c r="AA51" s="5">
        <f t="shared" si="13"/>
        <v>4</v>
      </c>
      <c r="AB51" s="5"/>
      <c r="AC51" s="5">
        <v>6</v>
      </c>
      <c r="AD51" s="5">
        <f t="shared" si="14"/>
        <v>6</v>
      </c>
      <c r="AE51" s="2"/>
      <c r="AF51" s="2"/>
    </row>
    <row r="52" spans="1:32" outlineLevel="4" x14ac:dyDescent="0.25">
      <c r="A52" s="9">
        <v>45.010100000000001</v>
      </c>
      <c r="B52" s="9" t="s">
        <v>122</v>
      </c>
      <c r="C52" s="9" t="s">
        <v>123</v>
      </c>
      <c r="D52" s="4">
        <f t="shared" si="4"/>
        <v>13</v>
      </c>
      <c r="E52" s="4">
        <f t="shared" si="5"/>
        <v>19</v>
      </c>
      <c r="F52" s="4">
        <f t="shared" si="6"/>
        <v>32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>
        <v>10</v>
      </c>
      <c r="Q52" s="5">
        <v>19</v>
      </c>
      <c r="R52" s="5">
        <f t="shared" si="10"/>
        <v>29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>
        <v>1</v>
      </c>
      <c r="Z52" s="5"/>
      <c r="AA52" s="5">
        <f t="shared" si="13"/>
        <v>1</v>
      </c>
      <c r="AB52" s="5">
        <v>2</v>
      </c>
      <c r="AC52" s="5"/>
      <c r="AD52" s="5">
        <f t="shared" si="14"/>
        <v>2</v>
      </c>
      <c r="AE52" s="2"/>
      <c r="AF52" s="2"/>
    </row>
    <row r="53" spans="1:32" outlineLevel="4" x14ac:dyDescent="0.25">
      <c r="A53" s="9">
        <v>45.010100000000001</v>
      </c>
      <c r="B53" s="9" t="s">
        <v>124</v>
      </c>
      <c r="C53" s="9" t="s">
        <v>125</v>
      </c>
      <c r="D53" s="4">
        <f t="shared" si="4"/>
        <v>76</v>
      </c>
      <c r="E53" s="4">
        <f t="shared" si="5"/>
        <v>165</v>
      </c>
      <c r="F53" s="4">
        <f t="shared" si="6"/>
        <v>241</v>
      </c>
      <c r="G53" s="5"/>
      <c r="H53" s="5">
        <v>1</v>
      </c>
      <c r="I53" s="5">
        <f t="shared" si="7"/>
        <v>1</v>
      </c>
      <c r="J53" s="5"/>
      <c r="K53" s="5"/>
      <c r="L53" s="5">
        <f t="shared" si="8"/>
        <v>0</v>
      </c>
      <c r="M53" s="5"/>
      <c r="N53" s="5"/>
      <c r="O53" s="5">
        <f t="shared" si="9"/>
        <v>0</v>
      </c>
      <c r="P53" s="5">
        <v>63</v>
      </c>
      <c r="Q53" s="5">
        <v>131</v>
      </c>
      <c r="R53" s="5">
        <f t="shared" si="10"/>
        <v>194</v>
      </c>
      <c r="S53" s="5"/>
      <c r="T53" s="5"/>
      <c r="U53" s="5">
        <f t="shared" si="11"/>
        <v>0</v>
      </c>
      <c r="V53" s="5"/>
      <c r="W53" s="5"/>
      <c r="X53" s="5">
        <f t="shared" si="12"/>
        <v>0</v>
      </c>
      <c r="Y53" s="5">
        <v>1</v>
      </c>
      <c r="Z53" s="5">
        <v>2</v>
      </c>
      <c r="AA53" s="5">
        <f t="shared" si="13"/>
        <v>3</v>
      </c>
      <c r="AB53" s="5">
        <v>12</v>
      </c>
      <c r="AC53" s="5">
        <v>31</v>
      </c>
      <c r="AD53" s="5">
        <f t="shared" si="14"/>
        <v>43</v>
      </c>
      <c r="AE53" s="2"/>
      <c r="AF53" s="2"/>
    </row>
    <row r="54" spans="1:32" outlineLevel="4" x14ac:dyDescent="0.25">
      <c r="A54" s="9">
        <v>45.020099999999999</v>
      </c>
      <c r="B54" s="9" t="s">
        <v>126</v>
      </c>
      <c r="C54" s="9" t="s">
        <v>127</v>
      </c>
      <c r="D54" s="4">
        <f t="shared" si="4"/>
        <v>51</v>
      </c>
      <c r="E54" s="4">
        <f t="shared" si="5"/>
        <v>100</v>
      </c>
      <c r="F54" s="4">
        <f t="shared" si="6"/>
        <v>151</v>
      </c>
      <c r="G54" s="5"/>
      <c r="H54" s="5"/>
      <c r="I54" s="5">
        <f t="shared" si="7"/>
        <v>0</v>
      </c>
      <c r="J54" s="5"/>
      <c r="K54" s="5"/>
      <c r="L54" s="5">
        <f t="shared" si="8"/>
        <v>0</v>
      </c>
      <c r="M54" s="5">
        <v>1</v>
      </c>
      <c r="N54" s="5"/>
      <c r="O54" s="5">
        <f t="shared" si="9"/>
        <v>1</v>
      </c>
      <c r="P54" s="5">
        <v>42</v>
      </c>
      <c r="Q54" s="5">
        <v>96</v>
      </c>
      <c r="R54" s="5">
        <f t="shared" si="10"/>
        <v>138</v>
      </c>
      <c r="S54" s="5"/>
      <c r="T54" s="5"/>
      <c r="U54" s="5">
        <f t="shared" si="11"/>
        <v>0</v>
      </c>
      <c r="V54" s="5">
        <v>1</v>
      </c>
      <c r="W54" s="5"/>
      <c r="X54" s="5">
        <f t="shared" si="12"/>
        <v>1</v>
      </c>
      <c r="Y54" s="5"/>
      <c r="Z54" s="5">
        <v>1</v>
      </c>
      <c r="AA54" s="5">
        <f t="shared" si="13"/>
        <v>1</v>
      </c>
      <c r="AB54" s="5">
        <v>7</v>
      </c>
      <c r="AC54" s="5">
        <v>3</v>
      </c>
      <c r="AD54" s="5">
        <f t="shared" si="14"/>
        <v>10</v>
      </c>
      <c r="AE54" s="2"/>
      <c r="AF54" s="2"/>
    </row>
    <row r="55" spans="1:32" outlineLevel="4" x14ac:dyDescent="0.25">
      <c r="A55" s="9">
        <v>45.060099999999998</v>
      </c>
      <c r="B55" s="9" t="s">
        <v>128</v>
      </c>
      <c r="C55" s="9" t="s">
        <v>129</v>
      </c>
      <c r="D55" s="4">
        <f t="shared" si="4"/>
        <v>98</v>
      </c>
      <c r="E55" s="4">
        <f t="shared" si="5"/>
        <v>68</v>
      </c>
      <c r="F55" s="4">
        <f t="shared" si="6"/>
        <v>166</v>
      </c>
      <c r="G55" s="5"/>
      <c r="H55" s="5"/>
      <c r="I55" s="5">
        <f t="shared" si="7"/>
        <v>0</v>
      </c>
      <c r="J55" s="5"/>
      <c r="K55" s="5">
        <v>1</v>
      </c>
      <c r="L55" s="5">
        <f t="shared" si="8"/>
        <v>1</v>
      </c>
      <c r="M55" s="5"/>
      <c r="N55" s="5"/>
      <c r="O55" s="5">
        <f t="shared" si="9"/>
        <v>0</v>
      </c>
      <c r="P55" s="5">
        <v>83</v>
      </c>
      <c r="Q55" s="5">
        <v>60</v>
      </c>
      <c r="R55" s="5">
        <f t="shared" si="10"/>
        <v>143</v>
      </c>
      <c r="S55" s="5"/>
      <c r="T55" s="5"/>
      <c r="U55" s="5">
        <f t="shared" si="11"/>
        <v>0</v>
      </c>
      <c r="V55" s="5">
        <v>1</v>
      </c>
      <c r="W55" s="5">
        <v>1</v>
      </c>
      <c r="X55" s="5">
        <f t="shared" si="12"/>
        <v>2</v>
      </c>
      <c r="Y55" s="5">
        <v>2</v>
      </c>
      <c r="Z55" s="5">
        <v>1</v>
      </c>
      <c r="AA55" s="5">
        <f t="shared" si="13"/>
        <v>3</v>
      </c>
      <c r="AB55" s="5">
        <v>12</v>
      </c>
      <c r="AC55" s="5">
        <v>5</v>
      </c>
      <c r="AD55" s="5">
        <f t="shared" si="14"/>
        <v>17</v>
      </c>
      <c r="AE55" s="2"/>
      <c r="AF55" s="2"/>
    </row>
    <row r="56" spans="1:32" outlineLevel="4" x14ac:dyDescent="0.25">
      <c r="A56" s="9">
        <v>45.070099999999996</v>
      </c>
      <c r="B56" s="9" t="s">
        <v>130</v>
      </c>
      <c r="C56" s="9" t="s">
        <v>131</v>
      </c>
      <c r="D56" s="4">
        <f t="shared" si="4"/>
        <v>75</v>
      </c>
      <c r="E56" s="4">
        <f t="shared" si="5"/>
        <v>92</v>
      </c>
      <c r="F56" s="4">
        <f t="shared" si="6"/>
        <v>167</v>
      </c>
      <c r="G56" s="5"/>
      <c r="H56" s="5">
        <v>2</v>
      </c>
      <c r="I56" s="5">
        <f t="shared" si="7"/>
        <v>2</v>
      </c>
      <c r="J56" s="5"/>
      <c r="K56" s="5"/>
      <c r="L56" s="5">
        <f t="shared" si="8"/>
        <v>0</v>
      </c>
      <c r="M56" s="5"/>
      <c r="N56" s="5"/>
      <c r="O56" s="5">
        <f t="shared" si="9"/>
        <v>0</v>
      </c>
      <c r="P56" s="5">
        <v>71</v>
      </c>
      <c r="Q56" s="5">
        <v>81</v>
      </c>
      <c r="R56" s="5">
        <f t="shared" si="10"/>
        <v>152</v>
      </c>
      <c r="S56" s="5"/>
      <c r="T56" s="5"/>
      <c r="U56" s="5">
        <f t="shared" si="11"/>
        <v>0</v>
      </c>
      <c r="V56" s="5"/>
      <c r="W56" s="5">
        <v>3</v>
      </c>
      <c r="X56" s="5">
        <f t="shared" si="12"/>
        <v>3</v>
      </c>
      <c r="Y56" s="5"/>
      <c r="Z56" s="5">
        <v>1</v>
      </c>
      <c r="AA56" s="5">
        <f t="shared" si="13"/>
        <v>1</v>
      </c>
      <c r="AB56" s="5">
        <v>4</v>
      </c>
      <c r="AC56" s="5">
        <v>5</v>
      </c>
      <c r="AD56" s="5">
        <f t="shared" si="14"/>
        <v>9</v>
      </c>
      <c r="AE56" s="2"/>
      <c r="AF56" s="2"/>
    </row>
    <row r="57" spans="1:32" outlineLevel="4" x14ac:dyDescent="0.25">
      <c r="A57" s="9">
        <v>45.100099999999998</v>
      </c>
      <c r="B57" s="9" t="s">
        <v>132</v>
      </c>
      <c r="C57" s="9" t="s">
        <v>133</v>
      </c>
      <c r="D57" s="4">
        <f t="shared" si="4"/>
        <v>141</v>
      </c>
      <c r="E57" s="4">
        <f t="shared" si="5"/>
        <v>127</v>
      </c>
      <c r="F57" s="4">
        <f t="shared" si="6"/>
        <v>268</v>
      </c>
      <c r="G57" s="5">
        <v>1</v>
      </c>
      <c r="H57" s="5"/>
      <c r="I57" s="5">
        <f t="shared" si="7"/>
        <v>1</v>
      </c>
      <c r="J57" s="5"/>
      <c r="K57" s="5"/>
      <c r="L57" s="5">
        <f t="shared" si="8"/>
        <v>0</v>
      </c>
      <c r="M57" s="5"/>
      <c r="N57" s="5"/>
      <c r="O57" s="5">
        <f t="shared" si="9"/>
        <v>0</v>
      </c>
      <c r="P57" s="5">
        <v>127</v>
      </c>
      <c r="Q57" s="5">
        <v>114</v>
      </c>
      <c r="R57" s="5">
        <f t="shared" si="10"/>
        <v>241</v>
      </c>
      <c r="S57" s="5"/>
      <c r="T57" s="5"/>
      <c r="U57" s="5">
        <f t="shared" si="11"/>
        <v>0</v>
      </c>
      <c r="V57" s="5">
        <v>2</v>
      </c>
      <c r="W57" s="5"/>
      <c r="X57" s="5">
        <f t="shared" si="12"/>
        <v>2</v>
      </c>
      <c r="Y57" s="5"/>
      <c r="Z57" s="5"/>
      <c r="AA57" s="5">
        <f t="shared" si="13"/>
        <v>0</v>
      </c>
      <c r="AB57" s="5">
        <v>11</v>
      </c>
      <c r="AC57" s="5">
        <v>13</v>
      </c>
      <c r="AD57" s="5">
        <f t="shared" si="14"/>
        <v>24</v>
      </c>
      <c r="AE57" s="2"/>
      <c r="AF57" s="2"/>
    </row>
    <row r="58" spans="1:32" outlineLevel="4" x14ac:dyDescent="0.25">
      <c r="A58" s="9">
        <v>45.110100000000003</v>
      </c>
      <c r="B58" s="9" t="s">
        <v>134</v>
      </c>
      <c r="C58" s="9" t="s">
        <v>135</v>
      </c>
      <c r="D58" s="4">
        <f t="shared" si="4"/>
        <v>62</v>
      </c>
      <c r="E58" s="4">
        <f t="shared" si="5"/>
        <v>123</v>
      </c>
      <c r="F58" s="4">
        <f t="shared" si="6"/>
        <v>185</v>
      </c>
      <c r="G58" s="5"/>
      <c r="H58" s="5"/>
      <c r="I58" s="5">
        <f t="shared" si="7"/>
        <v>0</v>
      </c>
      <c r="J58" s="5"/>
      <c r="K58" s="5"/>
      <c r="L58" s="5">
        <f t="shared" si="8"/>
        <v>0</v>
      </c>
      <c r="M58" s="5"/>
      <c r="N58" s="5">
        <v>1</v>
      </c>
      <c r="O58" s="5">
        <f t="shared" si="9"/>
        <v>1</v>
      </c>
      <c r="P58" s="5">
        <v>58</v>
      </c>
      <c r="Q58" s="5">
        <v>108</v>
      </c>
      <c r="R58" s="5">
        <f t="shared" si="10"/>
        <v>166</v>
      </c>
      <c r="S58" s="5"/>
      <c r="T58" s="5"/>
      <c r="U58" s="5">
        <f t="shared" si="11"/>
        <v>0</v>
      </c>
      <c r="V58" s="5">
        <v>1</v>
      </c>
      <c r="W58" s="5">
        <v>1</v>
      </c>
      <c r="X58" s="5">
        <f t="shared" si="12"/>
        <v>2</v>
      </c>
      <c r="Y58" s="5"/>
      <c r="Z58" s="5">
        <v>3</v>
      </c>
      <c r="AA58" s="5">
        <f t="shared" si="13"/>
        <v>3</v>
      </c>
      <c r="AB58" s="5">
        <v>3</v>
      </c>
      <c r="AC58" s="5">
        <v>10</v>
      </c>
      <c r="AD58" s="5">
        <f t="shared" si="14"/>
        <v>13</v>
      </c>
      <c r="AE58" s="2"/>
      <c r="AF58" s="2"/>
    </row>
    <row r="59" spans="1:32" outlineLevel="4" x14ac:dyDescent="0.25">
      <c r="A59" s="9">
        <v>52.100200000000001</v>
      </c>
      <c r="B59" s="9" t="s">
        <v>136</v>
      </c>
      <c r="C59" s="9" t="s">
        <v>137</v>
      </c>
      <c r="D59" s="4">
        <f t="shared" si="4"/>
        <v>107</v>
      </c>
      <c r="E59" s="4">
        <f t="shared" si="5"/>
        <v>158</v>
      </c>
      <c r="F59" s="4">
        <f t="shared" si="6"/>
        <v>265</v>
      </c>
      <c r="G59" s="5"/>
      <c r="H59" s="5"/>
      <c r="I59" s="5">
        <f t="shared" si="7"/>
        <v>0</v>
      </c>
      <c r="J59" s="5"/>
      <c r="K59" s="5"/>
      <c r="L59" s="5">
        <f t="shared" si="8"/>
        <v>0</v>
      </c>
      <c r="M59" s="5"/>
      <c r="N59" s="5">
        <v>1</v>
      </c>
      <c r="O59" s="5">
        <f t="shared" si="9"/>
        <v>1</v>
      </c>
      <c r="P59" s="5">
        <v>101</v>
      </c>
      <c r="Q59" s="5">
        <v>146</v>
      </c>
      <c r="R59" s="5">
        <f t="shared" si="10"/>
        <v>247</v>
      </c>
      <c r="S59" s="5"/>
      <c r="T59" s="5"/>
      <c r="U59" s="5">
        <f t="shared" si="11"/>
        <v>0</v>
      </c>
      <c r="V59" s="5"/>
      <c r="W59" s="5"/>
      <c r="X59" s="5">
        <f t="shared" si="12"/>
        <v>0</v>
      </c>
      <c r="Y59" s="5">
        <v>1</v>
      </c>
      <c r="Z59" s="5">
        <v>2</v>
      </c>
      <c r="AA59" s="5">
        <f t="shared" si="13"/>
        <v>3</v>
      </c>
      <c r="AB59" s="5">
        <v>5</v>
      </c>
      <c r="AC59" s="5">
        <v>9</v>
      </c>
      <c r="AD59" s="5">
        <f t="shared" si="14"/>
        <v>14</v>
      </c>
      <c r="AE59" s="2"/>
      <c r="AF59" s="2"/>
    </row>
    <row r="60" spans="1:32" outlineLevel="1" x14ac:dyDescent="0.25">
      <c r="A60" s="235" t="s">
        <v>138</v>
      </c>
      <c r="B60" s="235"/>
      <c r="C60" s="235"/>
      <c r="D60" s="4">
        <f t="shared" ref="D60:AD60" si="24">SUBTOTAL(9,D63:D66)</f>
        <v>149</v>
      </c>
      <c r="E60" s="4">
        <f t="shared" si="24"/>
        <v>442</v>
      </c>
      <c r="F60" s="4">
        <f t="shared" si="24"/>
        <v>591</v>
      </c>
      <c r="G60" s="4">
        <f t="shared" si="24"/>
        <v>0</v>
      </c>
      <c r="H60" s="4">
        <f t="shared" si="24"/>
        <v>1</v>
      </c>
      <c r="I60" s="4">
        <f t="shared" si="24"/>
        <v>1</v>
      </c>
      <c r="J60" s="4">
        <f t="shared" si="24"/>
        <v>0</v>
      </c>
      <c r="K60" s="4">
        <f t="shared" si="24"/>
        <v>0</v>
      </c>
      <c r="L60" s="4">
        <f t="shared" si="24"/>
        <v>0</v>
      </c>
      <c r="M60" s="4">
        <f t="shared" si="24"/>
        <v>0</v>
      </c>
      <c r="N60" s="4">
        <f t="shared" si="24"/>
        <v>0</v>
      </c>
      <c r="O60" s="4">
        <f t="shared" si="24"/>
        <v>0</v>
      </c>
      <c r="P60" s="4">
        <f t="shared" si="24"/>
        <v>146</v>
      </c>
      <c r="Q60" s="4">
        <f t="shared" si="24"/>
        <v>418</v>
      </c>
      <c r="R60" s="4">
        <f t="shared" si="24"/>
        <v>564</v>
      </c>
      <c r="S60" s="4">
        <f t="shared" si="24"/>
        <v>0</v>
      </c>
      <c r="T60" s="4">
        <f t="shared" si="24"/>
        <v>0</v>
      </c>
      <c r="U60" s="4">
        <f t="shared" si="24"/>
        <v>0</v>
      </c>
      <c r="V60" s="4">
        <f t="shared" si="24"/>
        <v>1</v>
      </c>
      <c r="W60" s="4">
        <f t="shared" si="24"/>
        <v>6</v>
      </c>
      <c r="X60" s="4">
        <f t="shared" si="24"/>
        <v>7</v>
      </c>
      <c r="Y60" s="4">
        <f t="shared" si="24"/>
        <v>0</v>
      </c>
      <c r="Z60" s="4">
        <f t="shared" si="24"/>
        <v>2</v>
      </c>
      <c r="AA60" s="4">
        <f t="shared" si="24"/>
        <v>2</v>
      </c>
      <c r="AB60" s="4">
        <f t="shared" si="24"/>
        <v>2</v>
      </c>
      <c r="AC60" s="4">
        <f t="shared" si="24"/>
        <v>15</v>
      </c>
      <c r="AD60" s="4">
        <f t="shared" si="24"/>
        <v>17</v>
      </c>
      <c r="AE60" s="2"/>
      <c r="AF60" s="2"/>
    </row>
    <row r="61" spans="1:32" outlineLevel="2" x14ac:dyDescent="0.25">
      <c r="A61" s="233" t="s">
        <v>59</v>
      </c>
      <c r="B61" s="233"/>
      <c r="C61" s="233"/>
      <c r="D61" s="4">
        <f t="shared" ref="D61:AD61" si="25">SUBTOTAL(9,D63:D66)</f>
        <v>149</v>
      </c>
      <c r="E61" s="4">
        <f t="shared" si="25"/>
        <v>442</v>
      </c>
      <c r="F61" s="4">
        <f t="shared" si="25"/>
        <v>591</v>
      </c>
      <c r="G61" s="4">
        <f t="shared" si="25"/>
        <v>0</v>
      </c>
      <c r="H61" s="4">
        <f t="shared" si="25"/>
        <v>1</v>
      </c>
      <c r="I61" s="4">
        <f t="shared" si="25"/>
        <v>1</v>
      </c>
      <c r="J61" s="4">
        <f t="shared" si="25"/>
        <v>0</v>
      </c>
      <c r="K61" s="4">
        <f t="shared" si="25"/>
        <v>0</v>
      </c>
      <c r="L61" s="4">
        <f t="shared" si="25"/>
        <v>0</v>
      </c>
      <c r="M61" s="4">
        <f t="shared" si="25"/>
        <v>0</v>
      </c>
      <c r="N61" s="4">
        <f t="shared" si="25"/>
        <v>0</v>
      </c>
      <c r="O61" s="4">
        <f t="shared" si="25"/>
        <v>0</v>
      </c>
      <c r="P61" s="4">
        <f t="shared" si="25"/>
        <v>146</v>
      </c>
      <c r="Q61" s="4">
        <f t="shared" si="25"/>
        <v>418</v>
      </c>
      <c r="R61" s="4">
        <f t="shared" si="25"/>
        <v>564</v>
      </c>
      <c r="S61" s="4">
        <f t="shared" si="25"/>
        <v>0</v>
      </c>
      <c r="T61" s="4">
        <f t="shared" si="25"/>
        <v>0</v>
      </c>
      <c r="U61" s="4">
        <f t="shared" si="25"/>
        <v>0</v>
      </c>
      <c r="V61" s="4">
        <f t="shared" si="25"/>
        <v>1</v>
      </c>
      <c r="W61" s="4">
        <f t="shared" si="25"/>
        <v>6</v>
      </c>
      <c r="X61" s="4">
        <f t="shared" si="25"/>
        <v>7</v>
      </c>
      <c r="Y61" s="4">
        <f t="shared" si="25"/>
        <v>0</v>
      </c>
      <c r="Z61" s="4">
        <f t="shared" si="25"/>
        <v>2</v>
      </c>
      <c r="AA61" s="4">
        <f t="shared" si="25"/>
        <v>2</v>
      </c>
      <c r="AB61" s="4">
        <f t="shared" si="25"/>
        <v>2</v>
      </c>
      <c r="AC61" s="4">
        <f t="shared" si="25"/>
        <v>15</v>
      </c>
      <c r="AD61" s="4">
        <f t="shared" si="25"/>
        <v>17</v>
      </c>
      <c r="AE61" s="2"/>
      <c r="AF61" s="2"/>
    </row>
    <row r="62" spans="1:32" outlineLevel="3" collapsed="1" x14ac:dyDescent="0.25">
      <c r="A62" s="234" t="s">
        <v>60</v>
      </c>
      <c r="B62" s="234"/>
      <c r="C62" s="234"/>
      <c r="D62" s="4">
        <f t="shared" ref="D62:AD62" si="26">SUBTOTAL(9,D63:D66)</f>
        <v>149</v>
      </c>
      <c r="E62" s="4">
        <f t="shared" si="26"/>
        <v>442</v>
      </c>
      <c r="F62" s="4">
        <f t="shared" si="26"/>
        <v>591</v>
      </c>
      <c r="G62" s="4">
        <f t="shared" si="26"/>
        <v>0</v>
      </c>
      <c r="H62" s="4">
        <f t="shared" si="26"/>
        <v>1</v>
      </c>
      <c r="I62" s="4">
        <f t="shared" si="26"/>
        <v>1</v>
      </c>
      <c r="J62" s="4">
        <f t="shared" si="26"/>
        <v>0</v>
      </c>
      <c r="K62" s="4">
        <f t="shared" si="26"/>
        <v>0</v>
      </c>
      <c r="L62" s="4">
        <f t="shared" si="26"/>
        <v>0</v>
      </c>
      <c r="M62" s="4">
        <f t="shared" si="26"/>
        <v>0</v>
      </c>
      <c r="N62" s="4">
        <f t="shared" si="26"/>
        <v>0</v>
      </c>
      <c r="O62" s="4">
        <f t="shared" si="26"/>
        <v>0</v>
      </c>
      <c r="P62" s="4">
        <f t="shared" si="26"/>
        <v>146</v>
      </c>
      <c r="Q62" s="4">
        <f t="shared" si="26"/>
        <v>418</v>
      </c>
      <c r="R62" s="4">
        <f t="shared" si="26"/>
        <v>564</v>
      </c>
      <c r="S62" s="4">
        <f t="shared" si="26"/>
        <v>0</v>
      </c>
      <c r="T62" s="4">
        <f t="shared" si="26"/>
        <v>0</v>
      </c>
      <c r="U62" s="4">
        <f t="shared" si="26"/>
        <v>0</v>
      </c>
      <c r="V62" s="4">
        <f t="shared" si="26"/>
        <v>1</v>
      </c>
      <c r="W62" s="4">
        <f t="shared" si="26"/>
        <v>6</v>
      </c>
      <c r="X62" s="4">
        <f t="shared" si="26"/>
        <v>7</v>
      </c>
      <c r="Y62" s="4">
        <f t="shared" si="26"/>
        <v>0</v>
      </c>
      <c r="Z62" s="4">
        <f t="shared" si="26"/>
        <v>2</v>
      </c>
      <c r="AA62" s="4">
        <f t="shared" si="26"/>
        <v>2</v>
      </c>
      <c r="AB62" s="4">
        <f t="shared" si="26"/>
        <v>2</v>
      </c>
      <c r="AC62" s="4">
        <f t="shared" si="26"/>
        <v>15</v>
      </c>
      <c r="AD62" s="4">
        <f t="shared" si="26"/>
        <v>17</v>
      </c>
      <c r="AE62" s="2"/>
      <c r="AF62" s="2"/>
    </row>
    <row r="63" spans="1:32" outlineLevel="4" x14ac:dyDescent="0.25">
      <c r="A63" s="9">
        <v>9.0101999999999993</v>
      </c>
      <c r="B63" s="9" t="s">
        <v>139</v>
      </c>
      <c r="C63" s="9" t="s">
        <v>140</v>
      </c>
      <c r="D63" s="4">
        <f t="shared" ref="D63:D105" si="27">G63+J63+M63+P63+S63+V63+Y63+AB63</f>
        <v>1</v>
      </c>
      <c r="E63" s="4">
        <f t="shared" ref="E63:E105" si="28">H63+K63+N63+Q63+T63+W63+Z63+AC63</f>
        <v>1</v>
      </c>
      <c r="F63" s="4">
        <f t="shared" ref="F63:F105" si="29">SUM(D63:E63)</f>
        <v>2</v>
      </c>
      <c r="G63" s="5"/>
      <c r="H63" s="5"/>
      <c r="I63" s="5">
        <f t="shared" ref="I63:I105" si="30">SUM(G63:H63)</f>
        <v>0</v>
      </c>
      <c r="J63" s="5"/>
      <c r="K63" s="5"/>
      <c r="L63" s="5">
        <f t="shared" ref="L63:L105" si="31">SUM(J63:K63)</f>
        <v>0</v>
      </c>
      <c r="M63" s="5"/>
      <c r="N63" s="5"/>
      <c r="O63" s="5">
        <f t="shared" ref="O63:O105" si="32">SUM(M63:N63)</f>
        <v>0</v>
      </c>
      <c r="P63" s="5">
        <v>1</v>
      </c>
      <c r="Q63" s="5">
        <v>1</v>
      </c>
      <c r="R63" s="5">
        <f t="shared" ref="R63:R105" si="33">SUM(P63:Q63)</f>
        <v>2</v>
      </c>
      <c r="S63" s="5"/>
      <c r="T63" s="5"/>
      <c r="U63" s="5">
        <f t="shared" ref="U63:U105" si="34">SUM(S63:T63)</f>
        <v>0</v>
      </c>
      <c r="V63" s="5"/>
      <c r="W63" s="5"/>
      <c r="X63" s="5">
        <f t="shared" ref="X63:X105" si="35">SUM(V63:W63)</f>
        <v>0</v>
      </c>
      <c r="Y63" s="5"/>
      <c r="Z63" s="5"/>
      <c r="AA63" s="5">
        <f t="shared" ref="AA63:AA105" si="36">SUM(Y63:Z63)</f>
        <v>0</v>
      </c>
      <c r="AB63" s="5"/>
      <c r="AC63" s="5"/>
      <c r="AD63" s="5">
        <f t="shared" ref="AD63:AD105" si="37">SUM(AB63:AC63)</f>
        <v>0</v>
      </c>
      <c r="AE63" s="2"/>
      <c r="AF63" s="2"/>
    </row>
    <row r="64" spans="1:32" outlineLevel="4" x14ac:dyDescent="0.25">
      <c r="A64" s="9">
        <v>9.0498999999999992</v>
      </c>
      <c r="B64" s="9" t="s">
        <v>141</v>
      </c>
      <c r="C64" s="9" t="s">
        <v>142</v>
      </c>
      <c r="D64" s="4">
        <f t="shared" si="27"/>
        <v>35</v>
      </c>
      <c r="E64" s="4">
        <f t="shared" si="28"/>
        <v>152</v>
      </c>
      <c r="F64" s="4">
        <f t="shared" si="29"/>
        <v>187</v>
      </c>
      <c r="G64" s="5"/>
      <c r="H64" s="5"/>
      <c r="I64" s="5">
        <f t="shared" si="30"/>
        <v>0</v>
      </c>
      <c r="J64" s="5"/>
      <c r="K64" s="5"/>
      <c r="L64" s="5">
        <f t="shared" si="31"/>
        <v>0</v>
      </c>
      <c r="M64" s="5"/>
      <c r="N64" s="5"/>
      <c r="O64" s="5">
        <f t="shared" si="32"/>
        <v>0</v>
      </c>
      <c r="P64" s="5">
        <v>35</v>
      </c>
      <c r="Q64" s="5">
        <v>147</v>
      </c>
      <c r="R64" s="5">
        <f t="shared" si="33"/>
        <v>182</v>
      </c>
      <c r="S64" s="5"/>
      <c r="T64" s="5"/>
      <c r="U64" s="5">
        <f t="shared" si="34"/>
        <v>0</v>
      </c>
      <c r="V64" s="5"/>
      <c r="W64" s="5"/>
      <c r="X64" s="5">
        <f t="shared" si="35"/>
        <v>0</v>
      </c>
      <c r="Y64" s="5"/>
      <c r="Z64" s="5">
        <v>1</v>
      </c>
      <c r="AA64" s="5">
        <f t="shared" si="36"/>
        <v>1</v>
      </c>
      <c r="AB64" s="5"/>
      <c r="AC64" s="5">
        <v>4</v>
      </c>
      <c r="AD64" s="5">
        <f t="shared" si="37"/>
        <v>4</v>
      </c>
      <c r="AE64" s="2"/>
      <c r="AF64" s="2"/>
    </row>
    <row r="65" spans="1:32" outlineLevel="4" x14ac:dyDescent="0.25">
      <c r="A65" s="9">
        <v>9.0799000000000003</v>
      </c>
      <c r="B65" s="9" t="s">
        <v>143</v>
      </c>
      <c r="C65" s="9" t="s">
        <v>144</v>
      </c>
      <c r="D65" s="4">
        <f t="shared" si="27"/>
        <v>68</v>
      </c>
      <c r="E65" s="4">
        <f t="shared" si="28"/>
        <v>115</v>
      </c>
      <c r="F65" s="4">
        <f t="shared" si="29"/>
        <v>183</v>
      </c>
      <c r="G65" s="5"/>
      <c r="H65" s="5"/>
      <c r="I65" s="5">
        <f t="shared" si="30"/>
        <v>0</v>
      </c>
      <c r="J65" s="5"/>
      <c r="K65" s="5"/>
      <c r="L65" s="5">
        <f t="shared" si="31"/>
        <v>0</v>
      </c>
      <c r="M65" s="5"/>
      <c r="N65" s="5"/>
      <c r="O65" s="5">
        <f t="shared" si="32"/>
        <v>0</v>
      </c>
      <c r="P65" s="5">
        <v>66</v>
      </c>
      <c r="Q65" s="5">
        <v>109</v>
      </c>
      <c r="R65" s="5">
        <f t="shared" si="33"/>
        <v>175</v>
      </c>
      <c r="S65" s="5"/>
      <c r="T65" s="5"/>
      <c r="U65" s="5">
        <f t="shared" si="34"/>
        <v>0</v>
      </c>
      <c r="V65" s="5">
        <v>1</v>
      </c>
      <c r="W65" s="5">
        <v>2</v>
      </c>
      <c r="X65" s="5">
        <f t="shared" si="35"/>
        <v>3</v>
      </c>
      <c r="Y65" s="5"/>
      <c r="Z65" s="5"/>
      <c r="AA65" s="5">
        <f t="shared" si="36"/>
        <v>0</v>
      </c>
      <c r="AB65" s="5">
        <v>1</v>
      </c>
      <c r="AC65" s="5">
        <v>4</v>
      </c>
      <c r="AD65" s="5">
        <f t="shared" si="37"/>
        <v>5</v>
      </c>
      <c r="AE65" s="2"/>
      <c r="AF65" s="2"/>
    </row>
    <row r="66" spans="1:32" outlineLevel="4" x14ac:dyDescent="0.25">
      <c r="A66" s="9">
        <v>9.0901999999999994</v>
      </c>
      <c r="B66" s="9" t="s">
        <v>145</v>
      </c>
      <c r="C66" s="9" t="s">
        <v>146</v>
      </c>
      <c r="D66" s="4">
        <f t="shared" si="27"/>
        <v>45</v>
      </c>
      <c r="E66" s="4">
        <f t="shared" si="28"/>
        <v>174</v>
      </c>
      <c r="F66" s="4">
        <f t="shared" si="29"/>
        <v>219</v>
      </c>
      <c r="G66" s="5"/>
      <c r="H66" s="5">
        <v>1</v>
      </c>
      <c r="I66" s="5">
        <f t="shared" si="30"/>
        <v>1</v>
      </c>
      <c r="J66" s="5"/>
      <c r="K66" s="5"/>
      <c r="L66" s="5">
        <f t="shared" si="31"/>
        <v>0</v>
      </c>
      <c r="M66" s="5"/>
      <c r="N66" s="5"/>
      <c r="O66" s="5">
        <f t="shared" si="32"/>
        <v>0</v>
      </c>
      <c r="P66" s="5">
        <v>44</v>
      </c>
      <c r="Q66" s="5">
        <v>161</v>
      </c>
      <c r="R66" s="5">
        <f t="shared" si="33"/>
        <v>205</v>
      </c>
      <c r="S66" s="5"/>
      <c r="T66" s="5"/>
      <c r="U66" s="5">
        <f t="shared" si="34"/>
        <v>0</v>
      </c>
      <c r="V66" s="5"/>
      <c r="W66" s="5">
        <v>4</v>
      </c>
      <c r="X66" s="5">
        <f t="shared" si="35"/>
        <v>4</v>
      </c>
      <c r="Y66" s="5"/>
      <c r="Z66" s="5">
        <v>1</v>
      </c>
      <c r="AA66" s="5">
        <f t="shared" si="36"/>
        <v>1</v>
      </c>
      <c r="AB66" s="5">
        <v>1</v>
      </c>
      <c r="AC66" s="5">
        <v>7</v>
      </c>
      <c r="AD66" s="5">
        <f t="shared" si="37"/>
        <v>8</v>
      </c>
      <c r="AE66" s="2"/>
      <c r="AF66" s="2"/>
    </row>
    <row r="67" spans="1:32" outlineLevel="1" x14ac:dyDescent="0.25">
      <c r="A67" s="235" t="s">
        <v>147</v>
      </c>
      <c r="B67" s="235"/>
      <c r="C67" s="235"/>
      <c r="D67" s="4">
        <f t="shared" ref="D67:AD67" si="38">SUBTOTAL(9,D70:D97)</f>
        <v>553</v>
      </c>
      <c r="E67" s="4">
        <f t="shared" si="38"/>
        <v>1143</v>
      </c>
      <c r="F67" s="4">
        <f t="shared" si="38"/>
        <v>1696</v>
      </c>
      <c r="G67" s="4">
        <f t="shared" si="38"/>
        <v>3</v>
      </c>
      <c r="H67" s="4">
        <f t="shared" si="38"/>
        <v>3</v>
      </c>
      <c r="I67" s="4">
        <f t="shared" si="38"/>
        <v>6</v>
      </c>
      <c r="J67" s="4">
        <f t="shared" si="38"/>
        <v>3</v>
      </c>
      <c r="K67" s="4">
        <f t="shared" si="38"/>
        <v>0</v>
      </c>
      <c r="L67" s="4">
        <f t="shared" si="38"/>
        <v>3</v>
      </c>
      <c r="M67" s="4">
        <f t="shared" si="38"/>
        <v>0</v>
      </c>
      <c r="N67" s="4">
        <f t="shared" si="38"/>
        <v>3</v>
      </c>
      <c r="O67" s="4">
        <f t="shared" si="38"/>
        <v>3</v>
      </c>
      <c r="P67" s="4">
        <f t="shared" si="38"/>
        <v>510</v>
      </c>
      <c r="Q67" s="4">
        <f t="shared" si="38"/>
        <v>1055</v>
      </c>
      <c r="R67" s="4">
        <f t="shared" si="38"/>
        <v>1565</v>
      </c>
      <c r="S67" s="4">
        <f t="shared" si="38"/>
        <v>0</v>
      </c>
      <c r="T67" s="4">
        <f t="shared" si="38"/>
        <v>0</v>
      </c>
      <c r="U67" s="4">
        <f t="shared" si="38"/>
        <v>0</v>
      </c>
      <c r="V67" s="4">
        <f t="shared" si="38"/>
        <v>0</v>
      </c>
      <c r="W67" s="4">
        <f t="shared" si="38"/>
        <v>6</v>
      </c>
      <c r="X67" s="4">
        <f t="shared" si="38"/>
        <v>6</v>
      </c>
      <c r="Y67" s="4">
        <f t="shared" si="38"/>
        <v>4</v>
      </c>
      <c r="Z67" s="4">
        <f t="shared" si="38"/>
        <v>16</v>
      </c>
      <c r="AA67" s="4">
        <f t="shared" si="38"/>
        <v>20</v>
      </c>
      <c r="AB67" s="4">
        <f t="shared" si="38"/>
        <v>33</v>
      </c>
      <c r="AC67" s="4">
        <f t="shared" si="38"/>
        <v>60</v>
      </c>
      <c r="AD67" s="4">
        <f t="shared" si="38"/>
        <v>93</v>
      </c>
      <c r="AE67" s="2"/>
      <c r="AF67" s="2"/>
    </row>
    <row r="68" spans="1:32" outlineLevel="2" x14ac:dyDescent="0.25">
      <c r="A68" s="233" t="s">
        <v>59</v>
      </c>
      <c r="B68" s="233"/>
      <c r="C68" s="233"/>
      <c r="D68" s="4">
        <f t="shared" ref="D68:AD68" si="39">SUBTOTAL(9,D70:D97)</f>
        <v>553</v>
      </c>
      <c r="E68" s="4">
        <f t="shared" si="39"/>
        <v>1143</v>
      </c>
      <c r="F68" s="4">
        <f t="shared" si="39"/>
        <v>1696</v>
      </c>
      <c r="G68" s="4">
        <f t="shared" si="39"/>
        <v>3</v>
      </c>
      <c r="H68" s="4">
        <f t="shared" si="39"/>
        <v>3</v>
      </c>
      <c r="I68" s="4">
        <f t="shared" si="39"/>
        <v>6</v>
      </c>
      <c r="J68" s="4">
        <f t="shared" si="39"/>
        <v>3</v>
      </c>
      <c r="K68" s="4">
        <f t="shared" si="39"/>
        <v>0</v>
      </c>
      <c r="L68" s="4">
        <f t="shared" si="39"/>
        <v>3</v>
      </c>
      <c r="M68" s="4">
        <f t="shared" si="39"/>
        <v>0</v>
      </c>
      <c r="N68" s="4">
        <f t="shared" si="39"/>
        <v>3</v>
      </c>
      <c r="O68" s="4">
        <f t="shared" si="39"/>
        <v>3</v>
      </c>
      <c r="P68" s="4">
        <f t="shared" si="39"/>
        <v>510</v>
      </c>
      <c r="Q68" s="4">
        <f t="shared" si="39"/>
        <v>1055</v>
      </c>
      <c r="R68" s="4">
        <f t="shared" si="39"/>
        <v>1565</v>
      </c>
      <c r="S68" s="4">
        <f t="shared" si="39"/>
        <v>0</v>
      </c>
      <c r="T68" s="4">
        <f t="shared" si="39"/>
        <v>0</v>
      </c>
      <c r="U68" s="4">
        <f t="shared" si="39"/>
        <v>0</v>
      </c>
      <c r="V68" s="4">
        <f t="shared" si="39"/>
        <v>0</v>
      </c>
      <c r="W68" s="4">
        <f t="shared" si="39"/>
        <v>6</v>
      </c>
      <c r="X68" s="4">
        <f t="shared" si="39"/>
        <v>6</v>
      </c>
      <c r="Y68" s="4">
        <f t="shared" si="39"/>
        <v>4</v>
      </c>
      <c r="Z68" s="4">
        <f t="shared" si="39"/>
        <v>16</v>
      </c>
      <c r="AA68" s="4">
        <f t="shared" si="39"/>
        <v>20</v>
      </c>
      <c r="AB68" s="4">
        <f t="shared" si="39"/>
        <v>33</v>
      </c>
      <c r="AC68" s="4">
        <f t="shared" si="39"/>
        <v>60</v>
      </c>
      <c r="AD68" s="4">
        <f t="shared" si="39"/>
        <v>93</v>
      </c>
      <c r="AE68" s="2"/>
      <c r="AF68" s="2"/>
    </row>
    <row r="69" spans="1:32" outlineLevel="3" collapsed="1" x14ac:dyDescent="0.25">
      <c r="A69" s="234" t="s">
        <v>60</v>
      </c>
      <c r="B69" s="234"/>
      <c r="C69" s="234"/>
      <c r="D69" s="4">
        <f t="shared" ref="D69:AD69" si="40">SUBTOTAL(9,D70:D73)</f>
        <v>114</v>
      </c>
      <c r="E69" s="4">
        <f t="shared" si="40"/>
        <v>162</v>
      </c>
      <c r="F69" s="4">
        <f t="shared" si="40"/>
        <v>276</v>
      </c>
      <c r="G69" s="4">
        <f t="shared" si="40"/>
        <v>1</v>
      </c>
      <c r="H69" s="4">
        <f t="shared" si="40"/>
        <v>0</v>
      </c>
      <c r="I69" s="4">
        <f t="shared" si="40"/>
        <v>1</v>
      </c>
      <c r="J69" s="4">
        <f t="shared" si="40"/>
        <v>1</v>
      </c>
      <c r="K69" s="4">
        <f t="shared" si="40"/>
        <v>0</v>
      </c>
      <c r="L69" s="4">
        <f t="shared" si="40"/>
        <v>1</v>
      </c>
      <c r="M69" s="4">
        <f t="shared" si="40"/>
        <v>0</v>
      </c>
      <c r="N69" s="4">
        <f t="shared" si="40"/>
        <v>0</v>
      </c>
      <c r="O69" s="4">
        <f t="shared" si="40"/>
        <v>0</v>
      </c>
      <c r="P69" s="4">
        <f t="shared" si="40"/>
        <v>97</v>
      </c>
      <c r="Q69" s="4">
        <f t="shared" si="40"/>
        <v>149</v>
      </c>
      <c r="R69" s="4">
        <f t="shared" si="40"/>
        <v>246</v>
      </c>
      <c r="S69" s="4">
        <f t="shared" si="40"/>
        <v>0</v>
      </c>
      <c r="T69" s="4">
        <f t="shared" si="40"/>
        <v>0</v>
      </c>
      <c r="U69" s="4">
        <f t="shared" si="40"/>
        <v>0</v>
      </c>
      <c r="V69" s="4">
        <f t="shared" si="40"/>
        <v>0</v>
      </c>
      <c r="W69" s="4">
        <f t="shared" si="40"/>
        <v>1</v>
      </c>
      <c r="X69" s="4">
        <f t="shared" si="40"/>
        <v>1</v>
      </c>
      <c r="Y69" s="4">
        <f t="shared" si="40"/>
        <v>3</v>
      </c>
      <c r="Z69" s="4">
        <f t="shared" si="40"/>
        <v>3</v>
      </c>
      <c r="AA69" s="4">
        <f t="shared" si="40"/>
        <v>6</v>
      </c>
      <c r="AB69" s="4">
        <f t="shared" si="40"/>
        <v>12</v>
      </c>
      <c r="AC69" s="4">
        <f t="shared" si="40"/>
        <v>9</v>
      </c>
      <c r="AD69" s="4">
        <f t="shared" si="40"/>
        <v>21</v>
      </c>
      <c r="AE69" s="2"/>
      <c r="AF69" s="2"/>
    </row>
    <row r="70" spans="1:32" outlineLevel="4" x14ac:dyDescent="0.25">
      <c r="A70" s="9">
        <v>13.1302</v>
      </c>
      <c r="B70" s="9" t="s">
        <v>148</v>
      </c>
      <c r="C70" s="9" t="s">
        <v>149</v>
      </c>
      <c r="D70" s="4">
        <f t="shared" si="27"/>
        <v>11</v>
      </c>
      <c r="E70" s="4">
        <f t="shared" si="28"/>
        <v>36</v>
      </c>
      <c r="F70" s="4">
        <f t="shared" si="29"/>
        <v>47</v>
      </c>
      <c r="G70" s="5"/>
      <c r="H70" s="5"/>
      <c r="I70" s="5">
        <f t="shared" si="30"/>
        <v>0</v>
      </c>
      <c r="J70" s="5"/>
      <c r="K70" s="5"/>
      <c r="L70" s="5">
        <f t="shared" si="31"/>
        <v>0</v>
      </c>
      <c r="M70" s="5"/>
      <c r="N70" s="5"/>
      <c r="O70" s="5">
        <f t="shared" si="32"/>
        <v>0</v>
      </c>
      <c r="P70" s="5">
        <v>9</v>
      </c>
      <c r="Q70" s="5">
        <v>30</v>
      </c>
      <c r="R70" s="5">
        <f t="shared" si="33"/>
        <v>39</v>
      </c>
      <c r="S70" s="5"/>
      <c r="T70" s="5"/>
      <c r="U70" s="5">
        <f t="shared" si="34"/>
        <v>0</v>
      </c>
      <c r="V70" s="5"/>
      <c r="W70" s="5">
        <v>1</v>
      </c>
      <c r="X70" s="5">
        <f t="shared" si="35"/>
        <v>1</v>
      </c>
      <c r="Y70" s="5"/>
      <c r="Z70" s="5">
        <v>1</v>
      </c>
      <c r="AA70" s="5">
        <f t="shared" si="36"/>
        <v>1</v>
      </c>
      <c r="AB70" s="5">
        <v>2</v>
      </c>
      <c r="AC70" s="5">
        <v>4</v>
      </c>
      <c r="AD70" s="5">
        <f t="shared" si="37"/>
        <v>6</v>
      </c>
      <c r="AE70" s="2"/>
      <c r="AF70" s="2"/>
    </row>
    <row r="71" spans="1:32" outlineLevel="4" x14ac:dyDescent="0.25">
      <c r="A71" s="9">
        <v>13.1312</v>
      </c>
      <c r="B71" s="9" t="s">
        <v>150</v>
      </c>
      <c r="C71" s="9" t="s">
        <v>151</v>
      </c>
      <c r="D71" s="4">
        <f t="shared" si="27"/>
        <v>31</v>
      </c>
      <c r="E71" s="4">
        <f t="shared" si="28"/>
        <v>27</v>
      </c>
      <c r="F71" s="4">
        <f t="shared" si="29"/>
        <v>58</v>
      </c>
      <c r="G71" s="5"/>
      <c r="H71" s="5"/>
      <c r="I71" s="5">
        <f t="shared" si="30"/>
        <v>0</v>
      </c>
      <c r="J71" s="5"/>
      <c r="K71" s="5"/>
      <c r="L71" s="5">
        <f t="shared" si="31"/>
        <v>0</v>
      </c>
      <c r="M71" s="5"/>
      <c r="N71" s="5"/>
      <c r="O71" s="5">
        <f t="shared" si="32"/>
        <v>0</v>
      </c>
      <c r="P71" s="5">
        <v>25</v>
      </c>
      <c r="Q71" s="5">
        <v>26</v>
      </c>
      <c r="R71" s="5">
        <f t="shared" si="33"/>
        <v>51</v>
      </c>
      <c r="S71" s="5"/>
      <c r="T71" s="5"/>
      <c r="U71" s="5">
        <f t="shared" si="34"/>
        <v>0</v>
      </c>
      <c r="V71" s="5"/>
      <c r="W71" s="5"/>
      <c r="X71" s="5">
        <f t="shared" si="35"/>
        <v>0</v>
      </c>
      <c r="Y71" s="5"/>
      <c r="Z71" s="5"/>
      <c r="AA71" s="5">
        <f t="shared" si="36"/>
        <v>0</v>
      </c>
      <c r="AB71" s="5">
        <v>6</v>
      </c>
      <c r="AC71" s="5">
        <v>1</v>
      </c>
      <c r="AD71" s="5">
        <f t="shared" si="37"/>
        <v>7</v>
      </c>
      <c r="AE71" s="2"/>
      <c r="AF71" s="2"/>
    </row>
    <row r="72" spans="1:32" outlineLevel="4" x14ac:dyDescent="0.25">
      <c r="A72" s="9">
        <v>13.132400000000001</v>
      </c>
      <c r="B72" s="9" t="s">
        <v>152</v>
      </c>
      <c r="C72" s="9" t="s">
        <v>153</v>
      </c>
      <c r="D72" s="4">
        <f t="shared" si="27"/>
        <v>30</v>
      </c>
      <c r="E72" s="4">
        <f t="shared" si="28"/>
        <v>45</v>
      </c>
      <c r="F72" s="4">
        <f t="shared" si="29"/>
        <v>75</v>
      </c>
      <c r="G72" s="5"/>
      <c r="H72" s="5"/>
      <c r="I72" s="5">
        <f t="shared" si="30"/>
        <v>0</v>
      </c>
      <c r="J72" s="5"/>
      <c r="K72" s="5"/>
      <c r="L72" s="5">
        <f t="shared" si="31"/>
        <v>0</v>
      </c>
      <c r="M72" s="5"/>
      <c r="N72" s="5"/>
      <c r="O72" s="5">
        <f t="shared" si="32"/>
        <v>0</v>
      </c>
      <c r="P72" s="5">
        <v>29</v>
      </c>
      <c r="Q72" s="5">
        <v>42</v>
      </c>
      <c r="R72" s="5">
        <f t="shared" si="33"/>
        <v>71</v>
      </c>
      <c r="S72" s="5"/>
      <c r="T72" s="5"/>
      <c r="U72" s="5">
        <f t="shared" si="34"/>
        <v>0</v>
      </c>
      <c r="V72" s="5"/>
      <c r="W72" s="5"/>
      <c r="X72" s="5">
        <f t="shared" si="35"/>
        <v>0</v>
      </c>
      <c r="Y72" s="5"/>
      <c r="Z72" s="5">
        <v>1</v>
      </c>
      <c r="AA72" s="5">
        <f t="shared" si="36"/>
        <v>1</v>
      </c>
      <c r="AB72" s="5">
        <v>1</v>
      </c>
      <c r="AC72" s="5">
        <v>2</v>
      </c>
      <c r="AD72" s="5">
        <f t="shared" si="37"/>
        <v>3</v>
      </c>
      <c r="AE72" s="2"/>
      <c r="AF72" s="2"/>
    </row>
    <row r="73" spans="1:32" outlineLevel="4" x14ac:dyDescent="0.25">
      <c r="A73" s="9">
        <v>13.9999</v>
      </c>
      <c r="B73" s="9" t="s">
        <v>154</v>
      </c>
      <c r="C73" s="9" t="s">
        <v>155</v>
      </c>
      <c r="D73" s="4">
        <f t="shared" si="27"/>
        <v>42</v>
      </c>
      <c r="E73" s="4">
        <f t="shared" si="28"/>
        <v>54</v>
      </c>
      <c r="F73" s="4">
        <f t="shared" si="29"/>
        <v>96</v>
      </c>
      <c r="G73" s="5">
        <v>1</v>
      </c>
      <c r="H73" s="5"/>
      <c r="I73" s="5">
        <f t="shared" si="30"/>
        <v>1</v>
      </c>
      <c r="J73" s="5">
        <v>1</v>
      </c>
      <c r="K73" s="5"/>
      <c r="L73" s="5">
        <f t="shared" si="31"/>
        <v>1</v>
      </c>
      <c r="M73" s="5"/>
      <c r="N73" s="5"/>
      <c r="O73" s="5">
        <f t="shared" si="32"/>
        <v>0</v>
      </c>
      <c r="P73" s="5">
        <v>34</v>
      </c>
      <c r="Q73" s="5">
        <v>51</v>
      </c>
      <c r="R73" s="5">
        <f t="shared" si="33"/>
        <v>85</v>
      </c>
      <c r="S73" s="5"/>
      <c r="T73" s="5"/>
      <c r="U73" s="5">
        <f t="shared" si="34"/>
        <v>0</v>
      </c>
      <c r="V73" s="5"/>
      <c r="W73" s="5"/>
      <c r="X73" s="5">
        <f t="shared" si="35"/>
        <v>0</v>
      </c>
      <c r="Y73" s="5">
        <v>3</v>
      </c>
      <c r="Z73" s="5">
        <v>1</v>
      </c>
      <c r="AA73" s="5">
        <f t="shared" si="36"/>
        <v>4</v>
      </c>
      <c r="AB73" s="5">
        <v>3</v>
      </c>
      <c r="AC73" s="5">
        <v>2</v>
      </c>
      <c r="AD73" s="5">
        <f t="shared" si="37"/>
        <v>5</v>
      </c>
      <c r="AE73" s="2"/>
      <c r="AF73" s="2"/>
    </row>
    <row r="74" spans="1:32" outlineLevel="3" x14ac:dyDescent="0.25">
      <c r="A74" s="234" t="s">
        <v>156</v>
      </c>
      <c r="B74" s="234"/>
      <c r="C74" s="234"/>
      <c r="D74" s="4">
        <f t="shared" ref="D74:AD74" si="41">SUBTOTAL(9,D75:D79)</f>
        <v>9</v>
      </c>
      <c r="E74" s="4">
        <f t="shared" si="41"/>
        <v>134</v>
      </c>
      <c r="F74" s="4">
        <f t="shared" si="41"/>
        <v>143</v>
      </c>
      <c r="G74" s="4">
        <f t="shared" si="41"/>
        <v>0</v>
      </c>
      <c r="H74" s="4">
        <f t="shared" si="41"/>
        <v>0</v>
      </c>
      <c r="I74" s="4">
        <f t="shared" si="41"/>
        <v>0</v>
      </c>
      <c r="J74" s="4">
        <f t="shared" si="41"/>
        <v>0</v>
      </c>
      <c r="K74" s="4">
        <f t="shared" si="41"/>
        <v>0</v>
      </c>
      <c r="L74" s="4">
        <f t="shared" si="41"/>
        <v>0</v>
      </c>
      <c r="M74" s="4">
        <f t="shared" si="41"/>
        <v>0</v>
      </c>
      <c r="N74" s="4">
        <f t="shared" si="41"/>
        <v>1</v>
      </c>
      <c r="O74" s="4">
        <f t="shared" si="41"/>
        <v>1</v>
      </c>
      <c r="P74" s="4">
        <f t="shared" si="41"/>
        <v>8</v>
      </c>
      <c r="Q74" s="4">
        <f t="shared" si="41"/>
        <v>126</v>
      </c>
      <c r="R74" s="4">
        <f t="shared" si="41"/>
        <v>134</v>
      </c>
      <c r="S74" s="4">
        <f t="shared" si="41"/>
        <v>0</v>
      </c>
      <c r="T74" s="4">
        <f t="shared" si="41"/>
        <v>0</v>
      </c>
      <c r="U74" s="4">
        <f t="shared" si="41"/>
        <v>0</v>
      </c>
      <c r="V74" s="4">
        <f t="shared" si="41"/>
        <v>0</v>
      </c>
      <c r="W74" s="4">
        <f t="shared" si="41"/>
        <v>0</v>
      </c>
      <c r="X74" s="4">
        <f t="shared" si="41"/>
        <v>0</v>
      </c>
      <c r="Y74" s="4">
        <f t="shared" si="41"/>
        <v>0</v>
      </c>
      <c r="Z74" s="4">
        <f t="shared" si="41"/>
        <v>1</v>
      </c>
      <c r="AA74" s="4">
        <f t="shared" si="41"/>
        <v>1</v>
      </c>
      <c r="AB74" s="4">
        <f t="shared" si="41"/>
        <v>1</v>
      </c>
      <c r="AC74" s="4">
        <f t="shared" si="41"/>
        <v>6</v>
      </c>
      <c r="AD74" s="4">
        <f t="shared" si="41"/>
        <v>7</v>
      </c>
      <c r="AE74" s="2"/>
      <c r="AF74" s="2"/>
    </row>
    <row r="75" spans="1:32" outlineLevel="4" x14ac:dyDescent="0.25">
      <c r="A75" s="9">
        <v>13.121</v>
      </c>
      <c r="B75" s="9" t="s">
        <v>157</v>
      </c>
      <c r="C75" s="9" t="s">
        <v>158</v>
      </c>
      <c r="D75" s="4">
        <f t="shared" si="27"/>
        <v>1</v>
      </c>
      <c r="E75" s="4">
        <f t="shared" si="28"/>
        <v>50</v>
      </c>
      <c r="F75" s="4">
        <f t="shared" si="29"/>
        <v>51</v>
      </c>
      <c r="G75" s="5"/>
      <c r="H75" s="5"/>
      <c r="I75" s="5">
        <f t="shared" si="30"/>
        <v>0</v>
      </c>
      <c r="J75" s="5"/>
      <c r="K75" s="5"/>
      <c r="L75" s="5">
        <f t="shared" si="31"/>
        <v>0</v>
      </c>
      <c r="M75" s="5"/>
      <c r="N75" s="5"/>
      <c r="O75" s="5">
        <f t="shared" si="32"/>
        <v>0</v>
      </c>
      <c r="P75" s="5">
        <v>1</v>
      </c>
      <c r="Q75" s="5">
        <v>47</v>
      </c>
      <c r="R75" s="5">
        <f t="shared" si="33"/>
        <v>48</v>
      </c>
      <c r="S75" s="5"/>
      <c r="T75" s="5"/>
      <c r="U75" s="5">
        <f t="shared" si="34"/>
        <v>0</v>
      </c>
      <c r="V75" s="5"/>
      <c r="W75" s="5"/>
      <c r="X75" s="5">
        <f t="shared" si="35"/>
        <v>0</v>
      </c>
      <c r="Y75" s="5"/>
      <c r="Z75" s="5"/>
      <c r="AA75" s="5">
        <f t="shared" si="36"/>
        <v>0</v>
      </c>
      <c r="AB75" s="5"/>
      <c r="AC75" s="5">
        <v>3</v>
      </c>
      <c r="AD75" s="5">
        <f t="shared" si="37"/>
        <v>3</v>
      </c>
      <c r="AE75" s="2"/>
      <c r="AF75" s="2"/>
    </row>
    <row r="76" spans="1:32" outlineLevel="4" x14ac:dyDescent="0.25">
      <c r="A76" s="9">
        <v>19.010100000000001</v>
      </c>
      <c r="B76" s="9" t="s">
        <v>159</v>
      </c>
      <c r="C76" s="9" t="s">
        <v>160</v>
      </c>
      <c r="D76" s="4">
        <f t="shared" si="27"/>
        <v>3</v>
      </c>
      <c r="E76" s="4">
        <f t="shared" si="28"/>
        <v>22</v>
      </c>
      <c r="F76" s="4">
        <f t="shared" si="29"/>
        <v>25</v>
      </c>
      <c r="G76" s="5"/>
      <c r="H76" s="5"/>
      <c r="I76" s="5">
        <f t="shared" si="30"/>
        <v>0</v>
      </c>
      <c r="J76" s="5"/>
      <c r="K76" s="5"/>
      <c r="L76" s="5">
        <f t="shared" si="31"/>
        <v>0</v>
      </c>
      <c r="M76" s="5"/>
      <c r="N76" s="5"/>
      <c r="O76" s="5">
        <f t="shared" si="32"/>
        <v>0</v>
      </c>
      <c r="P76" s="5">
        <v>3</v>
      </c>
      <c r="Q76" s="5">
        <v>20</v>
      </c>
      <c r="R76" s="5">
        <f t="shared" si="33"/>
        <v>23</v>
      </c>
      <c r="S76" s="5"/>
      <c r="T76" s="5"/>
      <c r="U76" s="5">
        <f t="shared" si="34"/>
        <v>0</v>
      </c>
      <c r="V76" s="5"/>
      <c r="W76" s="5"/>
      <c r="X76" s="5">
        <f t="shared" si="35"/>
        <v>0</v>
      </c>
      <c r="Y76" s="5"/>
      <c r="Z76" s="5"/>
      <c r="AA76" s="5">
        <f t="shared" si="36"/>
        <v>0</v>
      </c>
      <c r="AB76" s="5"/>
      <c r="AC76" s="5">
        <v>2</v>
      </c>
      <c r="AD76" s="5">
        <f t="shared" si="37"/>
        <v>2</v>
      </c>
      <c r="AE76" s="2"/>
      <c r="AF76" s="2"/>
    </row>
    <row r="77" spans="1:32" outlineLevel="4" x14ac:dyDescent="0.25">
      <c r="A77" s="9">
        <v>19.010100000000001</v>
      </c>
      <c r="B77" s="9" t="s">
        <v>161</v>
      </c>
      <c r="C77" s="9" t="s">
        <v>162</v>
      </c>
      <c r="D77" s="4">
        <f t="shared" si="27"/>
        <v>1</v>
      </c>
      <c r="E77" s="4">
        <f t="shared" si="28"/>
        <v>2</v>
      </c>
      <c r="F77" s="4">
        <f t="shared" si="29"/>
        <v>3</v>
      </c>
      <c r="G77" s="5"/>
      <c r="H77" s="5"/>
      <c r="I77" s="5">
        <f t="shared" si="30"/>
        <v>0</v>
      </c>
      <c r="J77" s="5"/>
      <c r="K77" s="5"/>
      <c r="L77" s="5">
        <f t="shared" si="31"/>
        <v>0</v>
      </c>
      <c r="M77" s="5"/>
      <c r="N77" s="5"/>
      <c r="O77" s="5">
        <f t="shared" si="32"/>
        <v>0</v>
      </c>
      <c r="P77" s="5">
        <v>1</v>
      </c>
      <c r="Q77" s="5">
        <v>2</v>
      </c>
      <c r="R77" s="5">
        <f t="shared" si="33"/>
        <v>3</v>
      </c>
      <c r="S77" s="5"/>
      <c r="T77" s="5"/>
      <c r="U77" s="5">
        <f t="shared" si="34"/>
        <v>0</v>
      </c>
      <c r="V77" s="5"/>
      <c r="W77" s="5"/>
      <c r="X77" s="5">
        <f t="shared" si="35"/>
        <v>0</v>
      </c>
      <c r="Y77" s="5"/>
      <c r="Z77" s="5"/>
      <c r="AA77" s="5">
        <f t="shared" si="36"/>
        <v>0</v>
      </c>
      <c r="AB77" s="5"/>
      <c r="AC77" s="5"/>
      <c r="AD77" s="5">
        <f t="shared" si="37"/>
        <v>0</v>
      </c>
      <c r="AE77" s="2"/>
      <c r="AF77" s="2"/>
    </row>
    <row r="78" spans="1:32" outlineLevel="4" x14ac:dyDescent="0.25">
      <c r="A78" s="9">
        <v>19.070699999999999</v>
      </c>
      <c r="B78" s="9" t="s">
        <v>163</v>
      </c>
      <c r="C78" s="9" t="s">
        <v>164</v>
      </c>
      <c r="D78" s="4">
        <f t="shared" si="27"/>
        <v>3</v>
      </c>
      <c r="E78" s="4">
        <f t="shared" si="28"/>
        <v>29</v>
      </c>
      <c r="F78" s="4">
        <f t="shared" si="29"/>
        <v>32</v>
      </c>
      <c r="G78" s="5"/>
      <c r="H78" s="5"/>
      <c r="I78" s="5">
        <f t="shared" si="30"/>
        <v>0</v>
      </c>
      <c r="J78" s="5"/>
      <c r="K78" s="5"/>
      <c r="L78" s="5">
        <f t="shared" si="31"/>
        <v>0</v>
      </c>
      <c r="M78" s="5"/>
      <c r="N78" s="5"/>
      <c r="O78" s="5">
        <f t="shared" si="32"/>
        <v>0</v>
      </c>
      <c r="P78" s="5">
        <v>2</v>
      </c>
      <c r="Q78" s="5">
        <v>28</v>
      </c>
      <c r="R78" s="5">
        <f t="shared" si="33"/>
        <v>30</v>
      </c>
      <c r="S78" s="5"/>
      <c r="T78" s="5"/>
      <c r="U78" s="5">
        <f t="shared" si="34"/>
        <v>0</v>
      </c>
      <c r="V78" s="5"/>
      <c r="W78" s="5"/>
      <c r="X78" s="5">
        <f t="shared" si="35"/>
        <v>0</v>
      </c>
      <c r="Y78" s="5"/>
      <c r="Z78" s="5">
        <v>1</v>
      </c>
      <c r="AA78" s="5">
        <f t="shared" si="36"/>
        <v>1</v>
      </c>
      <c r="AB78" s="5">
        <v>1</v>
      </c>
      <c r="AC78" s="5"/>
      <c r="AD78" s="5">
        <f t="shared" si="37"/>
        <v>1</v>
      </c>
      <c r="AE78" s="2"/>
      <c r="AF78" s="2"/>
    </row>
    <row r="79" spans="1:32" outlineLevel="4" x14ac:dyDescent="0.25">
      <c r="A79" s="9">
        <v>19.070799999999998</v>
      </c>
      <c r="B79" s="9" t="s">
        <v>165</v>
      </c>
      <c r="C79" s="9" t="s">
        <v>158</v>
      </c>
      <c r="D79" s="4">
        <f t="shared" si="27"/>
        <v>1</v>
      </c>
      <c r="E79" s="4">
        <f t="shared" si="28"/>
        <v>31</v>
      </c>
      <c r="F79" s="4">
        <f t="shared" si="29"/>
        <v>32</v>
      </c>
      <c r="G79" s="5"/>
      <c r="H79" s="5"/>
      <c r="I79" s="5">
        <f t="shared" si="30"/>
        <v>0</v>
      </c>
      <c r="J79" s="5"/>
      <c r="K79" s="5"/>
      <c r="L79" s="5">
        <f t="shared" si="31"/>
        <v>0</v>
      </c>
      <c r="M79" s="5"/>
      <c r="N79" s="5">
        <v>1</v>
      </c>
      <c r="O79" s="5">
        <f t="shared" si="32"/>
        <v>1</v>
      </c>
      <c r="P79" s="5">
        <v>1</v>
      </c>
      <c r="Q79" s="5">
        <v>29</v>
      </c>
      <c r="R79" s="5">
        <f t="shared" si="33"/>
        <v>30</v>
      </c>
      <c r="S79" s="5"/>
      <c r="T79" s="5"/>
      <c r="U79" s="5">
        <f t="shared" si="34"/>
        <v>0</v>
      </c>
      <c r="V79" s="5"/>
      <c r="W79" s="5"/>
      <c r="X79" s="5">
        <f t="shared" si="35"/>
        <v>0</v>
      </c>
      <c r="Y79" s="5"/>
      <c r="Z79" s="5"/>
      <c r="AA79" s="5">
        <f t="shared" si="36"/>
        <v>0</v>
      </c>
      <c r="AB79" s="5"/>
      <c r="AC79" s="5">
        <v>1</v>
      </c>
      <c r="AD79" s="5">
        <f t="shared" si="37"/>
        <v>1</v>
      </c>
      <c r="AE79" s="2"/>
      <c r="AF79" s="2"/>
    </row>
    <row r="80" spans="1:32" outlineLevel="3" x14ac:dyDescent="0.25">
      <c r="A80" s="234" t="s">
        <v>166</v>
      </c>
      <c r="B80" s="234"/>
      <c r="C80" s="234"/>
      <c r="D80" s="4">
        <f t="shared" ref="D80:AD80" si="42">SUBTOTAL(9,D81:D86)</f>
        <v>77</v>
      </c>
      <c r="E80" s="4">
        <f t="shared" si="42"/>
        <v>405</v>
      </c>
      <c r="F80" s="4">
        <f t="shared" si="42"/>
        <v>482</v>
      </c>
      <c r="G80" s="4">
        <f t="shared" si="42"/>
        <v>0</v>
      </c>
      <c r="H80" s="4">
        <f t="shared" si="42"/>
        <v>1</v>
      </c>
      <c r="I80" s="4">
        <f t="shared" si="42"/>
        <v>1</v>
      </c>
      <c r="J80" s="4">
        <f t="shared" si="42"/>
        <v>1</v>
      </c>
      <c r="K80" s="4">
        <f t="shared" si="42"/>
        <v>0</v>
      </c>
      <c r="L80" s="4">
        <f t="shared" si="42"/>
        <v>1</v>
      </c>
      <c r="M80" s="4">
        <f t="shared" si="42"/>
        <v>0</v>
      </c>
      <c r="N80" s="4">
        <f t="shared" si="42"/>
        <v>0</v>
      </c>
      <c r="O80" s="4">
        <f t="shared" si="42"/>
        <v>0</v>
      </c>
      <c r="P80" s="4">
        <f t="shared" si="42"/>
        <v>70</v>
      </c>
      <c r="Q80" s="4">
        <f t="shared" si="42"/>
        <v>370</v>
      </c>
      <c r="R80" s="4">
        <f t="shared" si="42"/>
        <v>440</v>
      </c>
      <c r="S80" s="4">
        <f t="shared" si="42"/>
        <v>0</v>
      </c>
      <c r="T80" s="4">
        <f t="shared" si="42"/>
        <v>0</v>
      </c>
      <c r="U80" s="4">
        <f t="shared" si="42"/>
        <v>0</v>
      </c>
      <c r="V80" s="4">
        <f t="shared" si="42"/>
        <v>0</v>
      </c>
      <c r="W80" s="4">
        <f t="shared" si="42"/>
        <v>2</v>
      </c>
      <c r="X80" s="4">
        <f t="shared" si="42"/>
        <v>2</v>
      </c>
      <c r="Y80" s="4">
        <f t="shared" si="42"/>
        <v>0</v>
      </c>
      <c r="Z80" s="4">
        <f t="shared" si="42"/>
        <v>7</v>
      </c>
      <c r="AA80" s="4">
        <f t="shared" si="42"/>
        <v>7</v>
      </c>
      <c r="AB80" s="4">
        <f t="shared" si="42"/>
        <v>6</v>
      </c>
      <c r="AC80" s="4">
        <f t="shared" si="42"/>
        <v>25</v>
      </c>
      <c r="AD80" s="4">
        <f t="shared" si="42"/>
        <v>31</v>
      </c>
      <c r="AE80" s="2"/>
      <c r="AF80" s="2"/>
    </row>
    <row r="81" spans="1:32" outlineLevel="4" x14ac:dyDescent="0.25">
      <c r="A81" s="9">
        <v>13.120200000000001</v>
      </c>
      <c r="B81" s="9" t="s">
        <v>167</v>
      </c>
      <c r="C81" s="9" t="s">
        <v>168</v>
      </c>
      <c r="D81" s="4">
        <f t="shared" si="27"/>
        <v>9</v>
      </c>
      <c r="E81" s="4">
        <f t="shared" si="28"/>
        <v>46</v>
      </c>
      <c r="F81" s="4">
        <f t="shared" si="29"/>
        <v>55</v>
      </c>
      <c r="G81" s="5"/>
      <c r="H81" s="5"/>
      <c r="I81" s="5">
        <f t="shared" si="30"/>
        <v>0</v>
      </c>
      <c r="J81" s="5"/>
      <c r="K81" s="5"/>
      <c r="L81" s="5">
        <f t="shared" si="31"/>
        <v>0</v>
      </c>
      <c r="M81" s="5"/>
      <c r="N81" s="5"/>
      <c r="O81" s="5">
        <f t="shared" si="32"/>
        <v>0</v>
      </c>
      <c r="P81" s="5">
        <v>7</v>
      </c>
      <c r="Q81" s="5">
        <v>45</v>
      </c>
      <c r="R81" s="5">
        <f t="shared" si="33"/>
        <v>52</v>
      </c>
      <c r="S81" s="5"/>
      <c r="T81" s="5"/>
      <c r="U81" s="5">
        <f t="shared" si="34"/>
        <v>0</v>
      </c>
      <c r="V81" s="5"/>
      <c r="W81" s="5"/>
      <c r="X81" s="5">
        <f t="shared" si="35"/>
        <v>0</v>
      </c>
      <c r="Y81" s="5"/>
      <c r="Z81" s="5"/>
      <c r="AA81" s="5">
        <f t="shared" si="36"/>
        <v>0</v>
      </c>
      <c r="AB81" s="5">
        <v>2</v>
      </c>
      <c r="AC81" s="5">
        <v>1</v>
      </c>
      <c r="AD81" s="5">
        <f t="shared" si="37"/>
        <v>3</v>
      </c>
      <c r="AE81" s="2"/>
      <c r="AF81" s="2"/>
    </row>
    <row r="82" spans="1:32" outlineLevel="4" x14ac:dyDescent="0.25">
      <c r="A82" s="9">
        <v>13.120200000000001</v>
      </c>
      <c r="B82" s="9" t="s">
        <v>169</v>
      </c>
      <c r="C82" s="9" t="s">
        <v>170</v>
      </c>
      <c r="D82" s="4">
        <f t="shared" si="27"/>
        <v>10</v>
      </c>
      <c r="E82" s="4">
        <f t="shared" si="28"/>
        <v>136</v>
      </c>
      <c r="F82" s="4">
        <f t="shared" si="29"/>
        <v>146</v>
      </c>
      <c r="G82" s="5"/>
      <c r="H82" s="5">
        <v>1</v>
      </c>
      <c r="I82" s="5">
        <f t="shared" si="30"/>
        <v>1</v>
      </c>
      <c r="J82" s="5"/>
      <c r="K82" s="5"/>
      <c r="L82" s="5">
        <f t="shared" si="31"/>
        <v>0</v>
      </c>
      <c r="M82" s="5"/>
      <c r="N82" s="5"/>
      <c r="O82" s="5">
        <f t="shared" si="32"/>
        <v>0</v>
      </c>
      <c r="P82" s="5">
        <v>9</v>
      </c>
      <c r="Q82" s="5">
        <v>127</v>
      </c>
      <c r="R82" s="5">
        <f t="shared" si="33"/>
        <v>136</v>
      </c>
      <c r="S82" s="5"/>
      <c r="T82" s="5"/>
      <c r="U82" s="5">
        <f t="shared" si="34"/>
        <v>0</v>
      </c>
      <c r="V82" s="5"/>
      <c r="W82" s="5"/>
      <c r="X82" s="5">
        <f t="shared" si="35"/>
        <v>0</v>
      </c>
      <c r="Y82" s="5"/>
      <c r="Z82" s="5">
        <v>2</v>
      </c>
      <c r="AA82" s="5">
        <f t="shared" si="36"/>
        <v>2</v>
      </c>
      <c r="AB82" s="5">
        <v>1</v>
      </c>
      <c r="AC82" s="5">
        <v>6</v>
      </c>
      <c r="AD82" s="5">
        <f t="shared" si="37"/>
        <v>7</v>
      </c>
      <c r="AE82" s="2"/>
      <c r="AF82" s="2"/>
    </row>
    <row r="83" spans="1:32" outlineLevel="4" x14ac:dyDescent="0.25">
      <c r="A83" s="9">
        <v>13.120200000000001</v>
      </c>
      <c r="B83" s="9" t="s">
        <v>171</v>
      </c>
      <c r="C83" s="9" t="s">
        <v>172</v>
      </c>
      <c r="D83" s="4">
        <f t="shared" si="27"/>
        <v>4</v>
      </c>
      <c r="E83" s="4">
        <f t="shared" si="28"/>
        <v>87</v>
      </c>
      <c r="F83" s="4">
        <f t="shared" si="29"/>
        <v>91</v>
      </c>
      <c r="G83" s="5"/>
      <c r="H83" s="5"/>
      <c r="I83" s="5">
        <f t="shared" si="30"/>
        <v>0</v>
      </c>
      <c r="J83" s="5"/>
      <c r="K83" s="5"/>
      <c r="L83" s="5">
        <f t="shared" si="31"/>
        <v>0</v>
      </c>
      <c r="M83" s="5"/>
      <c r="N83" s="5"/>
      <c r="O83" s="5">
        <f t="shared" si="32"/>
        <v>0</v>
      </c>
      <c r="P83" s="5">
        <v>3</v>
      </c>
      <c r="Q83" s="5">
        <v>75</v>
      </c>
      <c r="R83" s="5">
        <f t="shared" si="33"/>
        <v>78</v>
      </c>
      <c r="S83" s="5"/>
      <c r="T83" s="5"/>
      <c r="U83" s="5">
        <f t="shared" si="34"/>
        <v>0</v>
      </c>
      <c r="V83" s="5"/>
      <c r="W83" s="5"/>
      <c r="X83" s="5">
        <f t="shared" si="35"/>
        <v>0</v>
      </c>
      <c r="Y83" s="5"/>
      <c r="Z83" s="5">
        <v>3</v>
      </c>
      <c r="AA83" s="5">
        <f t="shared" si="36"/>
        <v>3</v>
      </c>
      <c r="AB83" s="5">
        <v>1</v>
      </c>
      <c r="AC83" s="5">
        <v>9</v>
      </c>
      <c r="AD83" s="5">
        <f t="shared" si="37"/>
        <v>10</v>
      </c>
      <c r="AE83" s="2"/>
      <c r="AF83" s="2"/>
    </row>
    <row r="84" spans="1:32" outlineLevel="4" x14ac:dyDescent="0.25">
      <c r="A84" s="9">
        <v>13.132199999999999</v>
      </c>
      <c r="B84" s="9" t="s">
        <v>173</v>
      </c>
      <c r="C84" s="9" t="s">
        <v>174</v>
      </c>
      <c r="D84" s="4">
        <f t="shared" si="27"/>
        <v>28</v>
      </c>
      <c r="E84" s="4">
        <f t="shared" si="28"/>
        <v>53</v>
      </c>
      <c r="F84" s="4">
        <f t="shared" si="29"/>
        <v>81</v>
      </c>
      <c r="G84" s="5"/>
      <c r="H84" s="5"/>
      <c r="I84" s="5">
        <f t="shared" si="30"/>
        <v>0</v>
      </c>
      <c r="J84" s="5">
        <v>1</v>
      </c>
      <c r="K84" s="5"/>
      <c r="L84" s="5">
        <f t="shared" si="31"/>
        <v>1</v>
      </c>
      <c r="M84" s="5"/>
      <c r="N84" s="5"/>
      <c r="O84" s="5">
        <f t="shared" si="32"/>
        <v>0</v>
      </c>
      <c r="P84" s="5">
        <v>26</v>
      </c>
      <c r="Q84" s="5">
        <v>50</v>
      </c>
      <c r="R84" s="5">
        <f t="shared" si="33"/>
        <v>76</v>
      </c>
      <c r="S84" s="5"/>
      <c r="T84" s="5"/>
      <c r="U84" s="5">
        <f t="shared" si="34"/>
        <v>0</v>
      </c>
      <c r="V84" s="5"/>
      <c r="W84" s="5"/>
      <c r="X84" s="5">
        <f t="shared" si="35"/>
        <v>0</v>
      </c>
      <c r="Y84" s="5"/>
      <c r="Z84" s="5"/>
      <c r="AA84" s="5">
        <f t="shared" si="36"/>
        <v>0</v>
      </c>
      <c r="AB84" s="5">
        <v>1</v>
      </c>
      <c r="AC84" s="5">
        <v>3</v>
      </c>
      <c r="AD84" s="5">
        <f t="shared" si="37"/>
        <v>4</v>
      </c>
      <c r="AE84" s="2"/>
      <c r="AF84" s="2"/>
    </row>
    <row r="85" spans="1:32" outlineLevel="4" x14ac:dyDescent="0.25">
      <c r="A85" s="9">
        <v>13.132300000000001</v>
      </c>
      <c r="B85" s="9" t="s">
        <v>175</v>
      </c>
      <c r="C85" s="9" t="s">
        <v>176</v>
      </c>
      <c r="D85" s="4">
        <f t="shared" si="27"/>
        <v>23</v>
      </c>
      <c r="E85" s="4">
        <f t="shared" si="28"/>
        <v>48</v>
      </c>
      <c r="F85" s="4">
        <f t="shared" si="29"/>
        <v>71</v>
      </c>
      <c r="G85" s="5"/>
      <c r="H85" s="5"/>
      <c r="I85" s="5">
        <f t="shared" si="30"/>
        <v>0</v>
      </c>
      <c r="J85" s="5"/>
      <c r="K85" s="5"/>
      <c r="L85" s="5">
        <f t="shared" si="31"/>
        <v>0</v>
      </c>
      <c r="M85" s="5"/>
      <c r="N85" s="5"/>
      <c r="O85" s="5">
        <f t="shared" si="32"/>
        <v>0</v>
      </c>
      <c r="P85" s="5">
        <v>22</v>
      </c>
      <c r="Q85" s="5">
        <v>43</v>
      </c>
      <c r="R85" s="5">
        <f t="shared" si="33"/>
        <v>65</v>
      </c>
      <c r="S85" s="5"/>
      <c r="T85" s="5"/>
      <c r="U85" s="5">
        <f t="shared" si="34"/>
        <v>0</v>
      </c>
      <c r="V85" s="5"/>
      <c r="W85" s="5">
        <v>1</v>
      </c>
      <c r="X85" s="5">
        <f t="shared" si="35"/>
        <v>1</v>
      </c>
      <c r="Y85" s="5"/>
      <c r="Z85" s="5">
        <v>2</v>
      </c>
      <c r="AA85" s="5">
        <f t="shared" si="36"/>
        <v>2</v>
      </c>
      <c r="AB85" s="5">
        <v>1</v>
      </c>
      <c r="AC85" s="5">
        <v>2</v>
      </c>
      <c r="AD85" s="5">
        <f t="shared" si="37"/>
        <v>3</v>
      </c>
      <c r="AE85" s="2"/>
      <c r="AF85" s="2"/>
    </row>
    <row r="86" spans="1:32" outlineLevel="4" x14ac:dyDescent="0.25">
      <c r="A86" s="9">
        <v>13.1401</v>
      </c>
      <c r="B86" s="9" t="s">
        <v>177</v>
      </c>
      <c r="C86" s="9" t="s">
        <v>178</v>
      </c>
      <c r="D86" s="4">
        <f t="shared" si="27"/>
        <v>3</v>
      </c>
      <c r="E86" s="4">
        <f t="shared" si="28"/>
        <v>35</v>
      </c>
      <c r="F86" s="4">
        <f t="shared" si="29"/>
        <v>38</v>
      </c>
      <c r="G86" s="5"/>
      <c r="H86" s="5"/>
      <c r="I86" s="5">
        <f t="shared" si="30"/>
        <v>0</v>
      </c>
      <c r="J86" s="5"/>
      <c r="K86" s="5"/>
      <c r="L86" s="5">
        <f t="shared" si="31"/>
        <v>0</v>
      </c>
      <c r="M86" s="5"/>
      <c r="N86" s="5"/>
      <c r="O86" s="5">
        <f t="shared" si="32"/>
        <v>0</v>
      </c>
      <c r="P86" s="5">
        <v>3</v>
      </c>
      <c r="Q86" s="5">
        <v>30</v>
      </c>
      <c r="R86" s="5">
        <f t="shared" si="33"/>
        <v>33</v>
      </c>
      <c r="S86" s="5"/>
      <c r="T86" s="5"/>
      <c r="U86" s="5">
        <f t="shared" si="34"/>
        <v>0</v>
      </c>
      <c r="V86" s="5"/>
      <c r="W86" s="5">
        <v>1</v>
      </c>
      <c r="X86" s="5">
        <f t="shared" si="35"/>
        <v>1</v>
      </c>
      <c r="Y86" s="5"/>
      <c r="Z86" s="5"/>
      <c r="AA86" s="5">
        <f t="shared" si="36"/>
        <v>0</v>
      </c>
      <c r="AB86" s="5"/>
      <c r="AC86" s="5">
        <v>4</v>
      </c>
      <c r="AD86" s="5">
        <f t="shared" si="37"/>
        <v>4</v>
      </c>
      <c r="AE86" s="2"/>
      <c r="AF86" s="2"/>
    </row>
    <row r="87" spans="1:32" outlineLevel="3" x14ac:dyDescent="0.25">
      <c r="A87" s="234" t="s">
        <v>179</v>
      </c>
      <c r="B87" s="234"/>
      <c r="C87" s="234"/>
      <c r="D87" s="4">
        <f t="shared" ref="D87:AD87" si="43">SUBTOTAL(9,D88:D97)</f>
        <v>353</v>
      </c>
      <c r="E87" s="4">
        <f t="shared" si="43"/>
        <v>442</v>
      </c>
      <c r="F87" s="4">
        <f t="shared" si="43"/>
        <v>795</v>
      </c>
      <c r="G87" s="4">
        <f t="shared" si="43"/>
        <v>2</v>
      </c>
      <c r="H87" s="4">
        <f t="shared" si="43"/>
        <v>2</v>
      </c>
      <c r="I87" s="4">
        <f t="shared" si="43"/>
        <v>4</v>
      </c>
      <c r="J87" s="4">
        <f t="shared" si="43"/>
        <v>1</v>
      </c>
      <c r="K87" s="4">
        <f t="shared" si="43"/>
        <v>0</v>
      </c>
      <c r="L87" s="4">
        <f t="shared" si="43"/>
        <v>1</v>
      </c>
      <c r="M87" s="4">
        <f t="shared" si="43"/>
        <v>0</v>
      </c>
      <c r="N87" s="4">
        <f t="shared" si="43"/>
        <v>2</v>
      </c>
      <c r="O87" s="4">
        <f t="shared" si="43"/>
        <v>2</v>
      </c>
      <c r="P87" s="4">
        <f t="shared" si="43"/>
        <v>335</v>
      </c>
      <c r="Q87" s="4">
        <f t="shared" si="43"/>
        <v>410</v>
      </c>
      <c r="R87" s="4">
        <f t="shared" si="43"/>
        <v>745</v>
      </c>
      <c r="S87" s="4">
        <f t="shared" si="43"/>
        <v>0</v>
      </c>
      <c r="T87" s="4">
        <f t="shared" si="43"/>
        <v>0</v>
      </c>
      <c r="U87" s="4">
        <f t="shared" si="43"/>
        <v>0</v>
      </c>
      <c r="V87" s="4">
        <f t="shared" si="43"/>
        <v>0</v>
      </c>
      <c r="W87" s="4">
        <f t="shared" si="43"/>
        <v>3</v>
      </c>
      <c r="X87" s="4">
        <f t="shared" si="43"/>
        <v>3</v>
      </c>
      <c r="Y87" s="4">
        <f t="shared" si="43"/>
        <v>1</v>
      </c>
      <c r="Z87" s="4">
        <f t="shared" si="43"/>
        <v>5</v>
      </c>
      <c r="AA87" s="4">
        <f t="shared" si="43"/>
        <v>6</v>
      </c>
      <c r="AB87" s="4">
        <f t="shared" si="43"/>
        <v>14</v>
      </c>
      <c r="AC87" s="4">
        <f t="shared" si="43"/>
        <v>20</v>
      </c>
      <c r="AD87" s="4">
        <f t="shared" si="43"/>
        <v>34</v>
      </c>
      <c r="AE87" s="2"/>
      <c r="AF87" s="2"/>
    </row>
    <row r="88" spans="1:32" outlineLevel="4" x14ac:dyDescent="0.25">
      <c r="A88" s="9">
        <v>13.1205</v>
      </c>
      <c r="B88" s="9" t="s">
        <v>180</v>
      </c>
      <c r="C88" s="9" t="s">
        <v>181</v>
      </c>
      <c r="D88" s="4">
        <f t="shared" si="27"/>
        <v>40</v>
      </c>
      <c r="E88" s="4">
        <f t="shared" si="28"/>
        <v>77</v>
      </c>
      <c r="F88" s="4">
        <f t="shared" si="29"/>
        <v>117</v>
      </c>
      <c r="G88" s="5"/>
      <c r="H88" s="5"/>
      <c r="I88" s="5">
        <f t="shared" si="30"/>
        <v>0</v>
      </c>
      <c r="J88" s="5"/>
      <c r="K88" s="5"/>
      <c r="L88" s="5">
        <f t="shared" si="31"/>
        <v>0</v>
      </c>
      <c r="M88" s="5"/>
      <c r="N88" s="5">
        <v>1</v>
      </c>
      <c r="O88" s="5">
        <f t="shared" si="32"/>
        <v>1</v>
      </c>
      <c r="P88" s="5">
        <v>38</v>
      </c>
      <c r="Q88" s="5">
        <v>71</v>
      </c>
      <c r="R88" s="5">
        <f t="shared" si="33"/>
        <v>109</v>
      </c>
      <c r="S88" s="5"/>
      <c r="T88" s="5"/>
      <c r="U88" s="5">
        <f t="shared" si="34"/>
        <v>0</v>
      </c>
      <c r="V88" s="5"/>
      <c r="W88" s="5">
        <v>1</v>
      </c>
      <c r="X88" s="5">
        <f t="shared" si="35"/>
        <v>1</v>
      </c>
      <c r="Y88" s="5"/>
      <c r="Z88" s="5">
        <v>1</v>
      </c>
      <c r="AA88" s="5">
        <f t="shared" si="36"/>
        <v>1</v>
      </c>
      <c r="AB88" s="5">
        <v>2</v>
      </c>
      <c r="AC88" s="5">
        <v>3</v>
      </c>
      <c r="AD88" s="5">
        <f t="shared" si="37"/>
        <v>5</v>
      </c>
      <c r="AE88" s="2"/>
      <c r="AF88" s="2"/>
    </row>
    <row r="89" spans="1:32" outlineLevel="4" x14ac:dyDescent="0.25">
      <c r="A89" s="9">
        <v>13.1303</v>
      </c>
      <c r="B89" s="9" t="s">
        <v>182</v>
      </c>
      <c r="C89" s="9" t="s">
        <v>183</v>
      </c>
      <c r="D89" s="4">
        <f t="shared" si="27"/>
        <v>23</v>
      </c>
      <c r="E89" s="4">
        <f t="shared" si="28"/>
        <v>24</v>
      </c>
      <c r="F89" s="4">
        <f t="shared" si="29"/>
        <v>47</v>
      </c>
      <c r="G89" s="5">
        <v>1</v>
      </c>
      <c r="H89" s="5"/>
      <c r="I89" s="5">
        <f t="shared" si="30"/>
        <v>1</v>
      </c>
      <c r="J89" s="5"/>
      <c r="K89" s="5"/>
      <c r="L89" s="5">
        <f t="shared" si="31"/>
        <v>0</v>
      </c>
      <c r="M89" s="5"/>
      <c r="N89" s="5"/>
      <c r="O89" s="5">
        <f t="shared" si="32"/>
        <v>0</v>
      </c>
      <c r="P89" s="5">
        <v>22</v>
      </c>
      <c r="Q89" s="5">
        <v>24</v>
      </c>
      <c r="R89" s="5">
        <f t="shared" si="33"/>
        <v>46</v>
      </c>
      <c r="S89" s="5"/>
      <c r="T89" s="5"/>
      <c r="U89" s="5">
        <f t="shared" si="34"/>
        <v>0</v>
      </c>
      <c r="V89" s="5"/>
      <c r="W89" s="5"/>
      <c r="X89" s="5">
        <f t="shared" si="35"/>
        <v>0</v>
      </c>
      <c r="Y89" s="5"/>
      <c r="Z89" s="5"/>
      <c r="AA89" s="5">
        <f t="shared" si="36"/>
        <v>0</v>
      </c>
      <c r="AB89" s="5"/>
      <c r="AC89" s="5"/>
      <c r="AD89" s="5">
        <f t="shared" si="37"/>
        <v>0</v>
      </c>
      <c r="AE89" s="2"/>
      <c r="AF89" s="2"/>
    </row>
    <row r="90" spans="1:32" outlineLevel="4" x14ac:dyDescent="0.25">
      <c r="A90" s="9">
        <v>13.1303</v>
      </c>
      <c r="B90" s="9" t="s">
        <v>184</v>
      </c>
      <c r="C90" s="9" t="s">
        <v>185</v>
      </c>
      <c r="D90" s="4">
        <f t="shared" si="27"/>
        <v>5</v>
      </c>
      <c r="E90" s="4">
        <f t="shared" si="28"/>
        <v>18</v>
      </c>
      <c r="F90" s="4">
        <f t="shared" si="29"/>
        <v>23</v>
      </c>
      <c r="G90" s="5"/>
      <c r="H90" s="5"/>
      <c r="I90" s="5">
        <f t="shared" si="30"/>
        <v>0</v>
      </c>
      <c r="J90" s="5"/>
      <c r="K90" s="5"/>
      <c r="L90" s="5">
        <f t="shared" si="31"/>
        <v>0</v>
      </c>
      <c r="M90" s="5"/>
      <c r="N90" s="5"/>
      <c r="O90" s="5">
        <f t="shared" si="32"/>
        <v>0</v>
      </c>
      <c r="P90" s="5">
        <v>5</v>
      </c>
      <c r="Q90" s="5">
        <v>15</v>
      </c>
      <c r="R90" s="5">
        <f t="shared" si="33"/>
        <v>20</v>
      </c>
      <c r="S90" s="5"/>
      <c r="T90" s="5"/>
      <c r="U90" s="5">
        <f t="shared" si="34"/>
        <v>0</v>
      </c>
      <c r="V90" s="5"/>
      <c r="W90" s="5"/>
      <c r="X90" s="5">
        <f t="shared" si="35"/>
        <v>0</v>
      </c>
      <c r="Y90" s="5"/>
      <c r="Z90" s="5">
        <v>1</v>
      </c>
      <c r="AA90" s="5">
        <f t="shared" si="36"/>
        <v>1</v>
      </c>
      <c r="AB90" s="5"/>
      <c r="AC90" s="5">
        <v>2</v>
      </c>
      <c r="AD90" s="5">
        <f t="shared" si="37"/>
        <v>2</v>
      </c>
      <c r="AE90" s="2"/>
      <c r="AF90" s="2"/>
    </row>
    <row r="91" spans="1:32" outlineLevel="4" x14ac:dyDescent="0.25">
      <c r="A91" s="9">
        <v>13.1311</v>
      </c>
      <c r="B91" s="9" t="s">
        <v>186</v>
      </c>
      <c r="C91" s="9" t="s">
        <v>187</v>
      </c>
      <c r="D91" s="4">
        <f t="shared" si="27"/>
        <v>32</v>
      </c>
      <c r="E91" s="4">
        <f t="shared" si="28"/>
        <v>45</v>
      </c>
      <c r="F91" s="4">
        <f t="shared" si="29"/>
        <v>77</v>
      </c>
      <c r="G91" s="5"/>
      <c r="H91" s="5"/>
      <c r="I91" s="5">
        <f t="shared" si="30"/>
        <v>0</v>
      </c>
      <c r="J91" s="5"/>
      <c r="K91" s="5"/>
      <c r="L91" s="5">
        <f t="shared" si="31"/>
        <v>0</v>
      </c>
      <c r="M91" s="5"/>
      <c r="N91" s="5"/>
      <c r="O91" s="5">
        <f t="shared" si="32"/>
        <v>0</v>
      </c>
      <c r="P91" s="5">
        <v>28</v>
      </c>
      <c r="Q91" s="5">
        <v>42</v>
      </c>
      <c r="R91" s="5">
        <f t="shared" si="33"/>
        <v>70</v>
      </c>
      <c r="S91" s="5"/>
      <c r="T91" s="5"/>
      <c r="U91" s="5">
        <f t="shared" si="34"/>
        <v>0</v>
      </c>
      <c r="V91" s="5"/>
      <c r="W91" s="5">
        <v>1</v>
      </c>
      <c r="X91" s="5">
        <f t="shared" si="35"/>
        <v>1</v>
      </c>
      <c r="Y91" s="5"/>
      <c r="Z91" s="5"/>
      <c r="AA91" s="5">
        <f t="shared" si="36"/>
        <v>0</v>
      </c>
      <c r="AB91" s="5">
        <v>4</v>
      </c>
      <c r="AC91" s="5">
        <v>2</v>
      </c>
      <c r="AD91" s="5">
        <f t="shared" si="37"/>
        <v>6</v>
      </c>
      <c r="AE91" s="2"/>
      <c r="AF91" s="2"/>
    </row>
    <row r="92" spans="1:32" outlineLevel="4" x14ac:dyDescent="0.25">
      <c r="A92" s="9">
        <v>13.131399999999999</v>
      </c>
      <c r="B92" s="9" t="s">
        <v>188</v>
      </c>
      <c r="C92" s="9" t="s">
        <v>189</v>
      </c>
      <c r="D92" s="4">
        <f t="shared" si="27"/>
        <v>135</v>
      </c>
      <c r="E92" s="4">
        <f t="shared" si="28"/>
        <v>66</v>
      </c>
      <c r="F92" s="4">
        <f t="shared" si="29"/>
        <v>201</v>
      </c>
      <c r="G92" s="5"/>
      <c r="H92" s="5">
        <v>1</v>
      </c>
      <c r="I92" s="5">
        <f t="shared" si="30"/>
        <v>1</v>
      </c>
      <c r="J92" s="5"/>
      <c r="K92" s="5"/>
      <c r="L92" s="5">
        <f t="shared" si="31"/>
        <v>0</v>
      </c>
      <c r="M92" s="5"/>
      <c r="N92" s="5"/>
      <c r="O92" s="5">
        <f t="shared" si="32"/>
        <v>0</v>
      </c>
      <c r="P92" s="5">
        <v>130</v>
      </c>
      <c r="Q92" s="5">
        <v>64</v>
      </c>
      <c r="R92" s="5">
        <f t="shared" si="33"/>
        <v>194</v>
      </c>
      <c r="S92" s="5"/>
      <c r="T92" s="5"/>
      <c r="U92" s="5">
        <f t="shared" si="34"/>
        <v>0</v>
      </c>
      <c r="V92" s="5"/>
      <c r="W92" s="5"/>
      <c r="X92" s="5">
        <f t="shared" si="35"/>
        <v>0</v>
      </c>
      <c r="Y92" s="5"/>
      <c r="Z92" s="5"/>
      <c r="AA92" s="5">
        <f t="shared" si="36"/>
        <v>0</v>
      </c>
      <c r="AB92" s="5">
        <v>5</v>
      </c>
      <c r="AC92" s="5">
        <v>1</v>
      </c>
      <c r="AD92" s="5">
        <f t="shared" si="37"/>
        <v>6</v>
      </c>
      <c r="AE92" s="2"/>
      <c r="AF92" s="2"/>
    </row>
    <row r="93" spans="1:32" outlineLevel="4" x14ac:dyDescent="0.25">
      <c r="A93" s="9">
        <v>13.131600000000001</v>
      </c>
      <c r="B93" s="9" t="s">
        <v>190</v>
      </c>
      <c r="C93" s="9" t="s">
        <v>191</v>
      </c>
      <c r="D93" s="4">
        <f t="shared" si="27"/>
        <v>31</v>
      </c>
      <c r="E93" s="4">
        <f t="shared" si="28"/>
        <v>72</v>
      </c>
      <c r="F93" s="4">
        <f t="shared" si="29"/>
        <v>103</v>
      </c>
      <c r="G93" s="5"/>
      <c r="H93" s="5">
        <v>1</v>
      </c>
      <c r="I93" s="5">
        <f t="shared" si="30"/>
        <v>1</v>
      </c>
      <c r="J93" s="5">
        <v>1</v>
      </c>
      <c r="K93" s="5"/>
      <c r="L93" s="5">
        <f t="shared" si="31"/>
        <v>1</v>
      </c>
      <c r="M93" s="5"/>
      <c r="N93" s="5"/>
      <c r="O93" s="5">
        <f t="shared" si="32"/>
        <v>0</v>
      </c>
      <c r="P93" s="5">
        <v>29</v>
      </c>
      <c r="Q93" s="5">
        <v>67</v>
      </c>
      <c r="R93" s="5">
        <f t="shared" si="33"/>
        <v>96</v>
      </c>
      <c r="S93" s="5"/>
      <c r="T93" s="5"/>
      <c r="U93" s="5">
        <f t="shared" si="34"/>
        <v>0</v>
      </c>
      <c r="V93" s="5"/>
      <c r="W93" s="5"/>
      <c r="X93" s="5">
        <f t="shared" si="35"/>
        <v>0</v>
      </c>
      <c r="Y93" s="5">
        <v>1</v>
      </c>
      <c r="Z93" s="5">
        <v>2</v>
      </c>
      <c r="AA93" s="5">
        <f t="shared" si="36"/>
        <v>3</v>
      </c>
      <c r="AB93" s="5"/>
      <c r="AC93" s="5">
        <v>2</v>
      </c>
      <c r="AD93" s="5">
        <f t="shared" si="37"/>
        <v>2</v>
      </c>
      <c r="AE93" s="2"/>
      <c r="AF93" s="2"/>
    </row>
    <row r="94" spans="1:32" outlineLevel="4" x14ac:dyDescent="0.25">
      <c r="A94" s="9">
        <v>13.1318</v>
      </c>
      <c r="B94" s="9" t="s">
        <v>192</v>
      </c>
      <c r="C94" s="9" t="s">
        <v>193</v>
      </c>
      <c r="D94" s="4">
        <f t="shared" si="27"/>
        <v>6</v>
      </c>
      <c r="E94" s="4">
        <f t="shared" si="28"/>
        <v>9</v>
      </c>
      <c r="F94" s="4">
        <f t="shared" si="29"/>
        <v>15</v>
      </c>
      <c r="G94" s="5"/>
      <c r="H94" s="5"/>
      <c r="I94" s="5">
        <f t="shared" si="30"/>
        <v>0</v>
      </c>
      <c r="J94" s="5"/>
      <c r="K94" s="5"/>
      <c r="L94" s="5">
        <f t="shared" si="31"/>
        <v>0</v>
      </c>
      <c r="M94" s="5"/>
      <c r="N94" s="5"/>
      <c r="O94" s="5">
        <f t="shared" si="32"/>
        <v>0</v>
      </c>
      <c r="P94" s="5">
        <v>6</v>
      </c>
      <c r="Q94" s="5">
        <v>9</v>
      </c>
      <c r="R94" s="5">
        <f t="shared" si="33"/>
        <v>15</v>
      </c>
      <c r="S94" s="5"/>
      <c r="T94" s="5"/>
      <c r="U94" s="5">
        <f t="shared" si="34"/>
        <v>0</v>
      </c>
      <c r="V94" s="5"/>
      <c r="W94" s="5"/>
      <c r="X94" s="5">
        <f t="shared" si="35"/>
        <v>0</v>
      </c>
      <c r="Y94" s="5"/>
      <c r="Z94" s="5"/>
      <c r="AA94" s="5">
        <f t="shared" si="36"/>
        <v>0</v>
      </c>
      <c r="AB94" s="5"/>
      <c r="AC94" s="5"/>
      <c r="AD94" s="5">
        <f t="shared" si="37"/>
        <v>0</v>
      </c>
      <c r="AE94" s="2"/>
      <c r="AF94" s="2"/>
    </row>
    <row r="95" spans="1:32" outlineLevel="4" x14ac:dyDescent="0.25">
      <c r="A95" s="9">
        <v>13.1328</v>
      </c>
      <c r="B95" s="9" t="s">
        <v>194</v>
      </c>
      <c r="C95" s="9" t="s">
        <v>195</v>
      </c>
      <c r="D95" s="4">
        <f t="shared" si="27"/>
        <v>41</v>
      </c>
      <c r="E95" s="4">
        <f t="shared" si="28"/>
        <v>32</v>
      </c>
      <c r="F95" s="4">
        <f t="shared" si="29"/>
        <v>73</v>
      </c>
      <c r="G95" s="5"/>
      <c r="H95" s="5"/>
      <c r="I95" s="5">
        <f t="shared" si="30"/>
        <v>0</v>
      </c>
      <c r="J95" s="5"/>
      <c r="K95" s="5"/>
      <c r="L95" s="5">
        <f t="shared" si="31"/>
        <v>0</v>
      </c>
      <c r="M95" s="5"/>
      <c r="N95" s="5"/>
      <c r="O95" s="5">
        <f t="shared" si="32"/>
        <v>0</v>
      </c>
      <c r="P95" s="5">
        <v>40</v>
      </c>
      <c r="Q95" s="5">
        <v>29</v>
      </c>
      <c r="R95" s="5">
        <f t="shared" si="33"/>
        <v>69</v>
      </c>
      <c r="S95" s="5"/>
      <c r="T95" s="5"/>
      <c r="U95" s="5">
        <f t="shared" si="34"/>
        <v>0</v>
      </c>
      <c r="V95" s="5"/>
      <c r="W95" s="5"/>
      <c r="X95" s="5">
        <f t="shared" si="35"/>
        <v>0</v>
      </c>
      <c r="Y95" s="5"/>
      <c r="Z95" s="5"/>
      <c r="AA95" s="5">
        <f t="shared" si="36"/>
        <v>0</v>
      </c>
      <c r="AB95" s="5">
        <v>1</v>
      </c>
      <c r="AC95" s="5">
        <v>3</v>
      </c>
      <c r="AD95" s="5">
        <f t="shared" si="37"/>
        <v>4</v>
      </c>
      <c r="AE95" s="2"/>
      <c r="AF95" s="2"/>
    </row>
    <row r="96" spans="1:32" outlineLevel="4" x14ac:dyDescent="0.25">
      <c r="A96" s="9">
        <v>13.132899999999999</v>
      </c>
      <c r="B96" s="9" t="s">
        <v>196</v>
      </c>
      <c r="C96" s="9" t="s">
        <v>197</v>
      </c>
      <c r="D96" s="4">
        <f t="shared" si="27"/>
        <v>26</v>
      </c>
      <c r="E96" s="4">
        <f t="shared" si="28"/>
        <v>39</v>
      </c>
      <c r="F96" s="4">
        <f t="shared" si="29"/>
        <v>65</v>
      </c>
      <c r="G96" s="5">
        <v>1</v>
      </c>
      <c r="H96" s="5"/>
      <c r="I96" s="5">
        <f t="shared" si="30"/>
        <v>1</v>
      </c>
      <c r="J96" s="5"/>
      <c r="K96" s="5"/>
      <c r="L96" s="5">
        <f t="shared" si="31"/>
        <v>0</v>
      </c>
      <c r="M96" s="5"/>
      <c r="N96" s="5">
        <v>1</v>
      </c>
      <c r="O96" s="5">
        <f t="shared" si="32"/>
        <v>1</v>
      </c>
      <c r="P96" s="5">
        <v>25</v>
      </c>
      <c r="Q96" s="5">
        <v>37</v>
      </c>
      <c r="R96" s="5">
        <f t="shared" si="33"/>
        <v>62</v>
      </c>
      <c r="S96" s="5"/>
      <c r="T96" s="5"/>
      <c r="U96" s="5">
        <f t="shared" si="34"/>
        <v>0</v>
      </c>
      <c r="V96" s="5"/>
      <c r="W96" s="5">
        <v>1</v>
      </c>
      <c r="X96" s="5">
        <f t="shared" si="35"/>
        <v>1</v>
      </c>
      <c r="Y96" s="5"/>
      <c r="Z96" s="5"/>
      <c r="AA96" s="5">
        <f t="shared" si="36"/>
        <v>0</v>
      </c>
      <c r="AB96" s="5"/>
      <c r="AC96" s="5"/>
      <c r="AD96" s="5">
        <f t="shared" si="37"/>
        <v>0</v>
      </c>
      <c r="AE96" s="2"/>
      <c r="AF96" s="2"/>
    </row>
    <row r="97" spans="1:32" outlineLevel="4" x14ac:dyDescent="0.25">
      <c r="A97" s="9">
        <v>13.132999999999999</v>
      </c>
      <c r="B97" s="9" t="s">
        <v>198</v>
      </c>
      <c r="C97" s="9" t="s">
        <v>199</v>
      </c>
      <c r="D97" s="4">
        <f t="shared" si="27"/>
        <v>14</v>
      </c>
      <c r="E97" s="4">
        <f t="shared" si="28"/>
        <v>60</v>
      </c>
      <c r="F97" s="4">
        <f t="shared" si="29"/>
        <v>74</v>
      </c>
      <c r="G97" s="5"/>
      <c r="H97" s="5"/>
      <c r="I97" s="5">
        <f t="shared" si="30"/>
        <v>0</v>
      </c>
      <c r="J97" s="5"/>
      <c r="K97" s="5"/>
      <c r="L97" s="5">
        <f t="shared" si="31"/>
        <v>0</v>
      </c>
      <c r="M97" s="5"/>
      <c r="N97" s="5"/>
      <c r="O97" s="5">
        <f t="shared" si="32"/>
        <v>0</v>
      </c>
      <c r="P97" s="5">
        <v>12</v>
      </c>
      <c r="Q97" s="5">
        <v>52</v>
      </c>
      <c r="R97" s="5">
        <f t="shared" si="33"/>
        <v>64</v>
      </c>
      <c r="S97" s="5"/>
      <c r="T97" s="5"/>
      <c r="U97" s="5">
        <f t="shared" si="34"/>
        <v>0</v>
      </c>
      <c r="V97" s="5"/>
      <c r="W97" s="5"/>
      <c r="X97" s="5">
        <f t="shared" si="35"/>
        <v>0</v>
      </c>
      <c r="Y97" s="5"/>
      <c r="Z97" s="5">
        <v>1</v>
      </c>
      <c r="AA97" s="5">
        <f t="shared" si="36"/>
        <v>1</v>
      </c>
      <c r="AB97" s="5">
        <v>2</v>
      </c>
      <c r="AC97" s="5">
        <v>7</v>
      </c>
      <c r="AD97" s="5">
        <f t="shared" si="37"/>
        <v>9</v>
      </c>
      <c r="AE97" s="2"/>
      <c r="AF97" s="2"/>
    </row>
    <row r="98" spans="1:32" outlineLevel="1" x14ac:dyDescent="0.25">
      <c r="A98" s="235" t="s">
        <v>200</v>
      </c>
      <c r="B98" s="235"/>
      <c r="C98" s="235"/>
      <c r="D98" s="4">
        <f t="shared" ref="D98:AD98" si="44">SUBTOTAL(9,D101:D123)</f>
        <v>350</v>
      </c>
      <c r="E98" s="4">
        <f t="shared" si="44"/>
        <v>303</v>
      </c>
      <c r="F98" s="4">
        <f t="shared" si="44"/>
        <v>653</v>
      </c>
      <c r="G98" s="4">
        <f t="shared" si="44"/>
        <v>0</v>
      </c>
      <c r="H98" s="4">
        <f t="shared" si="44"/>
        <v>0</v>
      </c>
      <c r="I98" s="4">
        <f t="shared" si="44"/>
        <v>0</v>
      </c>
      <c r="J98" s="4">
        <f t="shared" si="44"/>
        <v>1</v>
      </c>
      <c r="K98" s="4">
        <f t="shared" si="44"/>
        <v>0</v>
      </c>
      <c r="L98" s="4">
        <f t="shared" si="44"/>
        <v>1</v>
      </c>
      <c r="M98" s="4">
        <f t="shared" si="44"/>
        <v>0</v>
      </c>
      <c r="N98" s="4">
        <f t="shared" si="44"/>
        <v>1</v>
      </c>
      <c r="O98" s="4">
        <f t="shared" si="44"/>
        <v>1</v>
      </c>
      <c r="P98" s="4">
        <f t="shared" si="44"/>
        <v>311</v>
      </c>
      <c r="Q98" s="4">
        <f t="shared" si="44"/>
        <v>282</v>
      </c>
      <c r="R98" s="4">
        <f t="shared" si="44"/>
        <v>593</v>
      </c>
      <c r="S98" s="4">
        <f t="shared" si="44"/>
        <v>0</v>
      </c>
      <c r="T98" s="4">
        <f t="shared" si="44"/>
        <v>0</v>
      </c>
      <c r="U98" s="4">
        <f t="shared" si="44"/>
        <v>0</v>
      </c>
      <c r="V98" s="4">
        <f t="shared" si="44"/>
        <v>1</v>
      </c>
      <c r="W98" s="4">
        <f t="shared" si="44"/>
        <v>2</v>
      </c>
      <c r="X98" s="4">
        <f t="shared" si="44"/>
        <v>3</v>
      </c>
      <c r="Y98" s="4">
        <f t="shared" si="44"/>
        <v>8</v>
      </c>
      <c r="Z98" s="4">
        <f t="shared" si="44"/>
        <v>3</v>
      </c>
      <c r="AA98" s="4">
        <f t="shared" si="44"/>
        <v>11</v>
      </c>
      <c r="AB98" s="4">
        <f t="shared" si="44"/>
        <v>29</v>
      </c>
      <c r="AC98" s="4">
        <f t="shared" si="44"/>
        <v>15</v>
      </c>
      <c r="AD98" s="4">
        <f t="shared" si="44"/>
        <v>44</v>
      </c>
      <c r="AE98" s="2"/>
      <c r="AF98" s="2"/>
    </row>
    <row r="99" spans="1:32" outlineLevel="2" x14ac:dyDescent="0.25">
      <c r="A99" s="233" t="s">
        <v>59</v>
      </c>
      <c r="B99" s="233"/>
      <c r="C99" s="233"/>
      <c r="D99" s="4">
        <f t="shared" ref="D99:AD99" si="45">SUBTOTAL(9,D101:D123)</f>
        <v>350</v>
      </c>
      <c r="E99" s="4">
        <f t="shared" si="45"/>
        <v>303</v>
      </c>
      <c r="F99" s="4">
        <f t="shared" si="45"/>
        <v>653</v>
      </c>
      <c r="G99" s="4">
        <f t="shared" si="45"/>
        <v>0</v>
      </c>
      <c r="H99" s="4">
        <f t="shared" si="45"/>
        <v>0</v>
      </c>
      <c r="I99" s="4">
        <f t="shared" si="45"/>
        <v>0</v>
      </c>
      <c r="J99" s="4">
        <f t="shared" si="45"/>
        <v>1</v>
      </c>
      <c r="K99" s="4">
        <f t="shared" si="45"/>
        <v>0</v>
      </c>
      <c r="L99" s="4">
        <f t="shared" si="45"/>
        <v>1</v>
      </c>
      <c r="M99" s="4">
        <f t="shared" si="45"/>
        <v>0</v>
      </c>
      <c r="N99" s="4">
        <f t="shared" si="45"/>
        <v>1</v>
      </c>
      <c r="O99" s="4">
        <f t="shared" si="45"/>
        <v>1</v>
      </c>
      <c r="P99" s="4">
        <f t="shared" si="45"/>
        <v>311</v>
      </c>
      <c r="Q99" s="4">
        <f t="shared" si="45"/>
        <v>282</v>
      </c>
      <c r="R99" s="4">
        <f t="shared" si="45"/>
        <v>593</v>
      </c>
      <c r="S99" s="4">
        <f t="shared" si="45"/>
        <v>0</v>
      </c>
      <c r="T99" s="4">
        <f t="shared" si="45"/>
        <v>0</v>
      </c>
      <c r="U99" s="4">
        <f t="shared" si="45"/>
        <v>0</v>
      </c>
      <c r="V99" s="4">
        <f t="shared" si="45"/>
        <v>1</v>
      </c>
      <c r="W99" s="4">
        <f t="shared" si="45"/>
        <v>2</v>
      </c>
      <c r="X99" s="4">
        <f t="shared" si="45"/>
        <v>3</v>
      </c>
      <c r="Y99" s="4">
        <f t="shared" si="45"/>
        <v>8</v>
      </c>
      <c r="Z99" s="4">
        <f t="shared" si="45"/>
        <v>3</v>
      </c>
      <c r="AA99" s="4">
        <f t="shared" si="45"/>
        <v>11</v>
      </c>
      <c r="AB99" s="4">
        <f t="shared" si="45"/>
        <v>29</v>
      </c>
      <c r="AC99" s="4">
        <f t="shared" si="45"/>
        <v>15</v>
      </c>
      <c r="AD99" s="4">
        <f t="shared" si="45"/>
        <v>44</v>
      </c>
      <c r="AE99" s="2"/>
      <c r="AF99" s="2"/>
    </row>
    <row r="100" spans="1:32" outlineLevel="3" collapsed="1" x14ac:dyDescent="0.25">
      <c r="A100" s="234" t="s">
        <v>60</v>
      </c>
      <c r="B100" s="234"/>
      <c r="C100" s="234"/>
      <c r="D100" s="4">
        <f t="shared" ref="D100:AD100" si="46">SUBTOTAL(9,D101:D101)</f>
        <v>157</v>
      </c>
      <c r="E100" s="4">
        <f t="shared" si="46"/>
        <v>192</v>
      </c>
      <c r="F100" s="4">
        <f t="shared" si="46"/>
        <v>349</v>
      </c>
      <c r="G100" s="4">
        <f t="shared" si="46"/>
        <v>0</v>
      </c>
      <c r="H100" s="4">
        <f t="shared" si="46"/>
        <v>0</v>
      </c>
      <c r="I100" s="4">
        <f t="shared" si="46"/>
        <v>0</v>
      </c>
      <c r="J100" s="4">
        <f t="shared" si="46"/>
        <v>0</v>
      </c>
      <c r="K100" s="4">
        <f t="shared" si="46"/>
        <v>0</v>
      </c>
      <c r="L100" s="4">
        <f t="shared" si="46"/>
        <v>0</v>
      </c>
      <c r="M100" s="4">
        <f t="shared" si="46"/>
        <v>0</v>
      </c>
      <c r="N100" s="4">
        <f t="shared" si="46"/>
        <v>0</v>
      </c>
      <c r="O100" s="4">
        <f t="shared" si="46"/>
        <v>0</v>
      </c>
      <c r="P100" s="4">
        <f t="shared" si="46"/>
        <v>130</v>
      </c>
      <c r="Q100" s="4">
        <f t="shared" si="46"/>
        <v>181</v>
      </c>
      <c r="R100" s="4">
        <f t="shared" si="46"/>
        <v>311</v>
      </c>
      <c r="S100" s="4">
        <f t="shared" si="46"/>
        <v>0</v>
      </c>
      <c r="T100" s="4">
        <f t="shared" si="46"/>
        <v>0</v>
      </c>
      <c r="U100" s="4">
        <f t="shared" si="46"/>
        <v>0</v>
      </c>
      <c r="V100" s="4">
        <f t="shared" si="46"/>
        <v>0</v>
      </c>
      <c r="W100" s="4">
        <f t="shared" si="46"/>
        <v>0</v>
      </c>
      <c r="X100" s="4">
        <f t="shared" si="46"/>
        <v>0</v>
      </c>
      <c r="Y100" s="4">
        <f t="shared" si="46"/>
        <v>5</v>
      </c>
      <c r="Z100" s="4">
        <f t="shared" si="46"/>
        <v>2</v>
      </c>
      <c r="AA100" s="4">
        <f t="shared" si="46"/>
        <v>7</v>
      </c>
      <c r="AB100" s="4">
        <f t="shared" si="46"/>
        <v>22</v>
      </c>
      <c r="AC100" s="4">
        <f t="shared" si="46"/>
        <v>9</v>
      </c>
      <c r="AD100" s="4">
        <f t="shared" si="46"/>
        <v>31</v>
      </c>
      <c r="AE100" s="2"/>
      <c r="AF100" s="2"/>
    </row>
    <row r="101" spans="1:32" outlineLevel="4" x14ac:dyDescent="0.25">
      <c r="A101" s="9">
        <v>24.010200000000001</v>
      </c>
      <c r="B101" s="9" t="s">
        <v>201</v>
      </c>
      <c r="C101" s="9" t="s">
        <v>202</v>
      </c>
      <c r="D101" s="4">
        <f t="shared" si="27"/>
        <v>157</v>
      </c>
      <c r="E101" s="4">
        <f t="shared" si="28"/>
        <v>192</v>
      </c>
      <c r="F101" s="4">
        <f t="shared" si="29"/>
        <v>349</v>
      </c>
      <c r="G101" s="5"/>
      <c r="H101" s="5"/>
      <c r="I101" s="5">
        <f t="shared" si="30"/>
        <v>0</v>
      </c>
      <c r="J101" s="5"/>
      <c r="K101" s="5"/>
      <c r="L101" s="5">
        <f t="shared" si="31"/>
        <v>0</v>
      </c>
      <c r="M101" s="5"/>
      <c r="N101" s="5"/>
      <c r="O101" s="5">
        <f t="shared" si="32"/>
        <v>0</v>
      </c>
      <c r="P101" s="5">
        <v>130</v>
      </c>
      <c r="Q101" s="5">
        <v>181</v>
      </c>
      <c r="R101" s="5">
        <f t="shared" si="33"/>
        <v>311</v>
      </c>
      <c r="S101" s="5"/>
      <c r="T101" s="5"/>
      <c r="U101" s="5">
        <f t="shared" si="34"/>
        <v>0</v>
      </c>
      <c r="V101" s="5"/>
      <c r="W101" s="5"/>
      <c r="X101" s="5">
        <f t="shared" si="35"/>
        <v>0</v>
      </c>
      <c r="Y101" s="5">
        <v>5</v>
      </c>
      <c r="Z101" s="5">
        <v>2</v>
      </c>
      <c r="AA101" s="5">
        <f t="shared" si="36"/>
        <v>7</v>
      </c>
      <c r="AB101" s="5">
        <v>22</v>
      </c>
      <c r="AC101" s="5">
        <v>9</v>
      </c>
      <c r="AD101" s="5">
        <f t="shared" si="37"/>
        <v>31</v>
      </c>
      <c r="AE101" s="2"/>
      <c r="AF101" s="2"/>
    </row>
    <row r="102" spans="1:32" outlineLevel="3" x14ac:dyDescent="0.25">
      <c r="A102" s="234" t="s">
        <v>203</v>
      </c>
      <c r="B102" s="234"/>
      <c r="C102" s="234"/>
      <c r="D102" s="4">
        <f t="shared" ref="D102:AD102" si="47">SUBTOTAL(9,D103:D103)</f>
        <v>0</v>
      </c>
      <c r="E102" s="4">
        <f t="shared" si="47"/>
        <v>2</v>
      </c>
      <c r="F102" s="4">
        <f t="shared" si="47"/>
        <v>2</v>
      </c>
      <c r="G102" s="4">
        <f t="shared" si="47"/>
        <v>0</v>
      </c>
      <c r="H102" s="4">
        <f t="shared" si="47"/>
        <v>0</v>
      </c>
      <c r="I102" s="4">
        <f t="shared" si="47"/>
        <v>0</v>
      </c>
      <c r="J102" s="4">
        <f t="shared" si="47"/>
        <v>0</v>
      </c>
      <c r="K102" s="4">
        <f t="shared" si="47"/>
        <v>0</v>
      </c>
      <c r="L102" s="4">
        <f t="shared" si="47"/>
        <v>0</v>
      </c>
      <c r="M102" s="4">
        <f t="shared" si="47"/>
        <v>0</v>
      </c>
      <c r="N102" s="4">
        <f t="shared" si="47"/>
        <v>0</v>
      </c>
      <c r="O102" s="4">
        <f t="shared" si="47"/>
        <v>0</v>
      </c>
      <c r="P102" s="4">
        <f t="shared" si="47"/>
        <v>0</v>
      </c>
      <c r="Q102" s="4">
        <f t="shared" si="47"/>
        <v>2</v>
      </c>
      <c r="R102" s="4">
        <f t="shared" si="47"/>
        <v>2</v>
      </c>
      <c r="S102" s="4">
        <f t="shared" si="47"/>
        <v>0</v>
      </c>
      <c r="T102" s="4">
        <f t="shared" si="47"/>
        <v>0</v>
      </c>
      <c r="U102" s="4">
        <f t="shared" si="47"/>
        <v>0</v>
      </c>
      <c r="V102" s="4">
        <f t="shared" si="47"/>
        <v>0</v>
      </c>
      <c r="W102" s="4">
        <f t="shared" si="47"/>
        <v>0</v>
      </c>
      <c r="X102" s="4">
        <f t="shared" si="47"/>
        <v>0</v>
      </c>
      <c r="Y102" s="4">
        <f t="shared" si="47"/>
        <v>0</v>
      </c>
      <c r="Z102" s="4">
        <f t="shared" si="47"/>
        <v>0</v>
      </c>
      <c r="AA102" s="4">
        <f t="shared" si="47"/>
        <v>0</v>
      </c>
      <c r="AB102" s="4">
        <f t="shared" si="47"/>
        <v>0</v>
      </c>
      <c r="AC102" s="4">
        <f t="shared" si="47"/>
        <v>0</v>
      </c>
      <c r="AD102" s="4">
        <f t="shared" si="47"/>
        <v>0</v>
      </c>
      <c r="AE102" s="2"/>
      <c r="AF102" s="2"/>
    </row>
    <row r="103" spans="1:32" outlineLevel="4" x14ac:dyDescent="0.25">
      <c r="A103" s="9">
        <v>51.1601</v>
      </c>
      <c r="B103" s="9" t="s">
        <v>204</v>
      </c>
      <c r="C103" s="9" t="s">
        <v>205</v>
      </c>
      <c r="D103" s="4">
        <f t="shared" si="27"/>
        <v>0</v>
      </c>
      <c r="E103" s="4">
        <f t="shared" si="28"/>
        <v>2</v>
      </c>
      <c r="F103" s="4">
        <f t="shared" si="29"/>
        <v>2</v>
      </c>
      <c r="G103" s="5"/>
      <c r="H103" s="5"/>
      <c r="I103" s="5">
        <f t="shared" si="30"/>
        <v>0</v>
      </c>
      <c r="J103" s="5"/>
      <c r="K103" s="5"/>
      <c r="L103" s="5">
        <f t="shared" si="31"/>
        <v>0</v>
      </c>
      <c r="M103" s="5"/>
      <c r="N103" s="5"/>
      <c r="O103" s="5">
        <f t="shared" si="32"/>
        <v>0</v>
      </c>
      <c r="P103" s="5"/>
      <c r="Q103" s="5">
        <v>2</v>
      </c>
      <c r="R103" s="5">
        <f t="shared" si="33"/>
        <v>2</v>
      </c>
      <c r="S103" s="5"/>
      <c r="T103" s="5"/>
      <c r="U103" s="5">
        <f t="shared" si="34"/>
        <v>0</v>
      </c>
      <c r="V103" s="5"/>
      <c r="W103" s="5"/>
      <c r="X103" s="5">
        <f t="shared" si="35"/>
        <v>0</v>
      </c>
      <c r="Y103" s="5"/>
      <c r="Z103" s="5"/>
      <c r="AA103" s="5">
        <f t="shared" si="36"/>
        <v>0</v>
      </c>
      <c r="AB103" s="5"/>
      <c r="AC103" s="5"/>
      <c r="AD103" s="5">
        <f t="shared" si="37"/>
        <v>0</v>
      </c>
      <c r="AE103" s="2"/>
      <c r="AF103" s="2"/>
    </row>
    <row r="104" spans="1:32" outlineLevel="3" x14ac:dyDescent="0.25">
      <c r="A104" s="234" t="s">
        <v>206</v>
      </c>
      <c r="B104" s="234"/>
      <c r="C104" s="234"/>
      <c r="D104" s="4">
        <f t="shared" ref="D104:AD104" si="48">SUBTOTAL(9,D105:D107)</f>
        <v>64</v>
      </c>
      <c r="E104" s="4">
        <f t="shared" si="48"/>
        <v>13</v>
      </c>
      <c r="F104" s="4">
        <f t="shared" si="48"/>
        <v>77</v>
      </c>
      <c r="G104" s="4">
        <f t="shared" si="48"/>
        <v>0</v>
      </c>
      <c r="H104" s="4">
        <f t="shared" si="48"/>
        <v>0</v>
      </c>
      <c r="I104" s="4">
        <f t="shared" si="48"/>
        <v>0</v>
      </c>
      <c r="J104" s="4">
        <f t="shared" si="48"/>
        <v>0</v>
      </c>
      <c r="K104" s="4">
        <f t="shared" si="48"/>
        <v>0</v>
      </c>
      <c r="L104" s="4">
        <f t="shared" si="48"/>
        <v>0</v>
      </c>
      <c r="M104" s="4">
        <f t="shared" si="48"/>
        <v>0</v>
      </c>
      <c r="N104" s="4">
        <f t="shared" si="48"/>
        <v>0</v>
      </c>
      <c r="O104" s="4">
        <f t="shared" si="48"/>
        <v>0</v>
      </c>
      <c r="P104" s="4">
        <f t="shared" si="48"/>
        <v>60</v>
      </c>
      <c r="Q104" s="4">
        <f t="shared" si="48"/>
        <v>12</v>
      </c>
      <c r="R104" s="4">
        <f t="shared" si="48"/>
        <v>72</v>
      </c>
      <c r="S104" s="4">
        <f t="shared" si="48"/>
        <v>0</v>
      </c>
      <c r="T104" s="4">
        <f t="shared" si="48"/>
        <v>0</v>
      </c>
      <c r="U104" s="4">
        <f t="shared" si="48"/>
        <v>0</v>
      </c>
      <c r="V104" s="4">
        <f t="shared" si="48"/>
        <v>1</v>
      </c>
      <c r="W104" s="4">
        <f t="shared" si="48"/>
        <v>1</v>
      </c>
      <c r="X104" s="4">
        <f t="shared" si="48"/>
        <v>2</v>
      </c>
      <c r="Y104" s="4">
        <f t="shared" si="48"/>
        <v>1</v>
      </c>
      <c r="Z104" s="4">
        <f t="shared" si="48"/>
        <v>0</v>
      </c>
      <c r="AA104" s="4">
        <f t="shared" si="48"/>
        <v>1</v>
      </c>
      <c r="AB104" s="4">
        <f t="shared" si="48"/>
        <v>2</v>
      </c>
      <c r="AC104" s="4">
        <f t="shared" si="48"/>
        <v>0</v>
      </c>
      <c r="AD104" s="4">
        <f t="shared" si="48"/>
        <v>2</v>
      </c>
      <c r="AE104" s="2"/>
      <c r="AF104" s="2"/>
    </row>
    <row r="105" spans="1:32" outlineLevel="4" x14ac:dyDescent="0.25">
      <c r="A105" s="9">
        <v>14.0901</v>
      </c>
      <c r="B105" s="9" t="s">
        <v>207</v>
      </c>
      <c r="C105" s="9" t="s">
        <v>208</v>
      </c>
      <c r="D105" s="4">
        <f t="shared" si="27"/>
        <v>18</v>
      </c>
      <c r="E105" s="4">
        <f t="shared" si="28"/>
        <v>2</v>
      </c>
      <c r="F105" s="4">
        <f t="shared" si="29"/>
        <v>20</v>
      </c>
      <c r="G105" s="5"/>
      <c r="H105" s="5"/>
      <c r="I105" s="5">
        <f t="shared" si="30"/>
        <v>0</v>
      </c>
      <c r="J105" s="5"/>
      <c r="K105" s="5"/>
      <c r="L105" s="5">
        <f t="shared" si="31"/>
        <v>0</v>
      </c>
      <c r="M105" s="5"/>
      <c r="N105" s="5"/>
      <c r="O105" s="5">
        <f t="shared" si="32"/>
        <v>0</v>
      </c>
      <c r="P105" s="5">
        <v>16</v>
      </c>
      <c r="Q105" s="5">
        <v>1</v>
      </c>
      <c r="R105" s="5">
        <f t="shared" si="33"/>
        <v>17</v>
      </c>
      <c r="S105" s="5"/>
      <c r="T105" s="5"/>
      <c r="U105" s="5">
        <f t="shared" si="34"/>
        <v>0</v>
      </c>
      <c r="V105" s="5">
        <v>1</v>
      </c>
      <c r="W105" s="5">
        <v>1</v>
      </c>
      <c r="X105" s="5">
        <f t="shared" si="35"/>
        <v>2</v>
      </c>
      <c r="Y105" s="5"/>
      <c r="Z105" s="5"/>
      <c r="AA105" s="5">
        <f t="shared" si="36"/>
        <v>0</v>
      </c>
      <c r="AB105" s="5">
        <v>1</v>
      </c>
      <c r="AC105" s="5"/>
      <c r="AD105" s="5">
        <f t="shared" si="37"/>
        <v>1</v>
      </c>
      <c r="AE105" s="2"/>
      <c r="AF105" s="2"/>
    </row>
    <row r="106" spans="1:32" outlineLevel="4" x14ac:dyDescent="0.25">
      <c r="A106" s="9">
        <v>14.100099999999999</v>
      </c>
      <c r="B106" s="9" t="s">
        <v>209</v>
      </c>
      <c r="C106" s="9" t="s">
        <v>210</v>
      </c>
      <c r="D106" s="4">
        <f t="shared" ref="D106:D167" si="49">G106+J106+M106+P106+S106+V106+Y106+AB106</f>
        <v>28</v>
      </c>
      <c r="E106" s="4">
        <f t="shared" ref="E106:E167" si="50">H106+K106+N106+Q106+T106+W106+Z106+AC106</f>
        <v>5</v>
      </c>
      <c r="F106" s="4">
        <f t="shared" ref="F106:F167" si="51">SUM(D106:E106)</f>
        <v>33</v>
      </c>
      <c r="G106" s="5"/>
      <c r="H106" s="5"/>
      <c r="I106" s="5">
        <f t="shared" ref="I106:I167" si="52">SUM(G106:H106)</f>
        <v>0</v>
      </c>
      <c r="J106" s="5"/>
      <c r="K106" s="5"/>
      <c r="L106" s="5">
        <f t="shared" ref="L106:L167" si="53">SUM(J106:K106)</f>
        <v>0</v>
      </c>
      <c r="M106" s="5"/>
      <c r="N106" s="5"/>
      <c r="O106" s="5">
        <f t="shared" ref="O106:O167" si="54">SUM(M106:N106)</f>
        <v>0</v>
      </c>
      <c r="P106" s="5">
        <v>27</v>
      </c>
      <c r="Q106" s="5">
        <v>5</v>
      </c>
      <c r="R106" s="5">
        <f t="shared" ref="R106:R167" si="55">SUM(P106:Q106)</f>
        <v>32</v>
      </c>
      <c r="S106" s="5"/>
      <c r="T106" s="5"/>
      <c r="U106" s="5">
        <f t="shared" ref="U106:U167" si="56">SUM(S106:T106)</f>
        <v>0</v>
      </c>
      <c r="V106" s="5"/>
      <c r="W106" s="5"/>
      <c r="X106" s="5">
        <f t="shared" ref="X106:X167" si="57">SUM(V106:W106)</f>
        <v>0</v>
      </c>
      <c r="Y106" s="5"/>
      <c r="Z106" s="5"/>
      <c r="AA106" s="5">
        <f t="shared" ref="AA106:AA167" si="58">SUM(Y106:Z106)</f>
        <v>0</v>
      </c>
      <c r="AB106" s="5">
        <v>1</v>
      </c>
      <c r="AC106" s="5"/>
      <c r="AD106" s="5">
        <f t="shared" ref="AD106:AD167" si="59">SUM(AB106:AC106)</f>
        <v>1</v>
      </c>
      <c r="AE106" s="2"/>
      <c r="AF106" s="2"/>
    </row>
    <row r="107" spans="1:32" outlineLevel="4" x14ac:dyDescent="0.25">
      <c r="A107" s="9">
        <v>14.190099999999999</v>
      </c>
      <c r="B107" s="9" t="s">
        <v>211</v>
      </c>
      <c r="C107" s="9" t="s">
        <v>212</v>
      </c>
      <c r="D107" s="4">
        <f t="shared" si="49"/>
        <v>18</v>
      </c>
      <c r="E107" s="4">
        <f t="shared" si="50"/>
        <v>6</v>
      </c>
      <c r="F107" s="4">
        <f t="shared" si="51"/>
        <v>24</v>
      </c>
      <c r="G107" s="5"/>
      <c r="H107" s="5"/>
      <c r="I107" s="5">
        <f t="shared" si="52"/>
        <v>0</v>
      </c>
      <c r="J107" s="5"/>
      <c r="K107" s="5"/>
      <c r="L107" s="5">
        <f t="shared" si="53"/>
        <v>0</v>
      </c>
      <c r="M107" s="5"/>
      <c r="N107" s="5"/>
      <c r="O107" s="5">
        <f t="shared" si="54"/>
        <v>0</v>
      </c>
      <c r="P107" s="5">
        <v>17</v>
      </c>
      <c r="Q107" s="5">
        <v>6</v>
      </c>
      <c r="R107" s="5">
        <f t="shared" si="55"/>
        <v>23</v>
      </c>
      <c r="S107" s="5"/>
      <c r="T107" s="5"/>
      <c r="U107" s="5">
        <f t="shared" si="56"/>
        <v>0</v>
      </c>
      <c r="V107" s="5"/>
      <c r="W107" s="5"/>
      <c r="X107" s="5">
        <f t="shared" si="57"/>
        <v>0</v>
      </c>
      <c r="Y107" s="5">
        <v>1</v>
      </c>
      <c r="Z107" s="5"/>
      <c r="AA107" s="5">
        <f t="shared" si="58"/>
        <v>1</v>
      </c>
      <c r="AB107" s="5"/>
      <c r="AC107" s="5"/>
      <c r="AD107" s="5">
        <f t="shared" si="59"/>
        <v>0</v>
      </c>
      <c r="AE107" s="2"/>
      <c r="AF107" s="2"/>
    </row>
    <row r="108" spans="1:32" outlineLevel="3" x14ac:dyDescent="0.25">
      <c r="A108" s="234" t="s">
        <v>213</v>
      </c>
      <c r="B108" s="234"/>
      <c r="C108" s="234"/>
      <c r="D108" s="4">
        <f t="shared" ref="D108:AD108" si="60">SUBTOTAL(9,D109:D110)</f>
        <v>3</v>
      </c>
      <c r="E108" s="4">
        <f t="shared" si="60"/>
        <v>9</v>
      </c>
      <c r="F108" s="4">
        <f t="shared" si="60"/>
        <v>12</v>
      </c>
      <c r="G108" s="4">
        <f t="shared" si="60"/>
        <v>0</v>
      </c>
      <c r="H108" s="4">
        <f t="shared" si="60"/>
        <v>0</v>
      </c>
      <c r="I108" s="4">
        <f t="shared" si="60"/>
        <v>0</v>
      </c>
      <c r="J108" s="4">
        <f t="shared" si="60"/>
        <v>0</v>
      </c>
      <c r="K108" s="4">
        <f t="shared" si="60"/>
        <v>0</v>
      </c>
      <c r="L108" s="4">
        <f t="shared" si="60"/>
        <v>0</v>
      </c>
      <c r="M108" s="4">
        <f t="shared" si="60"/>
        <v>0</v>
      </c>
      <c r="N108" s="4">
        <f t="shared" si="60"/>
        <v>0</v>
      </c>
      <c r="O108" s="4">
        <f t="shared" si="60"/>
        <v>0</v>
      </c>
      <c r="P108" s="4">
        <f t="shared" si="60"/>
        <v>2</v>
      </c>
      <c r="Q108" s="4">
        <f t="shared" si="60"/>
        <v>4</v>
      </c>
      <c r="R108" s="4">
        <f t="shared" si="60"/>
        <v>6</v>
      </c>
      <c r="S108" s="4">
        <f t="shared" si="60"/>
        <v>0</v>
      </c>
      <c r="T108" s="4">
        <f t="shared" si="60"/>
        <v>0</v>
      </c>
      <c r="U108" s="4">
        <f t="shared" si="60"/>
        <v>0</v>
      </c>
      <c r="V108" s="4">
        <f t="shared" si="60"/>
        <v>0</v>
      </c>
      <c r="W108" s="4">
        <f t="shared" si="60"/>
        <v>0</v>
      </c>
      <c r="X108" s="4">
        <f t="shared" si="60"/>
        <v>0</v>
      </c>
      <c r="Y108" s="4">
        <f t="shared" si="60"/>
        <v>0</v>
      </c>
      <c r="Z108" s="4">
        <f t="shared" si="60"/>
        <v>0</v>
      </c>
      <c r="AA108" s="4">
        <f t="shared" si="60"/>
        <v>0</v>
      </c>
      <c r="AB108" s="4">
        <f t="shared" si="60"/>
        <v>1</v>
      </c>
      <c r="AC108" s="4">
        <f t="shared" si="60"/>
        <v>5</v>
      </c>
      <c r="AD108" s="4">
        <f t="shared" si="60"/>
        <v>6</v>
      </c>
      <c r="AE108" s="2"/>
      <c r="AF108" s="2"/>
    </row>
    <row r="109" spans="1:32" outlineLevel="4" x14ac:dyDescent="0.25">
      <c r="A109" s="9" t="s">
        <v>214</v>
      </c>
      <c r="B109" s="9" t="s">
        <v>215</v>
      </c>
      <c r="C109" s="9" t="s">
        <v>216</v>
      </c>
      <c r="D109" s="4">
        <f t="shared" si="49"/>
        <v>2</v>
      </c>
      <c r="E109" s="4">
        <f t="shared" si="50"/>
        <v>2</v>
      </c>
      <c r="F109" s="4">
        <f t="shared" si="51"/>
        <v>4</v>
      </c>
      <c r="G109" s="5"/>
      <c r="H109" s="5"/>
      <c r="I109" s="5">
        <f t="shared" si="52"/>
        <v>0</v>
      </c>
      <c r="J109" s="5"/>
      <c r="K109" s="5"/>
      <c r="L109" s="5">
        <f t="shared" si="53"/>
        <v>0</v>
      </c>
      <c r="M109" s="5"/>
      <c r="N109" s="5"/>
      <c r="O109" s="5">
        <f t="shared" si="54"/>
        <v>0</v>
      </c>
      <c r="P109" s="5">
        <v>2</v>
      </c>
      <c r="Q109" s="5">
        <v>2</v>
      </c>
      <c r="R109" s="5">
        <f t="shared" si="55"/>
        <v>4</v>
      </c>
      <c r="S109" s="5"/>
      <c r="T109" s="5"/>
      <c r="U109" s="5">
        <f t="shared" si="56"/>
        <v>0</v>
      </c>
      <c r="V109" s="5"/>
      <c r="W109" s="5"/>
      <c r="X109" s="5">
        <f t="shared" si="57"/>
        <v>0</v>
      </c>
      <c r="Y109" s="5"/>
      <c r="Z109" s="5"/>
      <c r="AA109" s="5">
        <f t="shared" si="58"/>
        <v>0</v>
      </c>
      <c r="AB109" s="5"/>
      <c r="AC109" s="5"/>
      <c r="AD109" s="5">
        <f t="shared" si="59"/>
        <v>0</v>
      </c>
      <c r="AE109" s="2"/>
      <c r="AF109" s="2"/>
    </row>
    <row r="110" spans="1:32" outlineLevel="4" x14ac:dyDescent="0.25">
      <c r="A110" s="9" t="s">
        <v>217</v>
      </c>
      <c r="B110" s="9" t="s">
        <v>217</v>
      </c>
      <c r="C110" s="9" t="s">
        <v>218</v>
      </c>
      <c r="D110" s="4">
        <f t="shared" si="49"/>
        <v>1</v>
      </c>
      <c r="E110" s="4">
        <f t="shared" si="50"/>
        <v>7</v>
      </c>
      <c r="F110" s="4">
        <f t="shared" si="51"/>
        <v>8</v>
      </c>
      <c r="G110" s="5"/>
      <c r="H110" s="5"/>
      <c r="I110" s="5">
        <f t="shared" si="52"/>
        <v>0</v>
      </c>
      <c r="J110" s="5"/>
      <c r="K110" s="5"/>
      <c r="L110" s="5">
        <f t="shared" si="53"/>
        <v>0</v>
      </c>
      <c r="M110" s="5"/>
      <c r="N110" s="5"/>
      <c r="O110" s="5">
        <f t="shared" si="54"/>
        <v>0</v>
      </c>
      <c r="P110" s="5"/>
      <c r="Q110" s="5">
        <v>2</v>
      </c>
      <c r="R110" s="5">
        <f t="shared" si="55"/>
        <v>2</v>
      </c>
      <c r="S110" s="5"/>
      <c r="T110" s="5"/>
      <c r="U110" s="5">
        <f t="shared" si="56"/>
        <v>0</v>
      </c>
      <c r="V110" s="5"/>
      <c r="W110" s="5"/>
      <c r="X110" s="5">
        <f t="shared" si="57"/>
        <v>0</v>
      </c>
      <c r="Y110" s="5"/>
      <c r="Z110" s="5"/>
      <c r="AA110" s="5">
        <f t="shared" si="58"/>
        <v>0</v>
      </c>
      <c r="AB110" s="5">
        <v>1</v>
      </c>
      <c r="AC110" s="5">
        <v>5</v>
      </c>
      <c r="AD110" s="5">
        <f t="shared" si="59"/>
        <v>6</v>
      </c>
      <c r="AE110" s="2"/>
      <c r="AF110" s="2"/>
    </row>
    <row r="111" spans="1:32" outlineLevel="3" x14ac:dyDescent="0.25">
      <c r="A111" s="234" t="s">
        <v>219</v>
      </c>
      <c r="B111" s="234"/>
      <c r="C111" s="234"/>
      <c r="D111" s="4">
        <f t="shared" ref="D111:AD111" si="61">SUBTOTAL(9,D112:D117)</f>
        <v>92</v>
      </c>
      <c r="E111" s="4">
        <f t="shared" si="61"/>
        <v>49</v>
      </c>
      <c r="F111" s="4">
        <f t="shared" si="61"/>
        <v>141</v>
      </c>
      <c r="G111" s="4">
        <f t="shared" si="61"/>
        <v>0</v>
      </c>
      <c r="H111" s="4">
        <f t="shared" si="61"/>
        <v>0</v>
      </c>
      <c r="I111" s="4">
        <f t="shared" si="61"/>
        <v>0</v>
      </c>
      <c r="J111" s="4">
        <f t="shared" si="61"/>
        <v>0</v>
      </c>
      <c r="K111" s="4">
        <f t="shared" si="61"/>
        <v>0</v>
      </c>
      <c r="L111" s="4">
        <f t="shared" si="61"/>
        <v>0</v>
      </c>
      <c r="M111" s="4">
        <f t="shared" si="61"/>
        <v>0</v>
      </c>
      <c r="N111" s="4">
        <f t="shared" si="61"/>
        <v>0</v>
      </c>
      <c r="O111" s="4">
        <f t="shared" si="61"/>
        <v>0</v>
      </c>
      <c r="P111" s="4">
        <f t="shared" si="61"/>
        <v>87</v>
      </c>
      <c r="Q111" s="4">
        <f t="shared" si="61"/>
        <v>48</v>
      </c>
      <c r="R111" s="4">
        <f t="shared" si="61"/>
        <v>135</v>
      </c>
      <c r="S111" s="4">
        <f t="shared" si="61"/>
        <v>0</v>
      </c>
      <c r="T111" s="4">
        <f t="shared" si="61"/>
        <v>0</v>
      </c>
      <c r="U111" s="4">
        <f t="shared" si="61"/>
        <v>0</v>
      </c>
      <c r="V111" s="4">
        <f t="shared" si="61"/>
        <v>0</v>
      </c>
      <c r="W111" s="4">
        <f t="shared" si="61"/>
        <v>0</v>
      </c>
      <c r="X111" s="4">
        <f t="shared" si="61"/>
        <v>0</v>
      </c>
      <c r="Y111" s="4">
        <f t="shared" si="61"/>
        <v>1</v>
      </c>
      <c r="Z111" s="4">
        <f t="shared" si="61"/>
        <v>0</v>
      </c>
      <c r="AA111" s="4">
        <f t="shared" si="61"/>
        <v>1</v>
      </c>
      <c r="AB111" s="4">
        <f t="shared" si="61"/>
        <v>4</v>
      </c>
      <c r="AC111" s="4">
        <f t="shared" si="61"/>
        <v>1</v>
      </c>
      <c r="AD111" s="4">
        <f t="shared" si="61"/>
        <v>5</v>
      </c>
      <c r="AE111" s="2"/>
      <c r="AF111" s="2"/>
    </row>
    <row r="112" spans="1:32" outlineLevel="4" x14ac:dyDescent="0.25">
      <c r="A112" s="9" t="s">
        <v>220</v>
      </c>
      <c r="B112" s="9" t="s">
        <v>221</v>
      </c>
      <c r="C112" s="9" t="s">
        <v>222</v>
      </c>
      <c r="D112" s="4">
        <f t="shared" si="49"/>
        <v>13</v>
      </c>
      <c r="E112" s="4">
        <f t="shared" si="50"/>
        <v>6</v>
      </c>
      <c r="F112" s="4">
        <f t="shared" si="51"/>
        <v>19</v>
      </c>
      <c r="G112" s="5"/>
      <c r="H112" s="5"/>
      <c r="I112" s="5">
        <f t="shared" si="52"/>
        <v>0</v>
      </c>
      <c r="J112" s="5"/>
      <c r="K112" s="5"/>
      <c r="L112" s="5">
        <f t="shared" si="53"/>
        <v>0</v>
      </c>
      <c r="M112" s="5"/>
      <c r="N112" s="5"/>
      <c r="O112" s="5">
        <f t="shared" si="54"/>
        <v>0</v>
      </c>
      <c r="P112" s="5">
        <v>13</v>
      </c>
      <c r="Q112" s="5">
        <v>6</v>
      </c>
      <c r="R112" s="5">
        <f t="shared" si="55"/>
        <v>19</v>
      </c>
      <c r="S112" s="5"/>
      <c r="T112" s="5"/>
      <c r="U112" s="5">
        <f t="shared" si="56"/>
        <v>0</v>
      </c>
      <c r="V112" s="5"/>
      <c r="W112" s="5"/>
      <c r="X112" s="5">
        <f t="shared" si="57"/>
        <v>0</v>
      </c>
      <c r="Y112" s="5"/>
      <c r="Z112" s="5"/>
      <c r="AA112" s="5">
        <f t="shared" si="58"/>
        <v>0</v>
      </c>
      <c r="AB112" s="5"/>
      <c r="AC112" s="5"/>
      <c r="AD112" s="5">
        <f t="shared" si="59"/>
        <v>0</v>
      </c>
      <c r="AE112" s="2"/>
      <c r="AF112" s="2"/>
    </row>
    <row r="113" spans="1:32" outlineLevel="4" x14ac:dyDescent="0.25">
      <c r="A113" s="9" t="s">
        <v>223</v>
      </c>
      <c r="B113" s="9" t="s">
        <v>224</v>
      </c>
      <c r="C113" s="9" t="s">
        <v>225</v>
      </c>
      <c r="D113" s="4">
        <f t="shared" si="49"/>
        <v>17</v>
      </c>
      <c r="E113" s="4">
        <f t="shared" si="50"/>
        <v>9</v>
      </c>
      <c r="F113" s="4">
        <f t="shared" si="51"/>
        <v>26</v>
      </c>
      <c r="G113" s="5"/>
      <c r="H113" s="5"/>
      <c r="I113" s="5">
        <f t="shared" si="52"/>
        <v>0</v>
      </c>
      <c r="J113" s="5"/>
      <c r="K113" s="5"/>
      <c r="L113" s="5">
        <f t="shared" si="53"/>
        <v>0</v>
      </c>
      <c r="M113" s="5"/>
      <c r="N113" s="5"/>
      <c r="O113" s="5">
        <f t="shared" si="54"/>
        <v>0</v>
      </c>
      <c r="P113" s="5">
        <v>16</v>
      </c>
      <c r="Q113" s="5">
        <v>9</v>
      </c>
      <c r="R113" s="5">
        <f t="shared" si="55"/>
        <v>25</v>
      </c>
      <c r="S113" s="5"/>
      <c r="T113" s="5"/>
      <c r="U113" s="5">
        <f t="shared" si="56"/>
        <v>0</v>
      </c>
      <c r="V113" s="5"/>
      <c r="W113" s="5"/>
      <c r="X113" s="5">
        <f t="shared" si="57"/>
        <v>0</v>
      </c>
      <c r="Y113" s="5"/>
      <c r="Z113" s="5"/>
      <c r="AA113" s="5">
        <f t="shared" si="58"/>
        <v>0</v>
      </c>
      <c r="AB113" s="5">
        <v>1</v>
      </c>
      <c r="AC113" s="5"/>
      <c r="AD113" s="5">
        <f t="shared" si="59"/>
        <v>1</v>
      </c>
      <c r="AE113" s="2"/>
      <c r="AF113" s="2"/>
    </row>
    <row r="114" spans="1:32" outlineLevel="4" x14ac:dyDescent="0.25">
      <c r="A114" s="9" t="s">
        <v>226</v>
      </c>
      <c r="B114" s="9" t="s">
        <v>227</v>
      </c>
      <c r="C114" s="9" t="s">
        <v>228</v>
      </c>
      <c r="D114" s="4">
        <f t="shared" si="49"/>
        <v>5</v>
      </c>
      <c r="E114" s="4">
        <f t="shared" si="50"/>
        <v>3</v>
      </c>
      <c r="F114" s="4">
        <f t="shared" si="51"/>
        <v>8</v>
      </c>
      <c r="G114" s="5"/>
      <c r="H114" s="5"/>
      <c r="I114" s="5">
        <f t="shared" si="52"/>
        <v>0</v>
      </c>
      <c r="J114" s="5"/>
      <c r="K114" s="5"/>
      <c r="L114" s="5">
        <f t="shared" si="53"/>
        <v>0</v>
      </c>
      <c r="M114" s="5"/>
      <c r="N114" s="5"/>
      <c r="O114" s="5">
        <f t="shared" si="54"/>
        <v>0</v>
      </c>
      <c r="P114" s="5">
        <v>5</v>
      </c>
      <c r="Q114" s="5">
        <v>3</v>
      </c>
      <c r="R114" s="5">
        <f t="shared" si="55"/>
        <v>8</v>
      </c>
      <c r="S114" s="5"/>
      <c r="T114" s="5"/>
      <c r="U114" s="5">
        <f t="shared" si="56"/>
        <v>0</v>
      </c>
      <c r="V114" s="5"/>
      <c r="W114" s="5"/>
      <c r="X114" s="5">
        <f t="shared" si="57"/>
        <v>0</v>
      </c>
      <c r="Y114" s="5"/>
      <c r="Z114" s="5"/>
      <c r="AA114" s="5">
        <f t="shared" si="58"/>
        <v>0</v>
      </c>
      <c r="AB114" s="5"/>
      <c r="AC114" s="5"/>
      <c r="AD114" s="5">
        <f t="shared" si="59"/>
        <v>0</v>
      </c>
      <c r="AE114" s="2"/>
      <c r="AF114" s="2"/>
    </row>
    <row r="115" spans="1:32" outlineLevel="4" x14ac:dyDescent="0.25">
      <c r="A115" s="9" t="s">
        <v>229</v>
      </c>
      <c r="B115" s="9" t="s">
        <v>230</v>
      </c>
      <c r="C115" s="9" t="s">
        <v>231</v>
      </c>
      <c r="D115" s="4">
        <f t="shared" si="49"/>
        <v>7</v>
      </c>
      <c r="E115" s="4">
        <f t="shared" si="50"/>
        <v>3</v>
      </c>
      <c r="F115" s="4">
        <f t="shared" si="51"/>
        <v>10</v>
      </c>
      <c r="G115" s="5"/>
      <c r="H115" s="5"/>
      <c r="I115" s="5">
        <f t="shared" si="52"/>
        <v>0</v>
      </c>
      <c r="J115" s="5"/>
      <c r="K115" s="5"/>
      <c r="L115" s="5">
        <f t="shared" si="53"/>
        <v>0</v>
      </c>
      <c r="M115" s="5"/>
      <c r="N115" s="5"/>
      <c r="O115" s="5">
        <f t="shared" si="54"/>
        <v>0</v>
      </c>
      <c r="P115" s="5">
        <v>7</v>
      </c>
      <c r="Q115" s="5">
        <v>3</v>
      </c>
      <c r="R115" s="5">
        <f t="shared" si="55"/>
        <v>10</v>
      </c>
      <c r="S115" s="5"/>
      <c r="T115" s="5"/>
      <c r="U115" s="5">
        <f t="shared" si="56"/>
        <v>0</v>
      </c>
      <c r="V115" s="5"/>
      <c r="W115" s="5"/>
      <c r="X115" s="5">
        <f t="shared" si="57"/>
        <v>0</v>
      </c>
      <c r="Y115" s="5"/>
      <c r="Z115" s="5"/>
      <c r="AA115" s="5">
        <f t="shared" si="58"/>
        <v>0</v>
      </c>
      <c r="AB115" s="5"/>
      <c r="AC115" s="5"/>
      <c r="AD115" s="5">
        <f t="shared" si="59"/>
        <v>0</v>
      </c>
      <c r="AE115" s="2"/>
      <c r="AF115" s="2"/>
    </row>
    <row r="116" spans="1:32" outlineLevel="4" x14ac:dyDescent="0.25">
      <c r="A116" s="9" t="s">
        <v>232</v>
      </c>
      <c r="B116" s="9" t="s">
        <v>233</v>
      </c>
      <c r="C116" s="9" t="s">
        <v>234</v>
      </c>
      <c r="D116" s="4">
        <f t="shared" si="49"/>
        <v>50</v>
      </c>
      <c r="E116" s="4">
        <f t="shared" si="50"/>
        <v>27</v>
      </c>
      <c r="F116" s="4">
        <f t="shared" si="51"/>
        <v>77</v>
      </c>
      <c r="G116" s="5"/>
      <c r="H116" s="5"/>
      <c r="I116" s="5">
        <f t="shared" si="52"/>
        <v>0</v>
      </c>
      <c r="J116" s="5"/>
      <c r="K116" s="5"/>
      <c r="L116" s="5">
        <f t="shared" si="53"/>
        <v>0</v>
      </c>
      <c r="M116" s="5"/>
      <c r="N116" s="5"/>
      <c r="O116" s="5">
        <f t="shared" si="54"/>
        <v>0</v>
      </c>
      <c r="P116" s="5">
        <v>46</v>
      </c>
      <c r="Q116" s="5">
        <v>26</v>
      </c>
      <c r="R116" s="5">
        <f t="shared" si="55"/>
        <v>72</v>
      </c>
      <c r="S116" s="5"/>
      <c r="T116" s="5"/>
      <c r="U116" s="5">
        <f t="shared" si="56"/>
        <v>0</v>
      </c>
      <c r="V116" s="5"/>
      <c r="W116" s="5"/>
      <c r="X116" s="5">
        <f t="shared" si="57"/>
        <v>0</v>
      </c>
      <c r="Y116" s="5">
        <v>1</v>
      </c>
      <c r="Z116" s="5"/>
      <c r="AA116" s="5">
        <f t="shared" si="58"/>
        <v>1</v>
      </c>
      <c r="AB116" s="5">
        <v>3</v>
      </c>
      <c r="AC116" s="5">
        <v>1</v>
      </c>
      <c r="AD116" s="5">
        <f t="shared" si="59"/>
        <v>4</v>
      </c>
      <c r="AE116" s="2"/>
      <c r="AF116" s="2"/>
    </row>
    <row r="117" spans="1:32" outlineLevel="4" x14ac:dyDescent="0.25">
      <c r="A117" s="9" t="s">
        <v>235</v>
      </c>
      <c r="B117" s="9" t="s">
        <v>235</v>
      </c>
      <c r="C117" s="9" t="s">
        <v>236</v>
      </c>
      <c r="D117" s="4">
        <f t="shared" si="49"/>
        <v>0</v>
      </c>
      <c r="E117" s="4">
        <f t="shared" si="50"/>
        <v>1</v>
      </c>
      <c r="F117" s="4">
        <f t="shared" si="51"/>
        <v>1</v>
      </c>
      <c r="G117" s="5"/>
      <c r="H117" s="5"/>
      <c r="I117" s="5">
        <f t="shared" si="52"/>
        <v>0</v>
      </c>
      <c r="J117" s="5"/>
      <c r="K117" s="5"/>
      <c r="L117" s="5">
        <f t="shared" si="53"/>
        <v>0</v>
      </c>
      <c r="M117" s="5"/>
      <c r="N117" s="5"/>
      <c r="O117" s="5">
        <f t="shared" si="54"/>
        <v>0</v>
      </c>
      <c r="P117" s="5"/>
      <c r="Q117" s="5">
        <v>1</v>
      </c>
      <c r="R117" s="5">
        <f t="shared" si="55"/>
        <v>1</v>
      </c>
      <c r="S117" s="5"/>
      <c r="T117" s="5"/>
      <c r="U117" s="5">
        <f t="shared" si="56"/>
        <v>0</v>
      </c>
      <c r="V117" s="5"/>
      <c r="W117" s="5"/>
      <c r="X117" s="5">
        <f t="shared" si="57"/>
        <v>0</v>
      </c>
      <c r="Y117" s="5"/>
      <c r="Z117" s="5"/>
      <c r="AA117" s="5">
        <f t="shared" si="58"/>
        <v>0</v>
      </c>
      <c r="AB117" s="5"/>
      <c r="AC117" s="5"/>
      <c r="AD117" s="5">
        <f t="shared" si="59"/>
        <v>0</v>
      </c>
      <c r="AE117" s="2"/>
      <c r="AF117" s="2"/>
    </row>
    <row r="118" spans="1:32" outlineLevel="3" x14ac:dyDescent="0.25">
      <c r="A118" s="234" t="s">
        <v>237</v>
      </c>
      <c r="B118" s="234"/>
      <c r="C118" s="234"/>
      <c r="D118" s="4">
        <f t="shared" ref="D118:AD118" si="62">SUBTOTAL(9,D119:D123)</f>
        <v>34</v>
      </c>
      <c r="E118" s="4">
        <f t="shared" si="62"/>
        <v>38</v>
      </c>
      <c r="F118" s="4">
        <f t="shared" si="62"/>
        <v>72</v>
      </c>
      <c r="G118" s="4">
        <f t="shared" si="62"/>
        <v>0</v>
      </c>
      <c r="H118" s="4">
        <f t="shared" si="62"/>
        <v>0</v>
      </c>
      <c r="I118" s="4">
        <f t="shared" si="62"/>
        <v>0</v>
      </c>
      <c r="J118" s="4">
        <f t="shared" si="62"/>
        <v>1</v>
      </c>
      <c r="K118" s="4">
        <f t="shared" si="62"/>
        <v>0</v>
      </c>
      <c r="L118" s="4">
        <f t="shared" si="62"/>
        <v>1</v>
      </c>
      <c r="M118" s="4">
        <f t="shared" si="62"/>
        <v>0</v>
      </c>
      <c r="N118" s="4">
        <f t="shared" si="62"/>
        <v>1</v>
      </c>
      <c r="O118" s="4">
        <f t="shared" si="62"/>
        <v>1</v>
      </c>
      <c r="P118" s="4">
        <f t="shared" si="62"/>
        <v>32</v>
      </c>
      <c r="Q118" s="4">
        <f t="shared" si="62"/>
        <v>35</v>
      </c>
      <c r="R118" s="4">
        <f t="shared" si="62"/>
        <v>67</v>
      </c>
      <c r="S118" s="4">
        <f t="shared" si="62"/>
        <v>0</v>
      </c>
      <c r="T118" s="4">
        <f t="shared" si="62"/>
        <v>0</v>
      </c>
      <c r="U118" s="4">
        <f t="shared" si="62"/>
        <v>0</v>
      </c>
      <c r="V118" s="4">
        <f t="shared" si="62"/>
        <v>0</v>
      </c>
      <c r="W118" s="4">
        <f t="shared" si="62"/>
        <v>1</v>
      </c>
      <c r="X118" s="4">
        <f t="shared" si="62"/>
        <v>1</v>
      </c>
      <c r="Y118" s="4">
        <f t="shared" si="62"/>
        <v>1</v>
      </c>
      <c r="Z118" s="4">
        <f t="shared" si="62"/>
        <v>1</v>
      </c>
      <c r="AA118" s="4">
        <f t="shared" si="62"/>
        <v>2</v>
      </c>
      <c r="AB118" s="4">
        <f t="shared" si="62"/>
        <v>0</v>
      </c>
      <c r="AC118" s="4">
        <f t="shared" si="62"/>
        <v>0</v>
      </c>
      <c r="AD118" s="4">
        <f t="shared" si="62"/>
        <v>0</v>
      </c>
      <c r="AE118" s="2"/>
      <c r="AF118" s="2"/>
    </row>
    <row r="119" spans="1:32" outlineLevel="4" x14ac:dyDescent="0.25">
      <c r="A119" s="9">
        <v>13</v>
      </c>
      <c r="B119" s="9" t="s">
        <v>238</v>
      </c>
      <c r="C119" s="9" t="s">
        <v>239</v>
      </c>
      <c r="D119" s="4">
        <f t="shared" si="49"/>
        <v>9</v>
      </c>
      <c r="E119" s="4">
        <f t="shared" si="50"/>
        <v>14</v>
      </c>
      <c r="F119" s="4">
        <f t="shared" si="51"/>
        <v>23</v>
      </c>
      <c r="G119" s="5"/>
      <c r="H119" s="5"/>
      <c r="I119" s="5">
        <f t="shared" si="52"/>
        <v>0</v>
      </c>
      <c r="J119" s="5"/>
      <c r="K119" s="5"/>
      <c r="L119" s="5">
        <f t="shared" si="53"/>
        <v>0</v>
      </c>
      <c r="M119" s="5"/>
      <c r="N119" s="5">
        <v>1</v>
      </c>
      <c r="O119" s="5">
        <f t="shared" si="54"/>
        <v>1</v>
      </c>
      <c r="P119" s="5">
        <v>9</v>
      </c>
      <c r="Q119" s="5">
        <v>12</v>
      </c>
      <c r="R119" s="5">
        <f t="shared" si="55"/>
        <v>21</v>
      </c>
      <c r="S119" s="5"/>
      <c r="T119" s="5"/>
      <c r="U119" s="5">
        <f t="shared" si="56"/>
        <v>0</v>
      </c>
      <c r="V119" s="5"/>
      <c r="W119" s="5">
        <v>1</v>
      </c>
      <c r="X119" s="5">
        <f t="shared" si="57"/>
        <v>1</v>
      </c>
      <c r="Y119" s="5"/>
      <c r="Z119" s="5"/>
      <c r="AA119" s="5">
        <f t="shared" si="58"/>
        <v>0</v>
      </c>
      <c r="AB119" s="5"/>
      <c r="AC119" s="5"/>
      <c r="AD119" s="5">
        <f t="shared" si="59"/>
        <v>0</v>
      </c>
      <c r="AE119" s="2"/>
      <c r="AF119" s="2"/>
    </row>
    <row r="120" spans="1:32" outlineLevel="4" x14ac:dyDescent="0.25">
      <c r="A120" s="9">
        <v>16</v>
      </c>
      <c r="B120" s="9" t="s">
        <v>240</v>
      </c>
      <c r="C120" s="9" t="s">
        <v>241</v>
      </c>
      <c r="D120" s="4">
        <f t="shared" si="49"/>
        <v>16</v>
      </c>
      <c r="E120" s="4">
        <f t="shared" si="50"/>
        <v>18</v>
      </c>
      <c r="F120" s="4">
        <f t="shared" si="51"/>
        <v>34</v>
      </c>
      <c r="G120" s="5"/>
      <c r="H120" s="5"/>
      <c r="I120" s="5">
        <f t="shared" si="52"/>
        <v>0</v>
      </c>
      <c r="J120" s="5">
        <v>1</v>
      </c>
      <c r="K120" s="5"/>
      <c r="L120" s="5">
        <f t="shared" si="53"/>
        <v>1</v>
      </c>
      <c r="M120" s="5"/>
      <c r="N120" s="5"/>
      <c r="O120" s="5">
        <f t="shared" si="54"/>
        <v>0</v>
      </c>
      <c r="P120" s="5">
        <v>15</v>
      </c>
      <c r="Q120" s="5">
        <v>17</v>
      </c>
      <c r="R120" s="5">
        <f t="shared" si="55"/>
        <v>32</v>
      </c>
      <c r="S120" s="5"/>
      <c r="T120" s="5"/>
      <c r="U120" s="5">
        <f t="shared" si="56"/>
        <v>0</v>
      </c>
      <c r="V120" s="5"/>
      <c r="W120" s="5"/>
      <c r="X120" s="5">
        <f t="shared" si="57"/>
        <v>0</v>
      </c>
      <c r="Y120" s="5"/>
      <c r="Z120" s="5">
        <v>1</v>
      </c>
      <c r="AA120" s="5">
        <f t="shared" si="58"/>
        <v>1</v>
      </c>
      <c r="AB120" s="5"/>
      <c r="AC120" s="5"/>
      <c r="AD120" s="5">
        <f t="shared" si="59"/>
        <v>0</v>
      </c>
      <c r="AE120" s="2"/>
      <c r="AF120" s="2"/>
    </row>
    <row r="121" spans="1:32" outlineLevel="4" x14ac:dyDescent="0.25">
      <c r="A121" s="9">
        <v>45</v>
      </c>
      <c r="B121" s="9" t="s">
        <v>242</v>
      </c>
      <c r="C121" s="9" t="s">
        <v>243</v>
      </c>
      <c r="D121" s="4">
        <f t="shared" si="49"/>
        <v>4</v>
      </c>
      <c r="E121" s="4">
        <f t="shared" si="50"/>
        <v>4</v>
      </c>
      <c r="F121" s="4">
        <f t="shared" si="51"/>
        <v>8</v>
      </c>
      <c r="G121" s="5"/>
      <c r="H121" s="5"/>
      <c r="I121" s="5">
        <f t="shared" si="52"/>
        <v>0</v>
      </c>
      <c r="J121" s="5"/>
      <c r="K121" s="5"/>
      <c r="L121" s="5">
        <f t="shared" si="53"/>
        <v>0</v>
      </c>
      <c r="M121" s="5"/>
      <c r="N121" s="5"/>
      <c r="O121" s="5">
        <f t="shared" si="54"/>
        <v>0</v>
      </c>
      <c r="P121" s="5">
        <v>4</v>
      </c>
      <c r="Q121" s="5">
        <v>4</v>
      </c>
      <c r="R121" s="5">
        <f t="shared" si="55"/>
        <v>8</v>
      </c>
      <c r="S121" s="5"/>
      <c r="T121" s="5"/>
      <c r="U121" s="5">
        <f t="shared" si="56"/>
        <v>0</v>
      </c>
      <c r="V121" s="5"/>
      <c r="W121" s="5"/>
      <c r="X121" s="5">
        <f t="shared" si="57"/>
        <v>0</v>
      </c>
      <c r="Y121" s="5"/>
      <c r="Z121" s="5"/>
      <c r="AA121" s="5">
        <f t="shared" si="58"/>
        <v>0</v>
      </c>
      <c r="AB121" s="5"/>
      <c r="AC121" s="5"/>
      <c r="AD121" s="5">
        <f t="shared" si="59"/>
        <v>0</v>
      </c>
      <c r="AE121" s="2"/>
      <c r="AF121" s="2"/>
    </row>
    <row r="122" spans="1:32" outlineLevel="4" x14ac:dyDescent="0.25">
      <c r="A122" s="9">
        <v>52</v>
      </c>
      <c r="B122" s="9" t="s">
        <v>244</v>
      </c>
      <c r="C122" s="9" t="s">
        <v>245</v>
      </c>
      <c r="D122" s="4">
        <f t="shared" si="49"/>
        <v>5</v>
      </c>
      <c r="E122" s="4">
        <f t="shared" si="50"/>
        <v>1</v>
      </c>
      <c r="F122" s="4">
        <f t="shared" si="51"/>
        <v>6</v>
      </c>
      <c r="G122" s="5"/>
      <c r="H122" s="5"/>
      <c r="I122" s="5">
        <f t="shared" si="52"/>
        <v>0</v>
      </c>
      <c r="J122" s="5"/>
      <c r="K122" s="5"/>
      <c r="L122" s="5">
        <f t="shared" si="53"/>
        <v>0</v>
      </c>
      <c r="M122" s="5"/>
      <c r="N122" s="5"/>
      <c r="O122" s="5">
        <f t="shared" si="54"/>
        <v>0</v>
      </c>
      <c r="P122" s="5">
        <v>4</v>
      </c>
      <c r="Q122" s="5">
        <v>1</v>
      </c>
      <c r="R122" s="5">
        <f t="shared" si="55"/>
        <v>5</v>
      </c>
      <c r="S122" s="5"/>
      <c r="T122" s="5"/>
      <c r="U122" s="5">
        <f t="shared" si="56"/>
        <v>0</v>
      </c>
      <c r="V122" s="5"/>
      <c r="W122" s="5"/>
      <c r="X122" s="5">
        <f t="shared" si="57"/>
        <v>0</v>
      </c>
      <c r="Y122" s="5">
        <v>1</v>
      </c>
      <c r="Z122" s="5"/>
      <c r="AA122" s="5">
        <f t="shared" si="58"/>
        <v>1</v>
      </c>
      <c r="AB122" s="5"/>
      <c r="AC122" s="5"/>
      <c r="AD122" s="5">
        <f t="shared" si="59"/>
        <v>0</v>
      </c>
      <c r="AE122" s="2"/>
      <c r="AF122" s="2"/>
    </row>
    <row r="123" spans="1:32" outlineLevel="4" x14ac:dyDescent="0.25">
      <c r="A123" s="9" t="s">
        <v>246</v>
      </c>
      <c r="B123" s="9" t="s">
        <v>246</v>
      </c>
      <c r="C123" s="9" t="s">
        <v>247</v>
      </c>
      <c r="D123" s="4">
        <f t="shared" si="49"/>
        <v>0</v>
      </c>
      <c r="E123" s="4">
        <f t="shared" si="50"/>
        <v>1</v>
      </c>
      <c r="F123" s="4">
        <f t="shared" si="51"/>
        <v>1</v>
      </c>
      <c r="G123" s="5"/>
      <c r="H123" s="5"/>
      <c r="I123" s="5">
        <f t="shared" si="52"/>
        <v>0</v>
      </c>
      <c r="J123" s="5"/>
      <c r="K123" s="5"/>
      <c r="L123" s="5">
        <f t="shared" si="53"/>
        <v>0</v>
      </c>
      <c r="M123" s="5"/>
      <c r="N123" s="5"/>
      <c r="O123" s="5">
        <f t="shared" si="54"/>
        <v>0</v>
      </c>
      <c r="P123" s="5"/>
      <c r="Q123" s="5">
        <v>1</v>
      </c>
      <c r="R123" s="5">
        <f t="shared" si="55"/>
        <v>1</v>
      </c>
      <c r="S123" s="5"/>
      <c r="T123" s="5"/>
      <c r="U123" s="5">
        <f t="shared" si="56"/>
        <v>0</v>
      </c>
      <c r="V123" s="5"/>
      <c r="W123" s="5"/>
      <c r="X123" s="5">
        <f t="shared" si="57"/>
        <v>0</v>
      </c>
      <c r="Y123" s="5"/>
      <c r="Z123" s="5"/>
      <c r="AA123" s="5">
        <f t="shared" si="58"/>
        <v>0</v>
      </c>
      <c r="AB123" s="5"/>
      <c r="AC123" s="5"/>
      <c r="AD123" s="5">
        <f t="shared" si="59"/>
        <v>0</v>
      </c>
      <c r="AE123" s="2"/>
      <c r="AF123" s="2"/>
    </row>
    <row r="124" spans="1:32" outlineLevel="1" x14ac:dyDescent="0.25">
      <c r="A124" s="235" t="s">
        <v>248</v>
      </c>
      <c r="B124" s="235"/>
      <c r="C124" s="235"/>
      <c r="D124" s="4">
        <f t="shared" ref="D124:AD124" si="63">SUBTOTAL(9,D127:D155)</f>
        <v>666</v>
      </c>
      <c r="E124" s="4">
        <f t="shared" si="63"/>
        <v>1321</v>
      </c>
      <c r="F124" s="4">
        <f t="shared" si="63"/>
        <v>1987</v>
      </c>
      <c r="G124" s="4">
        <f t="shared" si="63"/>
        <v>0</v>
      </c>
      <c r="H124" s="4">
        <f t="shared" si="63"/>
        <v>2</v>
      </c>
      <c r="I124" s="4">
        <f t="shared" si="63"/>
        <v>2</v>
      </c>
      <c r="J124" s="4">
        <f t="shared" si="63"/>
        <v>1</v>
      </c>
      <c r="K124" s="4">
        <f t="shared" si="63"/>
        <v>2</v>
      </c>
      <c r="L124" s="4">
        <f t="shared" si="63"/>
        <v>3</v>
      </c>
      <c r="M124" s="4">
        <f t="shared" si="63"/>
        <v>1</v>
      </c>
      <c r="N124" s="4">
        <f t="shared" si="63"/>
        <v>1</v>
      </c>
      <c r="O124" s="4">
        <f t="shared" si="63"/>
        <v>2</v>
      </c>
      <c r="P124" s="4">
        <f t="shared" si="63"/>
        <v>606</v>
      </c>
      <c r="Q124" s="4">
        <f t="shared" si="63"/>
        <v>1238</v>
      </c>
      <c r="R124" s="4">
        <f t="shared" si="63"/>
        <v>1844</v>
      </c>
      <c r="S124" s="4">
        <f t="shared" si="63"/>
        <v>0</v>
      </c>
      <c r="T124" s="4">
        <f t="shared" si="63"/>
        <v>0</v>
      </c>
      <c r="U124" s="4">
        <f t="shared" si="63"/>
        <v>0</v>
      </c>
      <c r="V124" s="4">
        <f t="shared" si="63"/>
        <v>2</v>
      </c>
      <c r="W124" s="4">
        <f t="shared" si="63"/>
        <v>4</v>
      </c>
      <c r="X124" s="4">
        <f t="shared" si="63"/>
        <v>6</v>
      </c>
      <c r="Y124" s="4">
        <f t="shared" si="63"/>
        <v>3</v>
      </c>
      <c r="Z124" s="4">
        <f t="shared" si="63"/>
        <v>6</v>
      </c>
      <c r="AA124" s="4">
        <f t="shared" si="63"/>
        <v>9</v>
      </c>
      <c r="AB124" s="4">
        <f t="shared" si="63"/>
        <v>53</v>
      </c>
      <c r="AC124" s="4">
        <f t="shared" si="63"/>
        <v>68</v>
      </c>
      <c r="AD124" s="4">
        <f t="shared" si="63"/>
        <v>121</v>
      </c>
      <c r="AE124" s="2"/>
      <c r="AF124" s="2"/>
    </row>
    <row r="125" spans="1:32" outlineLevel="2" x14ac:dyDescent="0.25">
      <c r="A125" s="233" t="s">
        <v>59</v>
      </c>
      <c r="B125" s="233"/>
      <c r="C125" s="233"/>
      <c r="D125" s="4">
        <f t="shared" ref="D125:AD125" si="64">SUBTOTAL(9,D127:D155)</f>
        <v>666</v>
      </c>
      <c r="E125" s="4">
        <f t="shared" si="64"/>
        <v>1321</v>
      </c>
      <c r="F125" s="4">
        <f t="shared" si="64"/>
        <v>1987</v>
      </c>
      <c r="G125" s="4">
        <f t="shared" si="64"/>
        <v>0</v>
      </c>
      <c r="H125" s="4">
        <f t="shared" si="64"/>
        <v>2</v>
      </c>
      <c r="I125" s="4">
        <f t="shared" si="64"/>
        <v>2</v>
      </c>
      <c r="J125" s="4">
        <f t="shared" si="64"/>
        <v>1</v>
      </c>
      <c r="K125" s="4">
        <f t="shared" si="64"/>
        <v>2</v>
      </c>
      <c r="L125" s="4">
        <f t="shared" si="64"/>
        <v>3</v>
      </c>
      <c r="M125" s="4">
        <f t="shared" si="64"/>
        <v>1</v>
      </c>
      <c r="N125" s="4">
        <f t="shared" si="64"/>
        <v>1</v>
      </c>
      <c r="O125" s="4">
        <f t="shared" si="64"/>
        <v>2</v>
      </c>
      <c r="P125" s="4">
        <f t="shared" si="64"/>
        <v>606</v>
      </c>
      <c r="Q125" s="4">
        <f t="shared" si="64"/>
        <v>1238</v>
      </c>
      <c r="R125" s="4">
        <f t="shared" si="64"/>
        <v>1844</v>
      </c>
      <c r="S125" s="4">
        <f t="shared" si="64"/>
        <v>0</v>
      </c>
      <c r="T125" s="4">
        <f t="shared" si="64"/>
        <v>0</v>
      </c>
      <c r="U125" s="4">
        <f t="shared" si="64"/>
        <v>0</v>
      </c>
      <c r="V125" s="4">
        <f t="shared" si="64"/>
        <v>2</v>
      </c>
      <c r="W125" s="4">
        <f t="shared" si="64"/>
        <v>4</v>
      </c>
      <c r="X125" s="4">
        <f t="shared" si="64"/>
        <v>6</v>
      </c>
      <c r="Y125" s="4">
        <f t="shared" si="64"/>
        <v>3</v>
      </c>
      <c r="Z125" s="4">
        <f t="shared" si="64"/>
        <v>6</v>
      </c>
      <c r="AA125" s="4">
        <f t="shared" si="64"/>
        <v>9</v>
      </c>
      <c r="AB125" s="4">
        <f t="shared" si="64"/>
        <v>53</v>
      </c>
      <c r="AC125" s="4">
        <f t="shared" si="64"/>
        <v>68</v>
      </c>
      <c r="AD125" s="4">
        <f t="shared" si="64"/>
        <v>121</v>
      </c>
      <c r="AE125" s="2"/>
      <c r="AF125" s="2"/>
    </row>
    <row r="126" spans="1:32" outlineLevel="3" collapsed="1" x14ac:dyDescent="0.25">
      <c r="A126" s="234" t="s">
        <v>60</v>
      </c>
      <c r="B126" s="234"/>
      <c r="C126" s="234"/>
      <c r="D126" s="4">
        <f t="shared" ref="D126:AD126" si="65">SUBTOTAL(9,D127:D140)</f>
        <v>544</v>
      </c>
      <c r="E126" s="4">
        <f t="shared" si="65"/>
        <v>1040</v>
      </c>
      <c r="F126" s="4">
        <f t="shared" si="65"/>
        <v>1584</v>
      </c>
      <c r="G126" s="4">
        <f t="shared" si="65"/>
        <v>0</v>
      </c>
      <c r="H126" s="4">
        <f t="shared" si="65"/>
        <v>2</v>
      </c>
      <c r="I126" s="4">
        <f t="shared" si="65"/>
        <v>2</v>
      </c>
      <c r="J126" s="4">
        <f t="shared" si="65"/>
        <v>0</v>
      </c>
      <c r="K126" s="4">
        <f t="shared" si="65"/>
        <v>2</v>
      </c>
      <c r="L126" s="4">
        <f t="shared" si="65"/>
        <v>2</v>
      </c>
      <c r="M126" s="4">
        <f t="shared" si="65"/>
        <v>1</v>
      </c>
      <c r="N126" s="4">
        <f t="shared" si="65"/>
        <v>1</v>
      </c>
      <c r="O126" s="4">
        <f t="shared" si="65"/>
        <v>2</v>
      </c>
      <c r="P126" s="4">
        <f t="shared" si="65"/>
        <v>497</v>
      </c>
      <c r="Q126" s="4">
        <f t="shared" si="65"/>
        <v>967</v>
      </c>
      <c r="R126" s="4">
        <f t="shared" si="65"/>
        <v>1464</v>
      </c>
      <c r="S126" s="4">
        <f t="shared" si="65"/>
        <v>0</v>
      </c>
      <c r="T126" s="4">
        <f t="shared" si="65"/>
        <v>0</v>
      </c>
      <c r="U126" s="4">
        <f t="shared" si="65"/>
        <v>0</v>
      </c>
      <c r="V126" s="4">
        <f t="shared" si="65"/>
        <v>1</v>
      </c>
      <c r="W126" s="4">
        <f t="shared" si="65"/>
        <v>3</v>
      </c>
      <c r="X126" s="4">
        <f t="shared" si="65"/>
        <v>4</v>
      </c>
      <c r="Y126" s="4">
        <f t="shared" si="65"/>
        <v>2</v>
      </c>
      <c r="Z126" s="4">
        <f t="shared" si="65"/>
        <v>6</v>
      </c>
      <c r="AA126" s="4">
        <f t="shared" si="65"/>
        <v>8</v>
      </c>
      <c r="AB126" s="4">
        <f t="shared" si="65"/>
        <v>43</v>
      </c>
      <c r="AC126" s="4">
        <f t="shared" si="65"/>
        <v>59</v>
      </c>
      <c r="AD126" s="4">
        <f t="shared" si="65"/>
        <v>102</v>
      </c>
      <c r="AE126" s="2"/>
      <c r="AF126" s="2"/>
    </row>
    <row r="127" spans="1:32" outlineLevel="4" x14ac:dyDescent="0.25">
      <c r="A127" s="9">
        <v>16.010100000000001</v>
      </c>
      <c r="B127" s="9" t="s">
        <v>249</v>
      </c>
      <c r="C127" s="9" t="s">
        <v>250</v>
      </c>
      <c r="D127" s="4">
        <f t="shared" si="49"/>
        <v>1</v>
      </c>
      <c r="E127" s="4">
        <f t="shared" si="50"/>
        <v>1</v>
      </c>
      <c r="F127" s="4">
        <f t="shared" si="51"/>
        <v>2</v>
      </c>
      <c r="G127" s="5"/>
      <c r="H127" s="5"/>
      <c r="I127" s="5">
        <f t="shared" si="52"/>
        <v>0</v>
      </c>
      <c r="J127" s="5"/>
      <c r="K127" s="5"/>
      <c r="L127" s="5">
        <f t="shared" si="53"/>
        <v>0</v>
      </c>
      <c r="M127" s="5"/>
      <c r="N127" s="5"/>
      <c r="O127" s="5">
        <f t="shared" si="54"/>
        <v>0</v>
      </c>
      <c r="P127" s="5">
        <v>1</v>
      </c>
      <c r="Q127" s="5">
        <v>1</v>
      </c>
      <c r="R127" s="5">
        <f t="shared" si="55"/>
        <v>2</v>
      </c>
      <c r="S127" s="5"/>
      <c r="T127" s="5"/>
      <c r="U127" s="5">
        <f t="shared" si="56"/>
        <v>0</v>
      </c>
      <c r="V127" s="5"/>
      <c r="W127" s="5"/>
      <c r="X127" s="5">
        <f t="shared" si="57"/>
        <v>0</v>
      </c>
      <c r="Y127" s="5"/>
      <c r="Z127" s="5"/>
      <c r="AA127" s="5">
        <f t="shared" si="58"/>
        <v>0</v>
      </c>
      <c r="AB127" s="5"/>
      <c r="AC127" s="5"/>
      <c r="AD127" s="5">
        <f t="shared" si="59"/>
        <v>0</v>
      </c>
      <c r="AE127" s="2"/>
      <c r="AF127" s="2"/>
    </row>
    <row r="128" spans="1:32" outlineLevel="4" x14ac:dyDescent="0.25">
      <c r="A128" s="9">
        <v>16.010100000000001</v>
      </c>
      <c r="B128" s="9" t="s">
        <v>251</v>
      </c>
      <c r="C128" s="9" t="s">
        <v>252</v>
      </c>
      <c r="D128" s="4">
        <f t="shared" si="49"/>
        <v>92</v>
      </c>
      <c r="E128" s="4">
        <f t="shared" si="50"/>
        <v>338</v>
      </c>
      <c r="F128" s="4">
        <f t="shared" si="51"/>
        <v>430</v>
      </c>
      <c r="G128" s="5"/>
      <c r="H128" s="5"/>
      <c r="I128" s="5">
        <f t="shared" si="52"/>
        <v>0</v>
      </c>
      <c r="J128" s="5"/>
      <c r="K128" s="5"/>
      <c r="L128" s="5">
        <f t="shared" si="53"/>
        <v>0</v>
      </c>
      <c r="M128" s="5"/>
      <c r="N128" s="5"/>
      <c r="O128" s="5">
        <f t="shared" si="54"/>
        <v>0</v>
      </c>
      <c r="P128" s="5">
        <v>90</v>
      </c>
      <c r="Q128" s="5">
        <v>312</v>
      </c>
      <c r="R128" s="5">
        <f t="shared" si="55"/>
        <v>402</v>
      </c>
      <c r="S128" s="5"/>
      <c r="T128" s="5"/>
      <c r="U128" s="5">
        <f t="shared" si="56"/>
        <v>0</v>
      </c>
      <c r="V128" s="5"/>
      <c r="W128" s="5">
        <v>1</v>
      </c>
      <c r="X128" s="5">
        <f t="shared" si="57"/>
        <v>1</v>
      </c>
      <c r="Y128" s="5"/>
      <c r="Z128" s="5">
        <v>3</v>
      </c>
      <c r="AA128" s="5">
        <f t="shared" si="58"/>
        <v>3</v>
      </c>
      <c r="AB128" s="5">
        <v>2</v>
      </c>
      <c r="AC128" s="5">
        <v>22</v>
      </c>
      <c r="AD128" s="5">
        <f t="shared" si="59"/>
        <v>24</v>
      </c>
      <c r="AE128" s="2"/>
      <c r="AF128" s="2"/>
    </row>
    <row r="129" spans="1:32" outlineLevel="4" x14ac:dyDescent="0.25">
      <c r="A129" s="9">
        <v>16.010400000000001</v>
      </c>
      <c r="B129" s="9" t="s">
        <v>253</v>
      </c>
      <c r="C129" s="9" t="s">
        <v>254</v>
      </c>
      <c r="D129" s="4">
        <f t="shared" si="49"/>
        <v>30</v>
      </c>
      <c r="E129" s="4">
        <f t="shared" si="50"/>
        <v>76</v>
      </c>
      <c r="F129" s="4">
        <f t="shared" si="51"/>
        <v>106</v>
      </c>
      <c r="G129" s="5"/>
      <c r="H129" s="5">
        <v>1</v>
      </c>
      <c r="I129" s="5">
        <f t="shared" si="52"/>
        <v>1</v>
      </c>
      <c r="J129" s="5"/>
      <c r="K129" s="5"/>
      <c r="L129" s="5">
        <f t="shared" si="53"/>
        <v>0</v>
      </c>
      <c r="M129" s="5"/>
      <c r="N129" s="5"/>
      <c r="O129" s="5">
        <f t="shared" si="54"/>
        <v>0</v>
      </c>
      <c r="P129" s="5">
        <v>28</v>
      </c>
      <c r="Q129" s="5">
        <v>72</v>
      </c>
      <c r="R129" s="5">
        <f t="shared" si="55"/>
        <v>100</v>
      </c>
      <c r="S129" s="5"/>
      <c r="T129" s="5"/>
      <c r="U129" s="5">
        <f t="shared" si="56"/>
        <v>0</v>
      </c>
      <c r="V129" s="5"/>
      <c r="W129" s="5"/>
      <c r="X129" s="5">
        <f t="shared" si="57"/>
        <v>0</v>
      </c>
      <c r="Y129" s="5"/>
      <c r="Z129" s="5"/>
      <c r="AA129" s="5">
        <f t="shared" si="58"/>
        <v>0</v>
      </c>
      <c r="AB129" s="5">
        <v>2</v>
      </c>
      <c r="AC129" s="5">
        <v>3</v>
      </c>
      <c r="AD129" s="5">
        <f t="shared" si="59"/>
        <v>5</v>
      </c>
      <c r="AE129" s="2"/>
      <c r="AF129" s="2"/>
    </row>
    <row r="130" spans="1:32" outlineLevel="4" x14ac:dyDescent="0.25">
      <c r="A130" s="9">
        <v>16.010400000000001</v>
      </c>
      <c r="B130" s="9" t="s">
        <v>255</v>
      </c>
      <c r="C130" s="9" t="s">
        <v>256</v>
      </c>
      <c r="D130" s="4">
        <f t="shared" si="49"/>
        <v>13</v>
      </c>
      <c r="E130" s="4">
        <f t="shared" si="50"/>
        <v>64</v>
      </c>
      <c r="F130" s="4">
        <f t="shared" si="51"/>
        <v>77</v>
      </c>
      <c r="G130" s="5"/>
      <c r="H130" s="5"/>
      <c r="I130" s="5">
        <f t="shared" si="52"/>
        <v>0</v>
      </c>
      <c r="J130" s="5"/>
      <c r="K130" s="5">
        <v>1</v>
      </c>
      <c r="L130" s="5">
        <f t="shared" si="53"/>
        <v>1</v>
      </c>
      <c r="M130" s="5"/>
      <c r="N130" s="5"/>
      <c r="O130" s="5">
        <f t="shared" si="54"/>
        <v>0</v>
      </c>
      <c r="P130" s="5">
        <v>13</v>
      </c>
      <c r="Q130" s="5">
        <v>62</v>
      </c>
      <c r="R130" s="5">
        <f t="shared" si="55"/>
        <v>75</v>
      </c>
      <c r="S130" s="5"/>
      <c r="T130" s="5"/>
      <c r="U130" s="5">
        <f t="shared" si="56"/>
        <v>0</v>
      </c>
      <c r="V130" s="5"/>
      <c r="W130" s="5"/>
      <c r="X130" s="5">
        <f t="shared" si="57"/>
        <v>0</v>
      </c>
      <c r="Y130" s="5"/>
      <c r="Z130" s="5"/>
      <c r="AA130" s="5">
        <f t="shared" si="58"/>
        <v>0</v>
      </c>
      <c r="AB130" s="5"/>
      <c r="AC130" s="5">
        <v>1</v>
      </c>
      <c r="AD130" s="5">
        <f t="shared" si="59"/>
        <v>1</v>
      </c>
      <c r="AE130" s="2"/>
      <c r="AF130" s="2"/>
    </row>
    <row r="131" spans="1:32" outlineLevel="4" x14ac:dyDescent="0.25">
      <c r="A131" s="9">
        <v>16.0901</v>
      </c>
      <c r="B131" s="9" t="s">
        <v>257</v>
      </c>
      <c r="C131" s="9" t="s">
        <v>258</v>
      </c>
      <c r="D131" s="4">
        <f t="shared" si="49"/>
        <v>0</v>
      </c>
      <c r="E131" s="4">
        <f t="shared" si="50"/>
        <v>3</v>
      </c>
      <c r="F131" s="4">
        <f t="shared" si="51"/>
        <v>3</v>
      </c>
      <c r="G131" s="5"/>
      <c r="H131" s="5"/>
      <c r="I131" s="5">
        <f t="shared" si="52"/>
        <v>0</v>
      </c>
      <c r="J131" s="5"/>
      <c r="K131" s="5"/>
      <c r="L131" s="5">
        <f t="shared" si="53"/>
        <v>0</v>
      </c>
      <c r="M131" s="5"/>
      <c r="N131" s="5"/>
      <c r="O131" s="5">
        <f t="shared" si="54"/>
        <v>0</v>
      </c>
      <c r="P131" s="5"/>
      <c r="Q131" s="5">
        <v>3</v>
      </c>
      <c r="R131" s="5">
        <f t="shared" si="55"/>
        <v>3</v>
      </c>
      <c r="S131" s="5"/>
      <c r="T131" s="5"/>
      <c r="U131" s="5">
        <f t="shared" si="56"/>
        <v>0</v>
      </c>
      <c r="V131" s="5"/>
      <c r="W131" s="5"/>
      <c r="X131" s="5">
        <f t="shared" si="57"/>
        <v>0</v>
      </c>
      <c r="Y131" s="5"/>
      <c r="Z131" s="5"/>
      <c r="AA131" s="5">
        <f t="shared" si="58"/>
        <v>0</v>
      </c>
      <c r="AB131" s="5"/>
      <c r="AC131" s="5"/>
      <c r="AD131" s="5">
        <f t="shared" si="59"/>
        <v>0</v>
      </c>
      <c r="AE131" s="2"/>
      <c r="AF131" s="2"/>
    </row>
    <row r="132" spans="1:32" outlineLevel="4" x14ac:dyDescent="0.25">
      <c r="A132" s="9">
        <v>16.090499999999999</v>
      </c>
      <c r="B132" s="9" t="s">
        <v>259</v>
      </c>
      <c r="C132" s="9" t="s">
        <v>260</v>
      </c>
      <c r="D132" s="4">
        <f t="shared" si="49"/>
        <v>28</v>
      </c>
      <c r="E132" s="4">
        <f t="shared" si="50"/>
        <v>54</v>
      </c>
      <c r="F132" s="4">
        <f t="shared" si="51"/>
        <v>82</v>
      </c>
      <c r="G132" s="5"/>
      <c r="H132" s="5"/>
      <c r="I132" s="5">
        <f t="shared" si="52"/>
        <v>0</v>
      </c>
      <c r="J132" s="5"/>
      <c r="K132" s="5"/>
      <c r="L132" s="5">
        <f t="shared" si="53"/>
        <v>0</v>
      </c>
      <c r="M132" s="5">
        <v>1</v>
      </c>
      <c r="N132" s="5"/>
      <c r="O132" s="5">
        <f t="shared" si="54"/>
        <v>1</v>
      </c>
      <c r="P132" s="5">
        <v>24</v>
      </c>
      <c r="Q132" s="5">
        <v>46</v>
      </c>
      <c r="R132" s="5">
        <f t="shared" si="55"/>
        <v>70</v>
      </c>
      <c r="S132" s="5"/>
      <c r="T132" s="5"/>
      <c r="U132" s="5">
        <f t="shared" si="56"/>
        <v>0</v>
      </c>
      <c r="V132" s="5"/>
      <c r="W132" s="5">
        <v>1</v>
      </c>
      <c r="X132" s="5">
        <f t="shared" si="57"/>
        <v>1</v>
      </c>
      <c r="Y132" s="5"/>
      <c r="Z132" s="5"/>
      <c r="AA132" s="5">
        <f t="shared" si="58"/>
        <v>0</v>
      </c>
      <c r="AB132" s="5">
        <v>3</v>
      </c>
      <c r="AC132" s="5">
        <v>7</v>
      </c>
      <c r="AD132" s="5">
        <f t="shared" si="59"/>
        <v>10</v>
      </c>
      <c r="AE132" s="2"/>
      <c r="AF132" s="2"/>
    </row>
    <row r="133" spans="1:32" outlineLevel="4" x14ac:dyDescent="0.25">
      <c r="A133" s="9">
        <v>23.010100000000001</v>
      </c>
      <c r="B133" s="9" t="s">
        <v>261</v>
      </c>
      <c r="C133" s="9" t="s">
        <v>262</v>
      </c>
      <c r="D133" s="4">
        <f t="shared" si="49"/>
        <v>15</v>
      </c>
      <c r="E133" s="4">
        <f t="shared" si="50"/>
        <v>24</v>
      </c>
      <c r="F133" s="4">
        <f t="shared" si="51"/>
        <v>39</v>
      </c>
      <c r="G133" s="5"/>
      <c r="H133" s="5"/>
      <c r="I133" s="5">
        <f t="shared" si="52"/>
        <v>0</v>
      </c>
      <c r="J133" s="5"/>
      <c r="K133" s="5"/>
      <c r="L133" s="5">
        <f t="shared" si="53"/>
        <v>0</v>
      </c>
      <c r="M133" s="5"/>
      <c r="N133" s="5"/>
      <c r="O133" s="5">
        <f t="shared" si="54"/>
        <v>0</v>
      </c>
      <c r="P133" s="5">
        <v>14</v>
      </c>
      <c r="Q133" s="5">
        <v>20</v>
      </c>
      <c r="R133" s="5">
        <f t="shared" si="55"/>
        <v>34</v>
      </c>
      <c r="S133" s="5"/>
      <c r="T133" s="5"/>
      <c r="U133" s="5">
        <f t="shared" si="56"/>
        <v>0</v>
      </c>
      <c r="V133" s="5"/>
      <c r="W133" s="5"/>
      <c r="X133" s="5">
        <f t="shared" si="57"/>
        <v>0</v>
      </c>
      <c r="Y133" s="5"/>
      <c r="Z133" s="5"/>
      <c r="AA133" s="5">
        <f t="shared" si="58"/>
        <v>0</v>
      </c>
      <c r="AB133" s="5">
        <v>1</v>
      </c>
      <c r="AC133" s="5">
        <v>4</v>
      </c>
      <c r="AD133" s="5">
        <f t="shared" si="59"/>
        <v>5</v>
      </c>
      <c r="AE133" s="2"/>
      <c r="AF133" s="2"/>
    </row>
    <row r="134" spans="1:32" outlineLevel="4" x14ac:dyDescent="0.25">
      <c r="A134" s="9">
        <v>23.9999</v>
      </c>
      <c r="B134" s="9" t="s">
        <v>263</v>
      </c>
      <c r="C134" s="9" t="s">
        <v>264</v>
      </c>
      <c r="D134" s="4">
        <f t="shared" si="49"/>
        <v>17</v>
      </c>
      <c r="E134" s="4">
        <f t="shared" si="50"/>
        <v>35</v>
      </c>
      <c r="F134" s="4">
        <f t="shared" si="51"/>
        <v>52</v>
      </c>
      <c r="G134" s="5"/>
      <c r="H134" s="5"/>
      <c r="I134" s="5">
        <f t="shared" si="52"/>
        <v>0</v>
      </c>
      <c r="J134" s="5"/>
      <c r="K134" s="5"/>
      <c r="L134" s="5">
        <f t="shared" si="53"/>
        <v>0</v>
      </c>
      <c r="M134" s="5"/>
      <c r="N134" s="5"/>
      <c r="O134" s="5">
        <f t="shared" si="54"/>
        <v>0</v>
      </c>
      <c r="P134" s="5">
        <v>14</v>
      </c>
      <c r="Q134" s="5">
        <v>32</v>
      </c>
      <c r="R134" s="5">
        <f t="shared" si="55"/>
        <v>46</v>
      </c>
      <c r="S134" s="5"/>
      <c r="T134" s="5"/>
      <c r="U134" s="5">
        <f t="shared" si="56"/>
        <v>0</v>
      </c>
      <c r="V134" s="5"/>
      <c r="W134" s="5"/>
      <c r="X134" s="5">
        <f t="shared" si="57"/>
        <v>0</v>
      </c>
      <c r="Y134" s="5"/>
      <c r="Z134" s="5"/>
      <c r="AA134" s="5">
        <f t="shared" si="58"/>
        <v>0</v>
      </c>
      <c r="AB134" s="5">
        <v>3</v>
      </c>
      <c r="AC134" s="5">
        <v>3</v>
      </c>
      <c r="AD134" s="5">
        <f t="shared" si="59"/>
        <v>6</v>
      </c>
      <c r="AE134" s="2"/>
      <c r="AF134" s="2"/>
    </row>
    <row r="135" spans="1:32" outlineLevel="4" x14ac:dyDescent="0.25">
      <c r="A135" s="9">
        <v>38.010100000000001</v>
      </c>
      <c r="B135" s="9" t="s">
        <v>265</v>
      </c>
      <c r="C135" s="9" t="s">
        <v>266</v>
      </c>
      <c r="D135" s="4">
        <f t="shared" si="49"/>
        <v>30</v>
      </c>
      <c r="E135" s="4">
        <f t="shared" si="50"/>
        <v>19</v>
      </c>
      <c r="F135" s="4">
        <f t="shared" si="51"/>
        <v>49</v>
      </c>
      <c r="G135" s="5"/>
      <c r="H135" s="5"/>
      <c r="I135" s="5">
        <f t="shared" si="52"/>
        <v>0</v>
      </c>
      <c r="J135" s="5"/>
      <c r="K135" s="5"/>
      <c r="L135" s="5">
        <f t="shared" si="53"/>
        <v>0</v>
      </c>
      <c r="M135" s="5"/>
      <c r="N135" s="5"/>
      <c r="O135" s="5">
        <f t="shared" si="54"/>
        <v>0</v>
      </c>
      <c r="P135" s="5">
        <v>29</v>
      </c>
      <c r="Q135" s="5">
        <v>19</v>
      </c>
      <c r="R135" s="5">
        <f t="shared" si="55"/>
        <v>48</v>
      </c>
      <c r="S135" s="5"/>
      <c r="T135" s="5"/>
      <c r="U135" s="5">
        <f t="shared" si="56"/>
        <v>0</v>
      </c>
      <c r="V135" s="5"/>
      <c r="W135" s="5"/>
      <c r="X135" s="5">
        <f t="shared" si="57"/>
        <v>0</v>
      </c>
      <c r="Y135" s="5"/>
      <c r="Z135" s="5"/>
      <c r="AA135" s="5">
        <f t="shared" si="58"/>
        <v>0</v>
      </c>
      <c r="AB135" s="5">
        <v>1</v>
      </c>
      <c r="AC135" s="5"/>
      <c r="AD135" s="5">
        <f t="shared" si="59"/>
        <v>1</v>
      </c>
      <c r="AE135" s="2"/>
      <c r="AF135" s="2"/>
    </row>
    <row r="136" spans="1:32" outlineLevel="4" x14ac:dyDescent="0.25">
      <c r="A136" s="9">
        <v>50.0501</v>
      </c>
      <c r="B136" s="9" t="s">
        <v>267</v>
      </c>
      <c r="C136" s="9" t="s">
        <v>268</v>
      </c>
      <c r="D136" s="4">
        <f t="shared" si="49"/>
        <v>99</v>
      </c>
      <c r="E136" s="4">
        <f t="shared" si="50"/>
        <v>187</v>
      </c>
      <c r="F136" s="4">
        <f t="shared" si="51"/>
        <v>286</v>
      </c>
      <c r="G136" s="5"/>
      <c r="H136" s="5"/>
      <c r="I136" s="5">
        <f t="shared" si="52"/>
        <v>0</v>
      </c>
      <c r="J136" s="5"/>
      <c r="K136" s="5"/>
      <c r="L136" s="5">
        <f t="shared" si="53"/>
        <v>0</v>
      </c>
      <c r="M136" s="5"/>
      <c r="N136" s="5">
        <v>1</v>
      </c>
      <c r="O136" s="5">
        <f t="shared" si="54"/>
        <v>1</v>
      </c>
      <c r="P136" s="5">
        <v>92</v>
      </c>
      <c r="Q136" s="5">
        <v>179</v>
      </c>
      <c r="R136" s="5">
        <f t="shared" si="55"/>
        <v>271</v>
      </c>
      <c r="S136" s="5"/>
      <c r="T136" s="5"/>
      <c r="U136" s="5">
        <f t="shared" si="56"/>
        <v>0</v>
      </c>
      <c r="V136" s="5"/>
      <c r="W136" s="5"/>
      <c r="X136" s="5">
        <f t="shared" si="57"/>
        <v>0</v>
      </c>
      <c r="Y136" s="5">
        <v>2</v>
      </c>
      <c r="Z136" s="5">
        <v>1</v>
      </c>
      <c r="AA136" s="5">
        <f t="shared" si="58"/>
        <v>3</v>
      </c>
      <c r="AB136" s="5">
        <v>5</v>
      </c>
      <c r="AC136" s="5">
        <v>6</v>
      </c>
      <c r="AD136" s="5">
        <f t="shared" si="59"/>
        <v>11</v>
      </c>
      <c r="AE136" s="2"/>
      <c r="AF136" s="2"/>
    </row>
    <row r="137" spans="1:32" outlineLevel="4" x14ac:dyDescent="0.25">
      <c r="A137" s="9">
        <v>50.070300000000003</v>
      </c>
      <c r="B137" s="9" t="s">
        <v>269</v>
      </c>
      <c r="C137" s="9" t="s">
        <v>270</v>
      </c>
      <c r="D137" s="4">
        <f t="shared" si="49"/>
        <v>32</v>
      </c>
      <c r="E137" s="4">
        <f t="shared" si="50"/>
        <v>107</v>
      </c>
      <c r="F137" s="4">
        <f t="shared" si="51"/>
        <v>139</v>
      </c>
      <c r="G137" s="5"/>
      <c r="H137" s="5"/>
      <c r="I137" s="5">
        <f t="shared" si="52"/>
        <v>0</v>
      </c>
      <c r="J137" s="5"/>
      <c r="K137" s="5"/>
      <c r="L137" s="5">
        <f t="shared" si="53"/>
        <v>0</v>
      </c>
      <c r="M137" s="5"/>
      <c r="N137" s="5"/>
      <c r="O137" s="5">
        <f t="shared" si="54"/>
        <v>0</v>
      </c>
      <c r="P137" s="5">
        <v>29</v>
      </c>
      <c r="Q137" s="5">
        <v>104</v>
      </c>
      <c r="R137" s="5">
        <f t="shared" si="55"/>
        <v>133</v>
      </c>
      <c r="S137" s="5"/>
      <c r="T137" s="5"/>
      <c r="U137" s="5">
        <f t="shared" si="56"/>
        <v>0</v>
      </c>
      <c r="V137" s="5"/>
      <c r="W137" s="5"/>
      <c r="X137" s="5">
        <f t="shared" si="57"/>
        <v>0</v>
      </c>
      <c r="Y137" s="5"/>
      <c r="Z137" s="5">
        <v>2</v>
      </c>
      <c r="AA137" s="5">
        <f t="shared" si="58"/>
        <v>2</v>
      </c>
      <c r="AB137" s="5">
        <v>3</v>
      </c>
      <c r="AC137" s="5">
        <v>1</v>
      </c>
      <c r="AD137" s="5">
        <f t="shared" si="59"/>
        <v>4</v>
      </c>
      <c r="AE137" s="2"/>
      <c r="AF137" s="2"/>
    </row>
    <row r="138" spans="1:32" outlineLevel="4" x14ac:dyDescent="0.25">
      <c r="A138" s="9">
        <v>50.0901</v>
      </c>
      <c r="B138" s="9" t="s">
        <v>271</v>
      </c>
      <c r="C138" s="9" t="s">
        <v>272</v>
      </c>
      <c r="D138" s="4">
        <f t="shared" si="49"/>
        <v>89</v>
      </c>
      <c r="E138" s="4">
        <f t="shared" si="50"/>
        <v>65</v>
      </c>
      <c r="F138" s="4">
        <f t="shared" si="51"/>
        <v>154</v>
      </c>
      <c r="G138" s="5"/>
      <c r="H138" s="5">
        <v>1</v>
      </c>
      <c r="I138" s="5">
        <f t="shared" si="52"/>
        <v>1</v>
      </c>
      <c r="J138" s="5"/>
      <c r="K138" s="5">
        <v>1</v>
      </c>
      <c r="L138" s="5">
        <f t="shared" si="53"/>
        <v>1</v>
      </c>
      <c r="M138" s="5"/>
      <c r="N138" s="5"/>
      <c r="O138" s="5">
        <f t="shared" si="54"/>
        <v>0</v>
      </c>
      <c r="P138" s="5">
        <v>80</v>
      </c>
      <c r="Q138" s="5">
        <v>58</v>
      </c>
      <c r="R138" s="5">
        <f t="shared" si="55"/>
        <v>138</v>
      </c>
      <c r="S138" s="5"/>
      <c r="T138" s="5"/>
      <c r="U138" s="5">
        <f t="shared" si="56"/>
        <v>0</v>
      </c>
      <c r="V138" s="5"/>
      <c r="W138" s="5">
        <v>1</v>
      </c>
      <c r="X138" s="5">
        <f t="shared" si="57"/>
        <v>1</v>
      </c>
      <c r="Y138" s="5"/>
      <c r="Z138" s="5"/>
      <c r="AA138" s="5">
        <f t="shared" si="58"/>
        <v>0</v>
      </c>
      <c r="AB138" s="5">
        <v>9</v>
      </c>
      <c r="AC138" s="5">
        <v>4</v>
      </c>
      <c r="AD138" s="5">
        <f t="shared" si="59"/>
        <v>13</v>
      </c>
      <c r="AE138" s="2"/>
      <c r="AF138" s="2"/>
    </row>
    <row r="139" spans="1:32" outlineLevel="4" x14ac:dyDescent="0.25">
      <c r="A139" s="9">
        <v>54.010300000000001</v>
      </c>
      <c r="B139" s="9" t="s">
        <v>273</v>
      </c>
      <c r="C139" s="9" t="s">
        <v>274</v>
      </c>
      <c r="D139" s="4">
        <f t="shared" si="49"/>
        <v>51</v>
      </c>
      <c r="E139" s="4">
        <f t="shared" si="50"/>
        <v>46</v>
      </c>
      <c r="F139" s="4">
        <f t="shared" si="51"/>
        <v>97</v>
      </c>
      <c r="G139" s="5"/>
      <c r="H139" s="5"/>
      <c r="I139" s="5">
        <f t="shared" si="52"/>
        <v>0</v>
      </c>
      <c r="J139" s="5"/>
      <c r="K139" s="5"/>
      <c r="L139" s="5">
        <f t="shared" si="53"/>
        <v>0</v>
      </c>
      <c r="M139" s="5"/>
      <c r="N139" s="5"/>
      <c r="O139" s="5">
        <f t="shared" si="54"/>
        <v>0</v>
      </c>
      <c r="P139" s="5">
        <v>42</v>
      </c>
      <c r="Q139" s="5">
        <v>39</v>
      </c>
      <c r="R139" s="5">
        <f t="shared" si="55"/>
        <v>81</v>
      </c>
      <c r="S139" s="5"/>
      <c r="T139" s="5"/>
      <c r="U139" s="5">
        <f t="shared" si="56"/>
        <v>0</v>
      </c>
      <c r="V139" s="5">
        <v>1</v>
      </c>
      <c r="W139" s="5"/>
      <c r="X139" s="5">
        <f t="shared" si="57"/>
        <v>1</v>
      </c>
      <c r="Y139" s="5"/>
      <c r="Z139" s="5"/>
      <c r="AA139" s="5">
        <f t="shared" si="58"/>
        <v>0</v>
      </c>
      <c r="AB139" s="5">
        <v>8</v>
      </c>
      <c r="AC139" s="5">
        <v>7</v>
      </c>
      <c r="AD139" s="5">
        <f t="shared" si="59"/>
        <v>15</v>
      </c>
      <c r="AE139" s="2"/>
      <c r="AF139" s="2"/>
    </row>
    <row r="140" spans="1:32" outlineLevel="4" x14ac:dyDescent="0.25">
      <c r="A140" s="9">
        <v>54.0199</v>
      </c>
      <c r="B140" s="9" t="s">
        <v>275</v>
      </c>
      <c r="C140" s="9" t="s">
        <v>276</v>
      </c>
      <c r="D140" s="4">
        <f t="shared" si="49"/>
        <v>47</v>
      </c>
      <c r="E140" s="4">
        <f t="shared" si="50"/>
        <v>21</v>
      </c>
      <c r="F140" s="4">
        <f t="shared" si="51"/>
        <v>68</v>
      </c>
      <c r="G140" s="5"/>
      <c r="H140" s="5"/>
      <c r="I140" s="5">
        <f t="shared" si="52"/>
        <v>0</v>
      </c>
      <c r="J140" s="5"/>
      <c r="K140" s="5"/>
      <c r="L140" s="5">
        <f t="shared" si="53"/>
        <v>0</v>
      </c>
      <c r="M140" s="5"/>
      <c r="N140" s="5"/>
      <c r="O140" s="5">
        <f t="shared" si="54"/>
        <v>0</v>
      </c>
      <c r="P140" s="5">
        <v>41</v>
      </c>
      <c r="Q140" s="5">
        <v>20</v>
      </c>
      <c r="R140" s="5">
        <f t="shared" si="55"/>
        <v>61</v>
      </c>
      <c r="S140" s="5"/>
      <c r="T140" s="5"/>
      <c r="U140" s="5">
        <f t="shared" si="56"/>
        <v>0</v>
      </c>
      <c r="V140" s="5"/>
      <c r="W140" s="5"/>
      <c r="X140" s="5">
        <f t="shared" si="57"/>
        <v>0</v>
      </c>
      <c r="Y140" s="5"/>
      <c r="Z140" s="5"/>
      <c r="AA140" s="5">
        <f t="shared" si="58"/>
        <v>0</v>
      </c>
      <c r="AB140" s="5">
        <v>6</v>
      </c>
      <c r="AC140" s="5">
        <v>1</v>
      </c>
      <c r="AD140" s="5">
        <f t="shared" si="59"/>
        <v>7</v>
      </c>
      <c r="AE140" s="2"/>
      <c r="AF140" s="2"/>
    </row>
    <row r="141" spans="1:32" outlineLevel="3" x14ac:dyDescent="0.25">
      <c r="A141" s="234" t="s">
        <v>277</v>
      </c>
      <c r="B141" s="234"/>
      <c r="C141" s="234"/>
      <c r="D141" s="4">
        <f t="shared" ref="D141:AD141" si="66">SUBTOTAL(9,D142:D149)</f>
        <v>63</v>
      </c>
      <c r="E141" s="4">
        <f t="shared" si="66"/>
        <v>125</v>
      </c>
      <c r="F141" s="4">
        <f t="shared" si="66"/>
        <v>188</v>
      </c>
      <c r="G141" s="4">
        <f t="shared" si="66"/>
        <v>0</v>
      </c>
      <c r="H141" s="4">
        <f t="shared" si="66"/>
        <v>0</v>
      </c>
      <c r="I141" s="4">
        <f t="shared" si="66"/>
        <v>0</v>
      </c>
      <c r="J141" s="4">
        <f t="shared" si="66"/>
        <v>1</v>
      </c>
      <c r="K141" s="4">
        <f t="shared" si="66"/>
        <v>0</v>
      </c>
      <c r="L141" s="4">
        <f t="shared" si="66"/>
        <v>1</v>
      </c>
      <c r="M141" s="4">
        <f t="shared" si="66"/>
        <v>0</v>
      </c>
      <c r="N141" s="4">
        <f t="shared" si="66"/>
        <v>0</v>
      </c>
      <c r="O141" s="4">
        <f t="shared" si="66"/>
        <v>0</v>
      </c>
      <c r="P141" s="4">
        <f t="shared" si="66"/>
        <v>58</v>
      </c>
      <c r="Q141" s="4">
        <f t="shared" si="66"/>
        <v>122</v>
      </c>
      <c r="R141" s="4">
        <f t="shared" si="66"/>
        <v>180</v>
      </c>
      <c r="S141" s="4">
        <f t="shared" si="66"/>
        <v>0</v>
      </c>
      <c r="T141" s="4">
        <f t="shared" si="66"/>
        <v>0</v>
      </c>
      <c r="U141" s="4">
        <f t="shared" si="66"/>
        <v>0</v>
      </c>
      <c r="V141" s="4">
        <f t="shared" si="66"/>
        <v>0</v>
      </c>
      <c r="W141" s="4">
        <f t="shared" si="66"/>
        <v>0</v>
      </c>
      <c r="X141" s="4">
        <f t="shared" si="66"/>
        <v>0</v>
      </c>
      <c r="Y141" s="4">
        <f t="shared" si="66"/>
        <v>0</v>
      </c>
      <c r="Z141" s="4">
        <f t="shared" si="66"/>
        <v>0</v>
      </c>
      <c r="AA141" s="4">
        <f t="shared" si="66"/>
        <v>0</v>
      </c>
      <c r="AB141" s="4">
        <f t="shared" si="66"/>
        <v>4</v>
      </c>
      <c r="AC141" s="4">
        <f t="shared" si="66"/>
        <v>3</v>
      </c>
      <c r="AD141" s="4">
        <f t="shared" si="66"/>
        <v>7</v>
      </c>
      <c r="AE141" s="2"/>
      <c r="AF141" s="2"/>
    </row>
    <row r="142" spans="1:32" outlineLevel="4" x14ac:dyDescent="0.25">
      <c r="A142" s="9">
        <v>50.060499999999998</v>
      </c>
      <c r="B142" s="9" t="s">
        <v>278</v>
      </c>
      <c r="C142" s="9" t="s">
        <v>279</v>
      </c>
      <c r="D142" s="4">
        <f t="shared" si="49"/>
        <v>9</v>
      </c>
      <c r="E142" s="4">
        <f t="shared" si="50"/>
        <v>22</v>
      </c>
      <c r="F142" s="4">
        <f t="shared" si="51"/>
        <v>31</v>
      </c>
      <c r="G142" s="5"/>
      <c r="H142" s="5"/>
      <c r="I142" s="5">
        <f t="shared" si="52"/>
        <v>0</v>
      </c>
      <c r="J142" s="5"/>
      <c r="K142" s="5"/>
      <c r="L142" s="5">
        <f t="shared" si="53"/>
        <v>0</v>
      </c>
      <c r="M142" s="5"/>
      <c r="N142" s="5"/>
      <c r="O142" s="5">
        <f t="shared" si="54"/>
        <v>0</v>
      </c>
      <c r="P142" s="5">
        <v>8</v>
      </c>
      <c r="Q142" s="5">
        <v>22</v>
      </c>
      <c r="R142" s="5">
        <f t="shared" si="55"/>
        <v>30</v>
      </c>
      <c r="S142" s="5"/>
      <c r="T142" s="5"/>
      <c r="U142" s="5">
        <f t="shared" si="56"/>
        <v>0</v>
      </c>
      <c r="V142" s="5"/>
      <c r="W142" s="5"/>
      <c r="X142" s="5">
        <f t="shared" si="57"/>
        <v>0</v>
      </c>
      <c r="Y142" s="5"/>
      <c r="Z142" s="5"/>
      <c r="AA142" s="5">
        <f t="shared" si="58"/>
        <v>0</v>
      </c>
      <c r="AB142" s="5">
        <v>1</v>
      </c>
      <c r="AC142" s="5"/>
      <c r="AD142" s="5">
        <f t="shared" si="59"/>
        <v>1</v>
      </c>
      <c r="AE142" s="2"/>
      <c r="AF142" s="2"/>
    </row>
    <row r="143" spans="1:32" outlineLevel="4" x14ac:dyDescent="0.25">
      <c r="A143" s="9">
        <v>50.070099999999996</v>
      </c>
      <c r="B143" s="9" t="s">
        <v>280</v>
      </c>
      <c r="C143" s="9" t="s">
        <v>281</v>
      </c>
      <c r="D143" s="4">
        <f t="shared" si="49"/>
        <v>1</v>
      </c>
      <c r="E143" s="4">
        <f t="shared" si="50"/>
        <v>5</v>
      </c>
      <c r="F143" s="4">
        <f t="shared" si="51"/>
        <v>6</v>
      </c>
      <c r="G143" s="5"/>
      <c r="H143" s="5"/>
      <c r="I143" s="5">
        <f t="shared" si="52"/>
        <v>0</v>
      </c>
      <c r="J143" s="5"/>
      <c r="K143" s="5"/>
      <c r="L143" s="5">
        <f t="shared" si="53"/>
        <v>0</v>
      </c>
      <c r="M143" s="5"/>
      <c r="N143" s="5"/>
      <c r="O143" s="5">
        <f t="shared" si="54"/>
        <v>0</v>
      </c>
      <c r="P143" s="5"/>
      <c r="Q143" s="5">
        <v>4</v>
      </c>
      <c r="R143" s="5">
        <f t="shared" si="55"/>
        <v>4</v>
      </c>
      <c r="S143" s="5"/>
      <c r="T143" s="5"/>
      <c r="U143" s="5">
        <f t="shared" si="56"/>
        <v>0</v>
      </c>
      <c r="V143" s="5"/>
      <c r="W143" s="5"/>
      <c r="X143" s="5">
        <f t="shared" si="57"/>
        <v>0</v>
      </c>
      <c r="Y143" s="5"/>
      <c r="Z143" s="5"/>
      <c r="AA143" s="5">
        <f t="shared" si="58"/>
        <v>0</v>
      </c>
      <c r="AB143" s="5">
        <v>1</v>
      </c>
      <c r="AC143" s="5">
        <v>1</v>
      </c>
      <c r="AD143" s="5">
        <f t="shared" si="59"/>
        <v>2</v>
      </c>
      <c r="AE143" s="2"/>
      <c r="AF143" s="2"/>
    </row>
    <row r="144" spans="1:32" outlineLevel="4" x14ac:dyDescent="0.25">
      <c r="A144" s="9">
        <v>50.070399999999999</v>
      </c>
      <c r="B144" s="9" t="s">
        <v>282</v>
      </c>
      <c r="C144" s="9" t="s">
        <v>283</v>
      </c>
      <c r="D144" s="4">
        <f t="shared" si="49"/>
        <v>7</v>
      </c>
      <c r="E144" s="4">
        <f t="shared" si="50"/>
        <v>9</v>
      </c>
      <c r="F144" s="4">
        <f t="shared" si="51"/>
        <v>16</v>
      </c>
      <c r="G144" s="5"/>
      <c r="H144" s="5"/>
      <c r="I144" s="5">
        <f t="shared" si="52"/>
        <v>0</v>
      </c>
      <c r="J144" s="5"/>
      <c r="K144" s="5"/>
      <c r="L144" s="5">
        <f t="shared" si="53"/>
        <v>0</v>
      </c>
      <c r="M144" s="5"/>
      <c r="N144" s="5"/>
      <c r="O144" s="5">
        <f t="shared" si="54"/>
        <v>0</v>
      </c>
      <c r="P144" s="5">
        <v>6</v>
      </c>
      <c r="Q144" s="5">
        <v>8</v>
      </c>
      <c r="R144" s="5">
        <f t="shared" si="55"/>
        <v>14</v>
      </c>
      <c r="S144" s="5"/>
      <c r="T144" s="5"/>
      <c r="U144" s="5">
        <f t="shared" si="56"/>
        <v>0</v>
      </c>
      <c r="V144" s="5"/>
      <c r="W144" s="5"/>
      <c r="X144" s="5">
        <f t="shared" si="57"/>
        <v>0</v>
      </c>
      <c r="Y144" s="5"/>
      <c r="Z144" s="5"/>
      <c r="AA144" s="5">
        <f t="shared" si="58"/>
        <v>0</v>
      </c>
      <c r="AB144" s="5">
        <v>1</v>
      </c>
      <c r="AC144" s="5">
        <v>1</v>
      </c>
      <c r="AD144" s="5">
        <f t="shared" si="59"/>
        <v>2</v>
      </c>
      <c r="AE144" s="2"/>
      <c r="AF144" s="2"/>
    </row>
    <row r="145" spans="1:32" outlineLevel="4" x14ac:dyDescent="0.25">
      <c r="A145" s="9">
        <v>50.070500000000003</v>
      </c>
      <c r="B145" s="9" t="s">
        <v>284</v>
      </c>
      <c r="C145" s="9" t="s">
        <v>285</v>
      </c>
      <c r="D145" s="4">
        <f t="shared" si="49"/>
        <v>15</v>
      </c>
      <c r="E145" s="4">
        <f t="shared" si="50"/>
        <v>35</v>
      </c>
      <c r="F145" s="4">
        <f t="shared" si="51"/>
        <v>50</v>
      </c>
      <c r="G145" s="5"/>
      <c r="H145" s="5"/>
      <c r="I145" s="5">
        <f t="shared" si="52"/>
        <v>0</v>
      </c>
      <c r="J145" s="5"/>
      <c r="K145" s="5"/>
      <c r="L145" s="5">
        <f t="shared" si="53"/>
        <v>0</v>
      </c>
      <c r="M145" s="5"/>
      <c r="N145" s="5"/>
      <c r="O145" s="5">
        <f t="shared" si="54"/>
        <v>0</v>
      </c>
      <c r="P145" s="5">
        <v>15</v>
      </c>
      <c r="Q145" s="5">
        <v>35</v>
      </c>
      <c r="R145" s="5">
        <f t="shared" si="55"/>
        <v>50</v>
      </c>
      <c r="S145" s="5"/>
      <c r="T145" s="5"/>
      <c r="U145" s="5">
        <f t="shared" si="56"/>
        <v>0</v>
      </c>
      <c r="V145" s="5"/>
      <c r="W145" s="5"/>
      <c r="X145" s="5">
        <f t="shared" si="57"/>
        <v>0</v>
      </c>
      <c r="Y145" s="5"/>
      <c r="Z145" s="5"/>
      <c r="AA145" s="5">
        <f t="shared" si="58"/>
        <v>0</v>
      </c>
      <c r="AB145" s="5"/>
      <c r="AC145" s="5"/>
      <c r="AD145" s="5">
        <f t="shared" si="59"/>
        <v>0</v>
      </c>
      <c r="AE145" s="2"/>
      <c r="AF145" s="2"/>
    </row>
    <row r="146" spans="1:32" outlineLevel="4" x14ac:dyDescent="0.25">
      <c r="A146" s="9">
        <v>50.070500000000003</v>
      </c>
      <c r="B146" s="9" t="s">
        <v>286</v>
      </c>
      <c r="C146" s="9" t="s">
        <v>287</v>
      </c>
      <c r="D146" s="4">
        <f t="shared" si="49"/>
        <v>17</v>
      </c>
      <c r="E146" s="4">
        <f t="shared" si="50"/>
        <v>21</v>
      </c>
      <c r="F146" s="4">
        <f t="shared" si="51"/>
        <v>38</v>
      </c>
      <c r="G146" s="5"/>
      <c r="H146" s="5"/>
      <c r="I146" s="5">
        <f t="shared" si="52"/>
        <v>0</v>
      </c>
      <c r="J146" s="5">
        <v>1</v>
      </c>
      <c r="K146" s="5"/>
      <c r="L146" s="5">
        <f t="shared" si="53"/>
        <v>1</v>
      </c>
      <c r="M146" s="5"/>
      <c r="N146" s="5"/>
      <c r="O146" s="5">
        <f t="shared" si="54"/>
        <v>0</v>
      </c>
      <c r="P146" s="5">
        <v>15</v>
      </c>
      <c r="Q146" s="5">
        <v>21</v>
      </c>
      <c r="R146" s="5">
        <f t="shared" si="55"/>
        <v>36</v>
      </c>
      <c r="S146" s="5"/>
      <c r="T146" s="5"/>
      <c r="U146" s="5">
        <f t="shared" si="56"/>
        <v>0</v>
      </c>
      <c r="V146" s="5"/>
      <c r="W146" s="5"/>
      <c r="X146" s="5">
        <f t="shared" si="57"/>
        <v>0</v>
      </c>
      <c r="Y146" s="5"/>
      <c r="Z146" s="5"/>
      <c r="AA146" s="5">
        <f t="shared" si="58"/>
        <v>0</v>
      </c>
      <c r="AB146" s="5">
        <v>1</v>
      </c>
      <c r="AC146" s="5"/>
      <c r="AD146" s="5">
        <f t="shared" si="59"/>
        <v>1</v>
      </c>
      <c r="AE146" s="2"/>
      <c r="AF146" s="2"/>
    </row>
    <row r="147" spans="1:32" outlineLevel="4" x14ac:dyDescent="0.25">
      <c r="A147" s="9">
        <v>50.070500000000003</v>
      </c>
      <c r="B147" s="9" t="s">
        <v>288</v>
      </c>
      <c r="C147" s="9" t="s">
        <v>289</v>
      </c>
      <c r="D147" s="4">
        <f t="shared" si="49"/>
        <v>7</v>
      </c>
      <c r="E147" s="4">
        <f t="shared" si="50"/>
        <v>17</v>
      </c>
      <c r="F147" s="4">
        <f t="shared" si="51"/>
        <v>24</v>
      </c>
      <c r="G147" s="5"/>
      <c r="H147" s="5"/>
      <c r="I147" s="5">
        <f t="shared" si="52"/>
        <v>0</v>
      </c>
      <c r="J147" s="5"/>
      <c r="K147" s="5"/>
      <c r="L147" s="5">
        <f t="shared" si="53"/>
        <v>0</v>
      </c>
      <c r="M147" s="5"/>
      <c r="N147" s="5"/>
      <c r="O147" s="5">
        <f t="shared" si="54"/>
        <v>0</v>
      </c>
      <c r="P147" s="5">
        <v>7</v>
      </c>
      <c r="Q147" s="5">
        <v>17</v>
      </c>
      <c r="R147" s="5">
        <f t="shared" si="55"/>
        <v>24</v>
      </c>
      <c r="S147" s="5"/>
      <c r="T147" s="5"/>
      <c r="U147" s="5">
        <f t="shared" si="56"/>
        <v>0</v>
      </c>
      <c r="V147" s="5"/>
      <c r="W147" s="5"/>
      <c r="X147" s="5">
        <f t="shared" si="57"/>
        <v>0</v>
      </c>
      <c r="Y147" s="5"/>
      <c r="Z147" s="5"/>
      <c r="AA147" s="5">
        <f t="shared" si="58"/>
        <v>0</v>
      </c>
      <c r="AB147" s="5"/>
      <c r="AC147" s="5"/>
      <c r="AD147" s="5">
        <f t="shared" si="59"/>
        <v>0</v>
      </c>
      <c r="AE147" s="2"/>
      <c r="AF147" s="2"/>
    </row>
    <row r="148" spans="1:32" outlineLevel="4" x14ac:dyDescent="0.25">
      <c r="A148" s="9">
        <v>50.070799999999998</v>
      </c>
      <c r="B148" s="9" t="s">
        <v>290</v>
      </c>
      <c r="C148" s="9" t="s">
        <v>291</v>
      </c>
      <c r="D148" s="4">
        <f t="shared" si="49"/>
        <v>2</v>
      </c>
      <c r="E148" s="4">
        <f t="shared" si="50"/>
        <v>7</v>
      </c>
      <c r="F148" s="4">
        <f t="shared" si="51"/>
        <v>9</v>
      </c>
      <c r="G148" s="5"/>
      <c r="H148" s="5"/>
      <c r="I148" s="5">
        <f t="shared" si="52"/>
        <v>0</v>
      </c>
      <c r="J148" s="5"/>
      <c r="K148" s="5"/>
      <c r="L148" s="5">
        <f t="shared" si="53"/>
        <v>0</v>
      </c>
      <c r="M148" s="5"/>
      <c r="N148" s="5"/>
      <c r="O148" s="5">
        <f t="shared" si="54"/>
        <v>0</v>
      </c>
      <c r="P148" s="5">
        <v>2</v>
      </c>
      <c r="Q148" s="5">
        <v>7</v>
      </c>
      <c r="R148" s="5">
        <f t="shared" si="55"/>
        <v>9</v>
      </c>
      <c r="S148" s="5"/>
      <c r="T148" s="5"/>
      <c r="U148" s="5">
        <f t="shared" si="56"/>
        <v>0</v>
      </c>
      <c r="V148" s="5"/>
      <c r="W148" s="5"/>
      <c r="X148" s="5">
        <f t="shared" si="57"/>
        <v>0</v>
      </c>
      <c r="Y148" s="5"/>
      <c r="Z148" s="5"/>
      <c r="AA148" s="5">
        <f t="shared" si="58"/>
        <v>0</v>
      </c>
      <c r="AB148" s="5"/>
      <c r="AC148" s="5"/>
      <c r="AD148" s="5">
        <f t="shared" si="59"/>
        <v>0</v>
      </c>
      <c r="AE148" s="2"/>
      <c r="AF148" s="2"/>
    </row>
    <row r="149" spans="1:32" outlineLevel="4" x14ac:dyDescent="0.25">
      <c r="A149" s="9">
        <v>50.070900000000002</v>
      </c>
      <c r="B149" s="9" t="s">
        <v>292</v>
      </c>
      <c r="C149" s="9" t="s">
        <v>293</v>
      </c>
      <c r="D149" s="4">
        <f t="shared" si="49"/>
        <v>5</v>
      </c>
      <c r="E149" s="4">
        <f t="shared" si="50"/>
        <v>9</v>
      </c>
      <c r="F149" s="4">
        <f t="shared" si="51"/>
        <v>14</v>
      </c>
      <c r="G149" s="5"/>
      <c r="H149" s="5"/>
      <c r="I149" s="5">
        <f t="shared" si="52"/>
        <v>0</v>
      </c>
      <c r="J149" s="5"/>
      <c r="K149" s="5"/>
      <c r="L149" s="5">
        <f t="shared" si="53"/>
        <v>0</v>
      </c>
      <c r="M149" s="5"/>
      <c r="N149" s="5"/>
      <c r="O149" s="5">
        <f t="shared" si="54"/>
        <v>0</v>
      </c>
      <c r="P149" s="5">
        <v>5</v>
      </c>
      <c r="Q149" s="5">
        <v>8</v>
      </c>
      <c r="R149" s="5">
        <f t="shared" si="55"/>
        <v>13</v>
      </c>
      <c r="S149" s="5"/>
      <c r="T149" s="5"/>
      <c r="U149" s="5">
        <f t="shared" si="56"/>
        <v>0</v>
      </c>
      <c r="V149" s="5"/>
      <c r="W149" s="5"/>
      <c r="X149" s="5">
        <f t="shared" si="57"/>
        <v>0</v>
      </c>
      <c r="Y149" s="5"/>
      <c r="Z149" s="5"/>
      <c r="AA149" s="5">
        <f t="shared" si="58"/>
        <v>0</v>
      </c>
      <c r="AB149" s="5"/>
      <c r="AC149" s="5">
        <v>1</v>
      </c>
      <c r="AD149" s="5">
        <f t="shared" si="59"/>
        <v>1</v>
      </c>
      <c r="AE149" s="2"/>
      <c r="AF149" s="2"/>
    </row>
    <row r="150" spans="1:32" outlineLevel="3" x14ac:dyDescent="0.25">
      <c r="A150" s="234" t="s">
        <v>294</v>
      </c>
      <c r="B150" s="234"/>
      <c r="C150" s="234"/>
      <c r="D150" s="4">
        <f t="shared" ref="D150:AD150" si="67">SUBTOTAL(9,D151:D155)</f>
        <v>59</v>
      </c>
      <c r="E150" s="4">
        <f t="shared" si="67"/>
        <v>156</v>
      </c>
      <c r="F150" s="4">
        <f t="shared" si="67"/>
        <v>215</v>
      </c>
      <c r="G150" s="4">
        <f t="shared" si="67"/>
        <v>0</v>
      </c>
      <c r="H150" s="4">
        <f t="shared" si="67"/>
        <v>0</v>
      </c>
      <c r="I150" s="4">
        <f t="shared" si="67"/>
        <v>0</v>
      </c>
      <c r="J150" s="4">
        <f t="shared" si="67"/>
        <v>0</v>
      </c>
      <c r="K150" s="4">
        <f t="shared" si="67"/>
        <v>0</v>
      </c>
      <c r="L150" s="4">
        <f t="shared" si="67"/>
        <v>0</v>
      </c>
      <c r="M150" s="4">
        <f t="shared" si="67"/>
        <v>0</v>
      </c>
      <c r="N150" s="4">
        <f t="shared" si="67"/>
        <v>0</v>
      </c>
      <c r="O150" s="4">
        <f t="shared" si="67"/>
        <v>0</v>
      </c>
      <c r="P150" s="4">
        <f t="shared" si="67"/>
        <v>51</v>
      </c>
      <c r="Q150" s="4">
        <f t="shared" si="67"/>
        <v>149</v>
      </c>
      <c r="R150" s="4">
        <f t="shared" si="67"/>
        <v>200</v>
      </c>
      <c r="S150" s="4">
        <f t="shared" si="67"/>
        <v>0</v>
      </c>
      <c r="T150" s="4">
        <f t="shared" si="67"/>
        <v>0</v>
      </c>
      <c r="U150" s="4">
        <f t="shared" si="67"/>
        <v>0</v>
      </c>
      <c r="V150" s="4">
        <f t="shared" si="67"/>
        <v>1</v>
      </c>
      <c r="W150" s="4">
        <f t="shared" si="67"/>
        <v>1</v>
      </c>
      <c r="X150" s="4">
        <f t="shared" si="67"/>
        <v>2</v>
      </c>
      <c r="Y150" s="4">
        <f t="shared" si="67"/>
        <v>1</v>
      </c>
      <c r="Z150" s="4">
        <f t="shared" si="67"/>
        <v>0</v>
      </c>
      <c r="AA150" s="4">
        <f t="shared" si="67"/>
        <v>1</v>
      </c>
      <c r="AB150" s="4">
        <f t="shared" si="67"/>
        <v>6</v>
      </c>
      <c r="AC150" s="4">
        <f t="shared" si="67"/>
        <v>6</v>
      </c>
      <c r="AD150" s="4">
        <f t="shared" si="67"/>
        <v>12</v>
      </c>
      <c r="AE150" s="2"/>
      <c r="AF150" s="2"/>
    </row>
    <row r="151" spans="1:32" outlineLevel="4" x14ac:dyDescent="0.25">
      <c r="A151" s="9">
        <v>30.9999</v>
      </c>
      <c r="B151" s="9" t="s">
        <v>295</v>
      </c>
      <c r="C151" s="9" t="s">
        <v>296</v>
      </c>
      <c r="D151" s="4">
        <f t="shared" si="49"/>
        <v>9</v>
      </c>
      <c r="E151" s="4">
        <f t="shared" si="50"/>
        <v>15</v>
      </c>
      <c r="F151" s="4">
        <f t="shared" si="51"/>
        <v>24</v>
      </c>
      <c r="G151" s="5"/>
      <c r="H151" s="5"/>
      <c r="I151" s="5">
        <f t="shared" si="52"/>
        <v>0</v>
      </c>
      <c r="J151" s="5"/>
      <c r="K151" s="5"/>
      <c r="L151" s="5">
        <f t="shared" si="53"/>
        <v>0</v>
      </c>
      <c r="M151" s="5"/>
      <c r="N151" s="5"/>
      <c r="O151" s="5">
        <f t="shared" si="54"/>
        <v>0</v>
      </c>
      <c r="P151" s="5">
        <v>7</v>
      </c>
      <c r="Q151" s="5">
        <v>14</v>
      </c>
      <c r="R151" s="5">
        <f t="shared" si="55"/>
        <v>21</v>
      </c>
      <c r="S151" s="5"/>
      <c r="T151" s="5"/>
      <c r="U151" s="5">
        <f t="shared" si="56"/>
        <v>0</v>
      </c>
      <c r="V151" s="5"/>
      <c r="W151" s="5"/>
      <c r="X151" s="5">
        <f t="shared" si="57"/>
        <v>0</v>
      </c>
      <c r="Y151" s="5"/>
      <c r="Z151" s="5"/>
      <c r="AA151" s="5">
        <f t="shared" si="58"/>
        <v>0</v>
      </c>
      <c r="AB151" s="5">
        <v>2</v>
      </c>
      <c r="AC151" s="5">
        <v>1</v>
      </c>
      <c r="AD151" s="5">
        <f t="shared" si="59"/>
        <v>3</v>
      </c>
      <c r="AE151" s="2"/>
      <c r="AF151" s="2"/>
    </row>
    <row r="152" spans="1:32" outlineLevel="4" x14ac:dyDescent="0.25">
      <c r="A152" s="9">
        <v>30.9999</v>
      </c>
      <c r="B152" s="9" t="s">
        <v>297</v>
      </c>
      <c r="C152" s="9" t="s">
        <v>298</v>
      </c>
      <c r="D152" s="4">
        <f t="shared" si="49"/>
        <v>7</v>
      </c>
      <c r="E152" s="4">
        <f t="shared" si="50"/>
        <v>19</v>
      </c>
      <c r="F152" s="4">
        <f t="shared" si="51"/>
        <v>26</v>
      </c>
      <c r="G152" s="5"/>
      <c r="H152" s="5"/>
      <c r="I152" s="5">
        <f t="shared" si="52"/>
        <v>0</v>
      </c>
      <c r="J152" s="5"/>
      <c r="K152" s="5"/>
      <c r="L152" s="5">
        <f t="shared" si="53"/>
        <v>0</v>
      </c>
      <c r="M152" s="5"/>
      <c r="N152" s="5"/>
      <c r="O152" s="5">
        <f t="shared" si="54"/>
        <v>0</v>
      </c>
      <c r="P152" s="5">
        <v>7</v>
      </c>
      <c r="Q152" s="5">
        <v>18</v>
      </c>
      <c r="R152" s="5">
        <f t="shared" si="55"/>
        <v>25</v>
      </c>
      <c r="S152" s="5"/>
      <c r="T152" s="5"/>
      <c r="U152" s="5">
        <f t="shared" si="56"/>
        <v>0</v>
      </c>
      <c r="V152" s="5"/>
      <c r="W152" s="5"/>
      <c r="X152" s="5">
        <f t="shared" si="57"/>
        <v>0</v>
      </c>
      <c r="Y152" s="5"/>
      <c r="Z152" s="5"/>
      <c r="AA152" s="5">
        <f t="shared" si="58"/>
        <v>0</v>
      </c>
      <c r="AB152" s="5"/>
      <c r="AC152" s="5">
        <v>1</v>
      </c>
      <c r="AD152" s="5">
        <f t="shared" si="59"/>
        <v>1</v>
      </c>
      <c r="AE152" s="2"/>
      <c r="AF152" s="2"/>
    </row>
    <row r="153" spans="1:32" outlineLevel="4" x14ac:dyDescent="0.25">
      <c r="A153" s="9">
        <v>30.9999</v>
      </c>
      <c r="B153" s="9" t="s">
        <v>299</v>
      </c>
      <c r="C153" s="9" t="s">
        <v>300</v>
      </c>
      <c r="D153" s="4">
        <f t="shared" si="49"/>
        <v>13</v>
      </c>
      <c r="E153" s="4">
        <f t="shared" si="50"/>
        <v>27</v>
      </c>
      <c r="F153" s="4">
        <f t="shared" si="51"/>
        <v>40</v>
      </c>
      <c r="G153" s="5"/>
      <c r="H153" s="5"/>
      <c r="I153" s="5">
        <f t="shared" si="52"/>
        <v>0</v>
      </c>
      <c r="J153" s="5"/>
      <c r="K153" s="5"/>
      <c r="L153" s="5">
        <f t="shared" si="53"/>
        <v>0</v>
      </c>
      <c r="M153" s="5"/>
      <c r="N153" s="5"/>
      <c r="O153" s="5">
        <f t="shared" si="54"/>
        <v>0</v>
      </c>
      <c r="P153" s="5">
        <v>10</v>
      </c>
      <c r="Q153" s="5">
        <v>25</v>
      </c>
      <c r="R153" s="5">
        <f t="shared" si="55"/>
        <v>35</v>
      </c>
      <c r="S153" s="5"/>
      <c r="T153" s="5"/>
      <c r="U153" s="5">
        <f t="shared" si="56"/>
        <v>0</v>
      </c>
      <c r="V153" s="5"/>
      <c r="W153" s="5"/>
      <c r="X153" s="5">
        <f t="shared" si="57"/>
        <v>0</v>
      </c>
      <c r="Y153" s="5"/>
      <c r="Z153" s="5"/>
      <c r="AA153" s="5">
        <f t="shared" si="58"/>
        <v>0</v>
      </c>
      <c r="AB153" s="5">
        <v>3</v>
      </c>
      <c r="AC153" s="5">
        <v>2</v>
      </c>
      <c r="AD153" s="5">
        <f t="shared" si="59"/>
        <v>5</v>
      </c>
      <c r="AE153" s="2"/>
      <c r="AF153" s="2"/>
    </row>
    <row r="154" spans="1:32" outlineLevel="4" x14ac:dyDescent="0.25">
      <c r="A154" s="9">
        <v>30.9999</v>
      </c>
      <c r="B154" s="9" t="s">
        <v>301</v>
      </c>
      <c r="C154" s="9" t="s">
        <v>302</v>
      </c>
      <c r="D154" s="4">
        <f t="shared" si="49"/>
        <v>5</v>
      </c>
      <c r="E154" s="4">
        <f t="shared" si="50"/>
        <v>21</v>
      </c>
      <c r="F154" s="4">
        <f t="shared" si="51"/>
        <v>26</v>
      </c>
      <c r="G154" s="5"/>
      <c r="H154" s="5"/>
      <c r="I154" s="5">
        <f t="shared" si="52"/>
        <v>0</v>
      </c>
      <c r="J154" s="5"/>
      <c r="K154" s="5"/>
      <c r="L154" s="5">
        <f t="shared" si="53"/>
        <v>0</v>
      </c>
      <c r="M154" s="5"/>
      <c r="N154" s="5"/>
      <c r="O154" s="5">
        <f t="shared" si="54"/>
        <v>0</v>
      </c>
      <c r="P154" s="5">
        <v>5</v>
      </c>
      <c r="Q154" s="5">
        <v>20</v>
      </c>
      <c r="R154" s="5">
        <f t="shared" si="55"/>
        <v>25</v>
      </c>
      <c r="S154" s="5"/>
      <c r="T154" s="5"/>
      <c r="U154" s="5">
        <f t="shared" si="56"/>
        <v>0</v>
      </c>
      <c r="V154" s="5"/>
      <c r="W154" s="5"/>
      <c r="X154" s="5">
        <f t="shared" si="57"/>
        <v>0</v>
      </c>
      <c r="Y154" s="5"/>
      <c r="Z154" s="5"/>
      <c r="AA154" s="5">
        <f t="shared" si="58"/>
        <v>0</v>
      </c>
      <c r="AB154" s="5"/>
      <c r="AC154" s="5">
        <v>1</v>
      </c>
      <c r="AD154" s="5">
        <f t="shared" si="59"/>
        <v>1</v>
      </c>
      <c r="AE154" s="2"/>
      <c r="AF154" s="2"/>
    </row>
    <row r="155" spans="1:32" outlineLevel="4" x14ac:dyDescent="0.25">
      <c r="A155" s="9">
        <v>30.9999</v>
      </c>
      <c r="B155" s="9" t="s">
        <v>303</v>
      </c>
      <c r="C155" s="9" t="s">
        <v>106</v>
      </c>
      <c r="D155" s="4">
        <f t="shared" si="49"/>
        <v>25</v>
      </c>
      <c r="E155" s="4">
        <f t="shared" si="50"/>
        <v>74</v>
      </c>
      <c r="F155" s="4">
        <f t="shared" si="51"/>
        <v>99</v>
      </c>
      <c r="G155" s="5"/>
      <c r="H155" s="5"/>
      <c r="I155" s="5">
        <f t="shared" si="52"/>
        <v>0</v>
      </c>
      <c r="J155" s="5"/>
      <c r="K155" s="5"/>
      <c r="L155" s="5">
        <f t="shared" si="53"/>
        <v>0</v>
      </c>
      <c r="M155" s="5"/>
      <c r="N155" s="5"/>
      <c r="O155" s="5">
        <f t="shared" si="54"/>
        <v>0</v>
      </c>
      <c r="P155" s="5">
        <v>22</v>
      </c>
      <c r="Q155" s="5">
        <v>72</v>
      </c>
      <c r="R155" s="5">
        <f t="shared" si="55"/>
        <v>94</v>
      </c>
      <c r="S155" s="5"/>
      <c r="T155" s="5"/>
      <c r="U155" s="5">
        <f t="shared" si="56"/>
        <v>0</v>
      </c>
      <c r="V155" s="5">
        <v>1</v>
      </c>
      <c r="W155" s="5">
        <v>1</v>
      </c>
      <c r="X155" s="5">
        <f t="shared" si="57"/>
        <v>2</v>
      </c>
      <c r="Y155" s="5">
        <v>1</v>
      </c>
      <c r="Z155" s="5"/>
      <c r="AA155" s="5">
        <f t="shared" si="58"/>
        <v>1</v>
      </c>
      <c r="AB155" s="5">
        <v>1</v>
      </c>
      <c r="AC155" s="5">
        <v>1</v>
      </c>
      <c r="AD155" s="5">
        <f t="shared" si="59"/>
        <v>2</v>
      </c>
      <c r="AE155" s="2"/>
      <c r="AF155" s="2"/>
    </row>
    <row r="156" spans="1:32" outlineLevel="1" x14ac:dyDescent="0.25">
      <c r="A156" s="235" t="s">
        <v>304</v>
      </c>
      <c r="B156" s="235"/>
      <c r="C156" s="235"/>
      <c r="D156" s="4">
        <f t="shared" ref="D156:AD156" si="68">SUBTOTAL(9,D159:D167)</f>
        <v>103</v>
      </c>
      <c r="E156" s="4">
        <f t="shared" si="68"/>
        <v>167</v>
      </c>
      <c r="F156" s="4">
        <f t="shared" si="68"/>
        <v>270</v>
      </c>
      <c r="G156" s="4">
        <f t="shared" si="68"/>
        <v>0</v>
      </c>
      <c r="H156" s="4">
        <f t="shared" si="68"/>
        <v>0</v>
      </c>
      <c r="I156" s="4">
        <f t="shared" si="68"/>
        <v>0</v>
      </c>
      <c r="J156" s="4">
        <f t="shared" si="68"/>
        <v>0</v>
      </c>
      <c r="K156" s="4">
        <f t="shared" si="68"/>
        <v>0</v>
      </c>
      <c r="L156" s="4">
        <f t="shared" si="68"/>
        <v>0</v>
      </c>
      <c r="M156" s="4">
        <f t="shared" si="68"/>
        <v>1</v>
      </c>
      <c r="N156" s="4">
        <f t="shared" si="68"/>
        <v>1</v>
      </c>
      <c r="O156" s="4">
        <f t="shared" si="68"/>
        <v>2</v>
      </c>
      <c r="P156" s="4">
        <f t="shared" si="68"/>
        <v>30</v>
      </c>
      <c r="Q156" s="4">
        <f t="shared" si="68"/>
        <v>81</v>
      </c>
      <c r="R156" s="4">
        <f t="shared" si="68"/>
        <v>111</v>
      </c>
      <c r="S156" s="4">
        <f t="shared" si="68"/>
        <v>0</v>
      </c>
      <c r="T156" s="4">
        <f t="shared" si="68"/>
        <v>0</v>
      </c>
      <c r="U156" s="4">
        <f t="shared" si="68"/>
        <v>0</v>
      </c>
      <c r="V156" s="4">
        <f t="shared" si="68"/>
        <v>0</v>
      </c>
      <c r="W156" s="4">
        <f t="shared" si="68"/>
        <v>0</v>
      </c>
      <c r="X156" s="4">
        <f t="shared" si="68"/>
        <v>0</v>
      </c>
      <c r="Y156" s="4">
        <f t="shared" si="68"/>
        <v>0</v>
      </c>
      <c r="Z156" s="4">
        <f t="shared" si="68"/>
        <v>0</v>
      </c>
      <c r="AA156" s="4">
        <f t="shared" si="68"/>
        <v>0</v>
      </c>
      <c r="AB156" s="4">
        <f t="shared" si="68"/>
        <v>72</v>
      </c>
      <c r="AC156" s="4">
        <f t="shared" si="68"/>
        <v>85</v>
      </c>
      <c r="AD156" s="4">
        <f t="shared" si="68"/>
        <v>157</v>
      </c>
      <c r="AE156" s="2"/>
      <c r="AF156" s="2"/>
    </row>
    <row r="157" spans="1:32" outlineLevel="2" x14ac:dyDescent="0.25">
      <c r="A157" s="233" t="s">
        <v>59</v>
      </c>
      <c r="B157" s="233"/>
      <c r="C157" s="233"/>
      <c r="D157" s="4">
        <f t="shared" ref="D157:AD157" si="69">SUBTOTAL(9,D159:D167)</f>
        <v>103</v>
      </c>
      <c r="E157" s="4">
        <f t="shared" si="69"/>
        <v>167</v>
      </c>
      <c r="F157" s="4">
        <f t="shared" si="69"/>
        <v>270</v>
      </c>
      <c r="G157" s="4">
        <f t="shared" si="69"/>
        <v>0</v>
      </c>
      <c r="H157" s="4">
        <f t="shared" si="69"/>
        <v>0</v>
      </c>
      <c r="I157" s="4">
        <f t="shared" si="69"/>
        <v>0</v>
      </c>
      <c r="J157" s="4">
        <f t="shared" si="69"/>
        <v>0</v>
      </c>
      <c r="K157" s="4">
        <f t="shared" si="69"/>
        <v>0</v>
      </c>
      <c r="L157" s="4">
        <f t="shared" si="69"/>
        <v>0</v>
      </c>
      <c r="M157" s="4">
        <f t="shared" si="69"/>
        <v>1</v>
      </c>
      <c r="N157" s="4">
        <f t="shared" si="69"/>
        <v>1</v>
      </c>
      <c r="O157" s="4">
        <f t="shared" si="69"/>
        <v>2</v>
      </c>
      <c r="P157" s="4">
        <f t="shared" si="69"/>
        <v>30</v>
      </c>
      <c r="Q157" s="4">
        <f t="shared" si="69"/>
        <v>81</v>
      </c>
      <c r="R157" s="4">
        <f t="shared" si="69"/>
        <v>111</v>
      </c>
      <c r="S157" s="4">
        <f t="shared" si="69"/>
        <v>0</v>
      </c>
      <c r="T157" s="4">
        <f t="shared" si="69"/>
        <v>0</v>
      </c>
      <c r="U157" s="4">
        <f t="shared" si="69"/>
        <v>0</v>
      </c>
      <c r="V157" s="4">
        <f t="shared" si="69"/>
        <v>0</v>
      </c>
      <c r="W157" s="4">
        <f t="shared" si="69"/>
        <v>0</v>
      </c>
      <c r="X157" s="4">
        <f t="shared" si="69"/>
        <v>0</v>
      </c>
      <c r="Y157" s="4">
        <f t="shared" si="69"/>
        <v>0</v>
      </c>
      <c r="Z157" s="4">
        <f t="shared" si="69"/>
        <v>0</v>
      </c>
      <c r="AA157" s="4">
        <f t="shared" si="69"/>
        <v>0</v>
      </c>
      <c r="AB157" s="4">
        <f t="shared" si="69"/>
        <v>72</v>
      </c>
      <c r="AC157" s="4">
        <f t="shared" si="69"/>
        <v>85</v>
      </c>
      <c r="AD157" s="4">
        <f t="shared" si="69"/>
        <v>157</v>
      </c>
      <c r="AE157" s="2"/>
      <c r="AF157" s="2"/>
    </row>
    <row r="158" spans="1:32" outlineLevel="3" collapsed="1" x14ac:dyDescent="0.25">
      <c r="A158" s="234" t="s">
        <v>60</v>
      </c>
      <c r="B158" s="234"/>
      <c r="C158" s="234"/>
      <c r="D158" s="4">
        <f t="shared" ref="D158:AD158" si="70">SUBTOTAL(9,D159:D167)</f>
        <v>103</v>
      </c>
      <c r="E158" s="4">
        <f t="shared" si="70"/>
        <v>167</v>
      </c>
      <c r="F158" s="4">
        <f t="shared" si="70"/>
        <v>270</v>
      </c>
      <c r="G158" s="4">
        <f t="shared" si="70"/>
        <v>0</v>
      </c>
      <c r="H158" s="4">
        <f t="shared" si="70"/>
        <v>0</v>
      </c>
      <c r="I158" s="4">
        <f t="shared" si="70"/>
        <v>0</v>
      </c>
      <c r="J158" s="4">
        <f t="shared" si="70"/>
        <v>0</v>
      </c>
      <c r="K158" s="4">
        <f t="shared" si="70"/>
        <v>0</v>
      </c>
      <c r="L158" s="4">
        <f t="shared" si="70"/>
        <v>0</v>
      </c>
      <c r="M158" s="4">
        <f t="shared" si="70"/>
        <v>1</v>
      </c>
      <c r="N158" s="4">
        <f t="shared" si="70"/>
        <v>1</v>
      </c>
      <c r="O158" s="4">
        <f t="shared" si="70"/>
        <v>2</v>
      </c>
      <c r="P158" s="4">
        <f t="shared" si="70"/>
        <v>30</v>
      </c>
      <c r="Q158" s="4">
        <f t="shared" si="70"/>
        <v>81</v>
      </c>
      <c r="R158" s="4">
        <f t="shared" si="70"/>
        <v>111</v>
      </c>
      <c r="S158" s="4">
        <f t="shared" si="70"/>
        <v>0</v>
      </c>
      <c r="T158" s="4">
        <f t="shared" si="70"/>
        <v>0</v>
      </c>
      <c r="U158" s="4">
        <f t="shared" si="70"/>
        <v>0</v>
      </c>
      <c r="V158" s="4">
        <f t="shared" si="70"/>
        <v>0</v>
      </c>
      <c r="W158" s="4">
        <f t="shared" si="70"/>
        <v>0</v>
      </c>
      <c r="X158" s="4">
        <f t="shared" si="70"/>
        <v>0</v>
      </c>
      <c r="Y158" s="4">
        <f t="shared" si="70"/>
        <v>0</v>
      </c>
      <c r="Z158" s="4">
        <f t="shared" si="70"/>
        <v>0</v>
      </c>
      <c r="AA158" s="4">
        <f t="shared" si="70"/>
        <v>0</v>
      </c>
      <c r="AB158" s="4">
        <f t="shared" si="70"/>
        <v>72</v>
      </c>
      <c r="AC158" s="4">
        <f t="shared" si="70"/>
        <v>85</v>
      </c>
      <c r="AD158" s="4">
        <f t="shared" si="70"/>
        <v>157</v>
      </c>
      <c r="AE158" s="2"/>
      <c r="AF158" s="2"/>
    </row>
    <row r="159" spans="1:32" outlineLevel="4" x14ac:dyDescent="0.25">
      <c r="A159" s="9">
        <v>45</v>
      </c>
      <c r="B159" s="9" t="s">
        <v>305</v>
      </c>
      <c r="C159" s="9" t="s">
        <v>306</v>
      </c>
      <c r="D159" s="4">
        <f t="shared" si="49"/>
        <v>13</v>
      </c>
      <c r="E159" s="4">
        <f t="shared" si="50"/>
        <v>13</v>
      </c>
      <c r="F159" s="4">
        <f t="shared" si="51"/>
        <v>26</v>
      </c>
      <c r="G159" s="5"/>
      <c r="H159" s="5"/>
      <c r="I159" s="5">
        <f t="shared" si="52"/>
        <v>0</v>
      </c>
      <c r="J159" s="5"/>
      <c r="K159" s="5"/>
      <c r="L159" s="5">
        <f t="shared" si="53"/>
        <v>0</v>
      </c>
      <c r="M159" s="5"/>
      <c r="N159" s="5"/>
      <c r="O159" s="5">
        <f t="shared" si="54"/>
        <v>0</v>
      </c>
      <c r="P159" s="5"/>
      <c r="Q159" s="5">
        <v>5</v>
      </c>
      <c r="R159" s="5">
        <f t="shared" si="55"/>
        <v>5</v>
      </c>
      <c r="S159" s="5"/>
      <c r="T159" s="5"/>
      <c r="U159" s="5">
        <f t="shared" si="56"/>
        <v>0</v>
      </c>
      <c r="V159" s="5"/>
      <c r="W159" s="5"/>
      <c r="X159" s="5">
        <f t="shared" si="57"/>
        <v>0</v>
      </c>
      <c r="Y159" s="5"/>
      <c r="Z159" s="5"/>
      <c r="AA159" s="5">
        <f t="shared" si="58"/>
        <v>0</v>
      </c>
      <c r="AB159" s="5">
        <v>13</v>
      </c>
      <c r="AC159" s="5">
        <v>8</v>
      </c>
      <c r="AD159" s="5">
        <f t="shared" si="59"/>
        <v>21</v>
      </c>
      <c r="AE159" s="2"/>
      <c r="AF159" s="2"/>
    </row>
    <row r="160" spans="1:32" outlineLevel="4" x14ac:dyDescent="0.25">
      <c r="A160" s="9" t="s">
        <v>307</v>
      </c>
      <c r="B160" s="9" t="s">
        <v>307</v>
      </c>
      <c r="C160" s="9" t="s">
        <v>308</v>
      </c>
      <c r="D160" s="4">
        <f t="shared" si="49"/>
        <v>3</v>
      </c>
      <c r="E160" s="4">
        <f t="shared" si="50"/>
        <v>2</v>
      </c>
      <c r="F160" s="4">
        <f t="shared" si="51"/>
        <v>5</v>
      </c>
      <c r="G160" s="5"/>
      <c r="H160" s="5"/>
      <c r="I160" s="5">
        <f t="shared" si="52"/>
        <v>0</v>
      </c>
      <c r="J160" s="5"/>
      <c r="K160" s="5"/>
      <c r="L160" s="5">
        <f t="shared" si="53"/>
        <v>0</v>
      </c>
      <c r="M160" s="5"/>
      <c r="N160" s="5"/>
      <c r="O160" s="5">
        <f t="shared" si="54"/>
        <v>0</v>
      </c>
      <c r="P160" s="5">
        <v>1</v>
      </c>
      <c r="Q160" s="5">
        <v>2</v>
      </c>
      <c r="R160" s="5">
        <f t="shared" si="55"/>
        <v>3</v>
      </c>
      <c r="S160" s="5"/>
      <c r="T160" s="5"/>
      <c r="U160" s="5">
        <f t="shared" si="56"/>
        <v>0</v>
      </c>
      <c r="V160" s="5"/>
      <c r="W160" s="5"/>
      <c r="X160" s="5">
        <f t="shared" si="57"/>
        <v>0</v>
      </c>
      <c r="Y160" s="5"/>
      <c r="Z160" s="5"/>
      <c r="AA160" s="5">
        <f t="shared" si="58"/>
        <v>0</v>
      </c>
      <c r="AB160" s="5">
        <v>2</v>
      </c>
      <c r="AC160" s="5"/>
      <c r="AD160" s="5">
        <f t="shared" si="59"/>
        <v>2</v>
      </c>
      <c r="AE160" s="2"/>
      <c r="AF160" s="2"/>
    </row>
    <row r="161" spans="1:32" outlineLevel="4" x14ac:dyDescent="0.25">
      <c r="A161" s="9" t="s">
        <v>309</v>
      </c>
      <c r="B161" s="9" t="s">
        <v>309</v>
      </c>
      <c r="C161" s="9" t="s">
        <v>310</v>
      </c>
      <c r="D161" s="4">
        <f t="shared" si="49"/>
        <v>12</v>
      </c>
      <c r="E161" s="4">
        <f t="shared" si="50"/>
        <v>20</v>
      </c>
      <c r="F161" s="4">
        <f t="shared" si="51"/>
        <v>32</v>
      </c>
      <c r="G161" s="5"/>
      <c r="H161" s="5"/>
      <c r="I161" s="5">
        <f t="shared" si="52"/>
        <v>0</v>
      </c>
      <c r="J161" s="5"/>
      <c r="K161" s="5"/>
      <c r="L161" s="5">
        <f t="shared" si="53"/>
        <v>0</v>
      </c>
      <c r="M161" s="5"/>
      <c r="N161" s="5">
        <v>1</v>
      </c>
      <c r="O161" s="5">
        <f t="shared" si="54"/>
        <v>1</v>
      </c>
      <c r="P161" s="5">
        <v>2</v>
      </c>
      <c r="Q161" s="5">
        <v>4</v>
      </c>
      <c r="R161" s="5">
        <f t="shared" si="55"/>
        <v>6</v>
      </c>
      <c r="S161" s="5"/>
      <c r="T161" s="5"/>
      <c r="U161" s="5">
        <f t="shared" si="56"/>
        <v>0</v>
      </c>
      <c r="V161" s="5"/>
      <c r="W161" s="5"/>
      <c r="X161" s="5">
        <f t="shared" si="57"/>
        <v>0</v>
      </c>
      <c r="Y161" s="5"/>
      <c r="Z161" s="5"/>
      <c r="AA161" s="5">
        <f t="shared" si="58"/>
        <v>0</v>
      </c>
      <c r="AB161" s="5">
        <v>10</v>
      </c>
      <c r="AC161" s="5">
        <v>15</v>
      </c>
      <c r="AD161" s="5">
        <f t="shared" si="59"/>
        <v>25</v>
      </c>
      <c r="AE161" s="2"/>
      <c r="AF161" s="2"/>
    </row>
    <row r="162" spans="1:32" outlineLevel="4" x14ac:dyDescent="0.25">
      <c r="A162" s="9" t="s">
        <v>311</v>
      </c>
      <c r="B162" s="9" t="s">
        <v>311</v>
      </c>
      <c r="C162" s="9" t="s">
        <v>312</v>
      </c>
      <c r="D162" s="4">
        <f t="shared" si="49"/>
        <v>3</v>
      </c>
      <c r="E162" s="4">
        <f t="shared" si="50"/>
        <v>1</v>
      </c>
      <c r="F162" s="4">
        <f t="shared" si="51"/>
        <v>4</v>
      </c>
      <c r="G162" s="5"/>
      <c r="H162" s="5"/>
      <c r="I162" s="5">
        <f t="shared" si="52"/>
        <v>0</v>
      </c>
      <c r="J162" s="5"/>
      <c r="K162" s="5"/>
      <c r="L162" s="5">
        <f t="shared" si="53"/>
        <v>0</v>
      </c>
      <c r="M162" s="5"/>
      <c r="N162" s="5"/>
      <c r="O162" s="5">
        <f t="shared" si="54"/>
        <v>0</v>
      </c>
      <c r="P162" s="5">
        <v>1</v>
      </c>
      <c r="Q162" s="5">
        <v>1</v>
      </c>
      <c r="R162" s="5">
        <f t="shared" si="55"/>
        <v>2</v>
      </c>
      <c r="S162" s="5"/>
      <c r="T162" s="5"/>
      <c r="U162" s="5">
        <f t="shared" si="56"/>
        <v>0</v>
      </c>
      <c r="V162" s="5"/>
      <c r="W162" s="5"/>
      <c r="X162" s="5">
        <f t="shared" si="57"/>
        <v>0</v>
      </c>
      <c r="Y162" s="5"/>
      <c r="Z162" s="5"/>
      <c r="AA162" s="5">
        <f t="shared" si="58"/>
        <v>0</v>
      </c>
      <c r="AB162" s="5">
        <v>2</v>
      </c>
      <c r="AC162" s="5"/>
      <c r="AD162" s="5">
        <f t="shared" si="59"/>
        <v>2</v>
      </c>
      <c r="AE162" s="2"/>
      <c r="AF162" s="2"/>
    </row>
    <row r="163" spans="1:32" outlineLevel="4" x14ac:dyDescent="0.25">
      <c r="A163" s="9" t="s">
        <v>313</v>
      </c>
      <c r="B163" s="9" t="s">
        <v>313</v>
      </c>
      <c r="C163" s="9" t="s">
        <v>314</v>
      </c>
      <c r="D163" s="4">
        <f t="shared" si="49"/>
        <v>33</v>
      </c>
      <c r="E163" s="4">
        <f t="shared" si="50"/>
        <v>47</v>
      </c>
      <c r="F163" s="4">
        <f t="shared" si="51"/>
        <v>80</v>
      </c>
      <c r="G163" s="5"/>
      <c r="H163" s="5"/>
      <c r="I163" s="5">
        <f t="shared" si="52"/>
        <v>0</v>
      </c>
      <c r="J163" s="5"/>
      <c r="K163" s="5"/>
      <c r="L163" s="5">
        <f t="shared" si="53"/>
        <v>0</v>
      </c>
      <c r="M163" s="5"/>
      <c r="N163" s="5"/>
      <c r="O163" s="5">
        <f t="shared" si="54"/>
        <v>0</v>
      </c>
      <c r="P163" s="5">
        <v>12</v>
      </c>
      <c r="Q163" s="5">
        <v>16</v>
      </c>
      <c r="R163" s="5">
        <f t="shared" si="55"/>
        <v>28</v>
      </c>
      <c r="S163" s="5"/>
      <c r="T163" s="5"/>
      <c r="U163" s="5">
        <f t="shared" si="56"/>
        <v>0</v>
      </c>
      <c r="V163" s="5"/>
      <c r="W163" s="5"/>
      <c r="X163" s="5">
        <f t="shared" si="57"/>
        <v>0</v>
      </c>
      <c r="Y163" s="5"/>
      <c r="Z163" s="5"/>
      <c r="AA163" s="5">
        <f t="shared" si="58"/>
        <v>0</v>
      </c>
      <c r="AB163" s="5">
        <v>21</v>
      </c>
      <c r="AC163" s="5">
        <v>31</v>
      </c>
      <c r="AD163" s="5">
        <f t="shared" si="59"/>
        <v>52</v>
      </c>
      <c r="AE163" s="2"/>
      <c r="AF163" s="2"/>
    </row>
    <row r="164" spans="1:32" outlineLevel="4" x14ac:dyDescent="0.25">
      <c r="A164" s="9" t="s">
        <v>315</v>
      </c>
      <c r="B164" s="9" t="s">
        <v>315</v>
      </c>
      <c r="C164" s="9" t="s">
        <v>316</v>
      </c>
      <c r="D164" s="4">
        <f t="shared" si="49"/>
        <v>0</v>
      </c>
      <c r="E164" s="4">
        <f t="shared" si="50"/>
        <v>2</v>
      </c>
      <c r="F164" s="4">
        <f t="shared" si="51"/>
        <v>2</v>
      </c>
      <c r="G164" s="5"/>
      <c r="H164" s="5"/>
      <c r="I164" s="5">
        <f t="shared" si="52"/>
        <v>0</v>
      </c>
      <c r="J164" s="5"/>
      <c r="K164" s="5"/>
      <c r="L164" s="5">
        <f t="shared" si="53"/>
        <v>0</v>
      </c>
      <c r="M164" s="5"/>
      <c r="N164" s="5"/>
      <c r="O164" s="5">
        <f t="shared" si="54"/>
        <v>0</v>
      </c>
      <c r="P164" s="5"/>
      <c r="Q164" s="5"/>
      <c r="R164" s="5">
        <f t="shared" si="55"/>
        <v>0</v>
      </c>
      <c r="S164" s="5"/>
      <c r="T164" s="5"/>
      <c r="U164" s="5">
        <f t="shared" si="56"/>
        <v>0</v>
      </c>
      <c r="V164" s="5"/>
      <c r="W164" s="5"/>
      <c r="X164" s="5">
        <f t="shared" si="57"/>
        <v>0</v>
      </c>
      <c r="Y164" s="5"/>
      <c r="Z164" s="5"/>
      <c r="AA164" s="5">
        <f t="shared" si="58"/>
        <v>0</v>
      </c>
      <c r="AB164" s="5"/>
      <c r="AC164" s="5">
        <v>2</v>
      </c>
      <c r="AD164" s="5">
        <f t="shared" si="59"/>
        <v>2</v>
      </c>
      <c r="AE164" s="2"/>
      <c r="AF164" s="2"/>
    </row>
    <row r="165" spans="1:32" outlineLevel="4" x14ac:dyDescent="0.25">
      <c r="A165" s="9" t="s">
        <v>317</v>
      </c>
      <c r="B165" s="9" t="s">
        <v>317</v>
      </c>
      <c r="C165" s="9" t="s">
        <v>318</v>
      </c>
      <c r="D165" s="4">
        <f t="shared" si="49"/>
        <v>15</v>
      </c>
      <c r="E165" s="4">
        <f t="shared" si="50"/>
        <v>44</v>
      </c>
      <c r="F165" s="4">
        <f t="shared" si="51"/>
        <v>59</v>
      </c>
      <c r="G165" s="5"/>
      <c r="H165" s="5"/>
      <c r="I165" s="5">
        <f t="shared" si="52"/>
        <v>0</v>
      </c>
      <c r="J165" s="5"/>
      <c r="K165" s="5"/>
      <c r="L165" s="5">
        <f t="shared" si="53"/>
        <v>0</v>
      </c>
      <c r="M165" s="5">
        <v>1</v>
      </c>
      <c r="N165" s="5"/>
      <c r="O165" s="5">
        <f t="shared" si="54"/>
        <v>1</v>
      </c>
      <c r="P165" s="5">
        <v>8</v>
      </c>
      <c r="Q165" s="5">
        <v>34</v>
      </c>
      <c r="R165" s="5">
        <f t="shared" si="55"/>
        <v>42</v>
      </c>
      <c r="S165" s="5"/>
      <c r="T165" s="5"/>
      <c r="U165" s="5">
        <f t="shared" si="56"/>
        <v>0</v>
      </c>
      <c r="V165" s="5"/>
      <c r="W165" s="5"/>
      <c r="X165" s="5">
        <f t="shared" si="57"/>
        <v>0</v>
      </c>
      <c r="Y165" s="5"/>
      <c r="Z165" s="5"/>
      <c r="AA165" s="5">
        <f t="shared" si="58"/>
        <v>0</v>
      </c>
      <c r="AB165" s="5">
        <v>6</v>
      </c>
      <c r="AC165" s="5">
        <v>10</v>
      </c>
      <c r="AD165" s="5">
        <f t="shared" si="59"/>
        <v>16</v>
      </c>
      <c r="AE165" s="2"/>
      <c r="AF165" s="2"/>
    </row>
    <row r="166" spans="1:32" outlineLevel="4" x14ac:dyDescent="0.25">
      <c r="A166" s="9" t="s">
        <v>319</v>
      </c>
      <c r="B166" s="9" t="s">
        <v>319</v>
      </c>
      <c r="C166" s="9" t="s">
        <v>320</v>
      </c>
      <c r="D166" s="4">
        <f t="shared" si="49"/>
        <v>6</v>
      </c>
      <c r="E166" s="4">
        <f t="shared" si="50"/>
        <v>9</v>
      </c>
      <c r="F166" s="4">
        <f t="shared" si="51"/>
        <v>15</v>
      </c>
      <c r="G166" s="5"/>
      <c r="H166" s="5"/>
      <c r="I166" s="5">
        <f t="shared" si="52"/>
        <v>0</v>
      </c>
      <c r="J166" s="5"/>
      <c r="K166" s="5"/>
      <c r="L166" s="5">
        <f t="shared" si="53"/>
        <v>0</v>
      </c>
      <c r="M166" s="5"/>
      <c r="N166" s="5"/>
      <c r="O166" s="5">
        <f t="shared" si="54"/>
        <v>0</v>
      </c>
      <c r="P166" s="5">
        <v>1</v>
      </c>
      <c r="Q166" s="5">
        <v>3</v>
      </c>
      <c r="R166" s="5">
        <f t="shared" si="55"/>
        <v>4</v>
      </c>
      <c r="S166" s="5"/>
      <c r="T166" s="5"/>
      <c r="U166" s="5">
        <f t="shared" si="56"/>
        <v>0</v>
      </c>
      <c r="V166" s="5"/>
      <c r="W166" s="5"/>
      <c r="X166" s="5">
        <f t="shared" si="57"/>
        <v>0</v>
      </c>
      <c r="Y166" s="5"/>
      <c r="Z166" s="5"/>
      <c r="AA166" s="5">
        <f t="shared" si="58"/>
        <v>0</v>
      </c>
      <c r="AB166" s="5">
        <v>5</v>
      </c>
      <c r="AC166" s="5">
        <v>6</v>
      </c>
      <c r="AD166" s="5">
        <f t="shared" si="59"/>
        <v>11</v>
      </c>
      <c r="AE166" s="2"/>
      <c r="AF166" s="2"/>
    </row>
    <row r="167" spans="1:32" outlineLevel="4" x14ac:dyDescent="0.25">
      <c r="A167" s="9" t="s">
        <v>321</v>
      </c>
      <c r="B167" s="9" t="s">
        <v>321</v>
      </c>
      <c r="C167" s="9" t="s">
        <v>322</v>
      </c>
      <c r="D167" s="4">
        <f t="shared" si="49"/>
        <v>18</v>
      </c>
      <c r="E167" s="4">
        <f t="shared" si="50"/>
        <v>29</v>
      </c>
      <c r="F167" s="4">
        <f t="shared" si="51"/>
        <v>47</v>
      </c>
      <c r="G167" s="5"/>
      <c r="H167" s="5"/>
      <c r="I167" s="5">
        <f t="shared" si="52"/>
        <v>0</v>
      </c>
      <c r="J167" s="5"/>
      <c r="K167" s="5"/>
      <c r="L167" s="5">
        <f t="shared" si="53"/>
        <v>0</v>
      </c>
      <c r="M167" s="5"/>
      <c r="N167" s="5"/>
      <c r="O167" s="5">
        <f t="shared" si="54"/>
        <v>0</v>
      </c>
      <c r="P167" s="5">
        <v>5</v>
      </c>
      <c r="Q167" s="5">
        <v>16</v>
      </c>
      <c r="R167" s="5">
        <f t="shared" si="55"/>
        <v>21</v>
      </c>
      <c r="S167" s="5"/>
      <c r="T167" s="5"/>
      <c r="U167" s="5">
        <f t="shared" si="56"/>
        <v>0</v>
      </c>
      <c r="V167" s="5"/>
      <c r="W167" s="5"/>
      <c r="X167" s="5">
        <f t="shared" si="57"/>
        <v>0</v>
      </c>
      <c r="Y167" s="5"/>
      <c r="Z167" s="5"/>
      <c r="AA167" s="5">
        <f t="shared" si="58"/>
        <v>0</v>
      </c>
      <c r="AB167" s="5">
        <v>13</v>
      </c>
      <c r="AC167" s="5">
        <v>13</v>
      </c>
      <c r="AD167" s="5">
        <f t="shared" si="59"/>
        <v>26</v>
      </c>
      <c r="AE167" s="2"/>
      <c r="AF167" s="2"/>
    </row>
  </sheetData>
  <mergeCells count="54">
    <mergeCell ref="A6:AD6"/>
    <mergeCell ref="A7:AD7"/>
    <mergeCell ref="A8:C9"/>
    <mergeCell ref="A1:AD1"/>
    <mergeCell ref="A2:AD2"/>
    <mergeCell ref="A3:AD3"/>
    <mergeCell ref="AB4:AC4"/>
    <mergeCell ref="A5:AD5"/>
    <mergeCell ref="V8:X8"/>
    <mergeCell ref="Y8:AA8"/>
    <mergeCell ref="AB8:AD8"/>
    <mergeCell ref="P8:R8"/>
    <mergeCell ref="S8:U8"/>
    <mergeCell ref="A29:C29"/>
    <mergeCell ref="D8:F8"/>
    <mergeCell ref="G8:I8"/>
    <mergeCell ref="J8:L8"/>
    <mergeCell ref="M8:O8"/>
    <mergeCell ref="A11:C11"/>
    <mergeCell ref="A27:C27"/>
    <mergeCell ref="A13:C13"/>
    <mergeCell ref="A12:C12"/>
    <mergeCell ref="A28:C28"/>
    <mergeCell ref="A32:C32"/>
    <mergeCell ref="A31:C31"/>
    <mergeCell ref="A46:C46"/>
    <mergeCell ref="A60:C60"/>
    <mergeCell ref="A67:C67"/>
    <mergeCell ref="A33:C33"/>
    <mergeCell ref="A48:C48"/>
    <mergeCell ref="A47:C47"/>
    <mergeCell ref="A68:C68"/>
    <mergeCell ref="A61:C61"/>
    <mergeCell ref="A62:C62"/>
    <mergeCell ref="A158:C158"/>
    <mergeCell ref="A108:C108"/>
    <mergeCell ref="A69:C69"/>
    <mergeCell ref="A74:C74"/>
    <mergeCell ref="A80:C80"/>
    <mergeCell ref="A87:C87"/>
    <mergeCell ref="A99:C99"/>
    <mergeCell ref="A100:C100"/>
    <mergeCell ref="A102:C102"/>
    <mergeCell ref="A104:C104"/>
    <mergeCell ref="A98:C98"/>
    <mergeCell ref="A111:C111"/>
    <mergeCell ref="A118:C118"/>
    <mergeCell ref="A157:C157"/>
    <mergeCell ref="A126:C126"/>
    <mergeCell ref="A141:C141"/>
    <mergeCell ref="A150:C150"/>
    <mergeCell ref="A124:C124"/>
    <mergeCell ref="A156:C156"/>
    <mergeCell ref="A125:C125"/>
  </mergeCells>
  <printOptions horizontalCentered="1"/>
  <pageMargins left="0.25" right="0.25" top="0.75" bottom="0.75" header="0.3" footer="0.3"/>
  <pageSetup paperSize="5" scale="84" orientation="landscape" r:id="rId1"/>
  <rowBreaks count="3" manualBreakCount="3">
    <brk id="45" max="16383" man="1"/>
    <brk id="110" max="16383" man="1"/>
    <brk id="1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7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240" t="s">
        <v>20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</row>
    <row r="2" spans="1:30" x14ac:dyDescent="0.25">
      <c r="A2" s="240" t="s">
        <v>21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</row>
    <row r="3" spans="1:30" x14ac:dyDescent="0.25">
      <c r="A3" s="240" t="s">
        <v>22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241">
        <v>44358</v>
      </c>
      <c r="AC4" s="241"/>
      <c r="AD4" s="12" t="s">
        <v>23</v>
      </c>
    </row>
    <row r="5" spans="1:30" x14ac:dyDescent="0.25">
      <c r="A5" s="242" t="s">
        <v>24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</row>
    <row r="6" spans="1:30" x14ac:dyDescent="0.25">
      <c r="A6" s="238" t="s">
        <v>323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</row>
    <row r="7" spans="1:30" x14ac:dyDescent="0.25">
      <c r="A7" s="239" t="s">
        <v>53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</row>
    <row r="8" spans="1:30" ht="30" customHeight="1" x14ac:dyDescent="0.25">
      <c r="A8" s="236" t="s">
        <v>54</v>
      </c>
      <c r="B8" s="236"/>
      <c r="C8" s="236"/>
      <c r="D8" s="236" t="s">
        <v>55</v>
      </c>
      <c r="E8" s="236"/>
      <c r="F8" s="236"/>
      <c r="G8" s="237" t="s">
        <v>28</v>
      </c>
      <c r="H8" s="237"/>
      <c r="I8" s="237"/>
      <c r="J8" s="237" t="s">
        <v>29</v>
      </c>
      <c r="K8" s="237" t="s">
        <v>29</v>
      </c>
      <c r="L8" s="237"/>
      <c r="M8" s="237" t="s">
        <v>30</v>
      </c>
      <c r="N8" s="237" t="s">
        <v>30</v>
      </c>
      <c r="O8" s="237"/>
      <c r="P8" s="237" t="s">
        <v>32</v>
      </c>
      <c r="Q8" s="237" t="s">
        <v>32</v>
      </c>
      <c r="R8" s="237"/>
      <c r="S8" s="237" t="s">
        <v>33</v>
      </c>
      <c r="T8" s="237" t="s">
        <v>33</v>
      </c>
      <c r="U8" s="237"/>
      <c r="V8" s="237" t="s">
        <v>34</v>
      </c>
      <c r="W8" s="237" t="s">
        <v>34</v>
      </c>
      <c r="X8" s="237"/>
      <c r="Y8" s="237" t="s">
        <v>36</v>
      </c>
      <c r="Z8" s="237" t="s">
        <v>36</v>
      </c>
      <c r="AA8" s="237"/>
      <c r="AB8" s="237" t="s">
        <v>35</v>
      </c>
      <c r="AC8" s="237" t="s">
        <v>35</v>
      </c>
      <c r="AD8" s="237"/>
    </row>
    <row r="9" spans="1:30" x14ac:dyDescent="0.25">
      <c r="A9" s="236"/>
      <c r="B9" s="236"/>
      <c r="C9" s="236"/>
      <c r="D9" s="3" t="s">
        <v>39</v>
      </c>
      <c r="E9" s="3" t="s">
        <v>38</v>
      </c>
      <c r="F9" s="3" t="s">
        <v>56</v>
      </c>
      <c r="G9" s="3" t="s">
        <v>39</v>
      </c>
      <c r="H9" s="3" t="s">
        <v>38</v>
      </c>
      <c r="I9" s="3" t="s">
        <v>56</v>
      </c>
      <c r="J9" s="3" t="s">
        <v>39</v>
      </c>
      <c r="K9" s="3" t="s">
        <v>38</v>
      </c>
      <c r="L9" s="3" t="s">
        <v>56</v>
      </c>
      <c r="M9" s="3" t="s">
        <v>39</v>
      </c>
      <c r="N9" s="3" t="s">
        <v>38</v>
      </c>
      <c r="O9" s="3" t="s">
        <v>56</v>
      </c>
      <c r="P9" s="3" t="s">
        <v>39</v>
      </c>
      <c r="Q9" s="3" t="s">
        <v>38</v>
      </c>
      <c r="R9" s="3" t="s">
        <v>56</v>
      </c>
      <c r="S9" s="3" t="s">
        <v>39</v>
      </c>
      <c r="T9" s="3" t="s">
        <v>38</v>
      </c>
      <c r="U9" s="3" t="s">
        <v>56</v>
      </c>
      <c r="V9" s="3" t="s">
        <v>39</v>
      </c>
      <c r="W9" s="3" t="s">
        <v>38</v>
      </c>
      <c r="X9" s="3" t="s">
        <v>56</v>
      </c>
      <c r="Y9" s="3" t="s">
        <v>39</v>
      </c>
      <c r="Z9" s="3" t="s">
        <v>38</v>
      </c>
      <c r="AA9" s="3" t="s">
        <v>56</v>
      </c>
      <c r="AB9" s="3" t="s">
        <v>39</v>
      </c>
      <c r="AC9" s="3" t="s">
        <v>38</v>
      </c>
      <c r="AD9" s="3" t="s">
        <v>56</v>
      </c>
    </row>
    <row r="10" spans="1:30" x14ac:dyDescent="0.25">
      <c r="A10" s="10"/>
      <c r="B10" s="11"/>
      <c r="C10" s="8" t="s">
        <v>57</v>
      </c>
      <c r="D10" s="4">
        <f t="shared" ref="D10:AD10" si="0">SUBTOTAL(9,D14:D172)</f>
        <v>5160</v>
      </c>
      <c r="E10" s="4">
        <f t="shared" si="0"/>
        <v>8312</v>
      </c>
      <c r="F10" s="4">
        <f t="shared" si="0"/>
        <v>13472</v>
      </c>
      <c r="G10" s="4">
        <f t="shared" si="0"/>
        <v>8</v>
      </c>
      <c r="H10" s="4">
        <f t="shared" si="0"/>
        <v>14</v>
      </c>
      <c r="I10" s="4">
        <f t="shared" si="0"/>
        <v>22</v>
      </c>
      <c r="J10" s="4">
        <f t="shared" si="0"/>
        <v>5</v>
      </c>
      <c r="K10" s="4">
        <f t="shared" si="0"/>
        <v>6</v>
      </c>
      <c r="L10" s="4">
        <f t="shared" si="0"/>
        <v>11</v>
      </c>
      <c r="M10" s="4">
        <f t="shared" si="0"/>
        <v>3</v>
      </c>
      <c r="N10" s="4">
        <f t="shared" si="0"/>
        <v>15</v>
      </c>
      <c r="O10" s="4">
        <f t="shared" si="0"/>
        <v>18</v>
      </c>
      <c r="P10" s="4">
        <f t="shared" si="0"/>
        <v>4544</v>
      </c>
      <c r="Q10" s="4">
        <f t="shared" si="0"/>
        <v>7369</v>
      </c>
      <c r="R10" s="4">
        <f t="shared" si="0"/>
        <v>11913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20</v>
      </c>
      <c r="W10" s="4">
        <f t="shared" si="0"/>
        <v>43</v>
      </c>
      <c r="X10" s="4">
        <f t="shared" si="0"/>
        <v>63</v>
      </c>
      <c r="Y10" s="4">
        <f t="shared" si="0"/>
        <v>53</v>
      </c>
      <c r="Z10" s="4">
        <f t="shared" si="0"/>
        <v>88</v>
      </c>
      <c r="AA10" s="4">
        <f t="shared" si="0"/>
        <v>141</v>
      </c>
      <c r="AB10" s="4">
        <f t="shared" si="0"/>
        <v>527</v>
      </c>
      <c r="AC10" s="4">
        <f t="shared" si="0"/>
        <v>777</v>
      </c>
      <c r="AD10" s="4">
        <f t="shared" si="0"/>
        <v>1304</v>
      </c>
    </row>
    <row r="11" spans="1:30" outlineLevel="1" x14ac:dyDescent="0.25">
      <c r="A11" s="235" t="s">
        <v>58</v>
      </c>
      <c r="B11" s="235"/>
      <c r="C11" s="235"/>
      <c r="D11" s="4">
        <f t="shared" ref="D11:AD11" si="1">SUBTOTAL(9,D14:D28)</f>
        <v>1113</v>
      </c>
      <c r="E11" s="4">
        <f t="shared" si="1"/>
        <v>1108</v>
      </c>
      <c r="F11" s="4">
        <f t="shared" si="1"/>
        <v>2221</v>
      </c>
      <c r="G11" s="4">
        <f t="shared" si="1"/>
        <v>3</v>
      </c>
      <c r="H11" s="4">
        <f t="shared" si="1"/>
        <v>0</v>
      </c>
      <c r="I11" s="4">
        <f t="shared" si="1"/>
        <v>3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</v>
      </c>
      <c r="N11" s="4">
        <f t="shared" si="1"/>
        <v>2</v>
      </c>
      <c r="O11" s="4">
        <f t="shared" si="1"/>
        <v>3</v>
      </c>
      <c r="P11" s="4">
        <f t="shared" si="1"/>
        <v>1009</v>
      </c>
      <c r="Q11" s="4">
        <f t="shared" si="1"/>
        <v>1019</v>
      </c>
      <c r="R11" s="4">
        <f t="shared" si="1"/>
        <v>2028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6</v>
      </c>
      <c r="W11" s="4">
        <f t="shared" si="1"/>
        <v>7</v>
      </c>
      <c r="X11" s="4">
        <f t="shared" si="1"/>
        <v>13</v>
      </c>
      <c r="Y11" s="4">
        <f t="shared" si="1"/>
        <v>20</v>
      </c>
      <c r="Z11" s="4">
        <f t="shared" si="1"/>
        <v>11</v>
      </c>
      <c r="AA11" s="4">
        <f t="shared" si="1"/>
        <v>31</v>
      </c>
      <c r="AB11" s="4">
        <f t="shared" si="1"/>
        <v>73</v>
      </c>
      <c r="AC11" s="4">
        <f t="shared" si="1"/>
        <v>68</v>
      </c>
      <c r="AD11" s="4">
        <f t="shared" si="1"/>
        <v>141</v>
      </c>
    </row>
    <row r="12" spans="1:30" outlineLevel="2" x14ac:dyDescent="0.25">
      <c r="A12" s="233" t="s">
        <v>59</v>
      </c>
      <c r="B12" s="233"/>
      <c r="C12" s="233"/>
      <c r="D12" s="4">
        <f t="shared" ref="D12:AD12" si="2">SUBTOTAL(9,D14:D28)</f>
        <v>1113</v>
      </c>
      <c r="E12" s="4">
        <f t="shared" si="2"/>
        <v>1108</v>
      </c>
      <c r="F12" s="4">
        <f t="shared" si="2"/>
        <v>2221</v>
      </c>
      <c r="G12" s="4">
        <f t="shared" si="2"/>
        <v>3</v>
      </c>
      <c r="H12" s="4">
        <f t="shared" si="2"/>
        <v>0</v>
      </c>
      <c r="I12" s="4">
        <f t="shared" si="2"/>
        <v>3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</v>
      </c>
      <c r="N12" s="4">
        <f t="shared" si="2"/>
        <v>2</v>
      </c>
      <c r="O12" s="4">
        <f t="shared" si="2"/>
        <v>3</v>
      </c>
      <c r="P12" s="4">
        <f t="shared" si="2"/>
        <v>1009</v>
      </c>
      <c r="Q12" s="4">
        <f t="shared" si="2"/>
        <v>1019</v>
      </c>
      <c r="R12" s="4">
        <f t="shared" si="2"/>
        <v>2028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6</v>
      </c>
      <c r="W12" s="4">
        <f t="shared" si="2"/>
        <v>7</v>
      </c>
      <c r="X12" s="4">
        <f t="shared" si="2"/>
        <v>13</v>
      </c>
      <c r="Y12" s="4">
        <f t="shared" si="2"/>
        <v>20</v>
      </c>
      <c r="Z12" s="4">
        <f t="shared" si="2"/>
        <v>11</v>
      </c>
      <c r="AA12" s="4">
        <f t="shared" si="2"/>
        <v>31</v>
      </c>
      <c r="AB12" s="4">
        <f t="shared" si="2"/>
        <v>73</v>
      </c>
      <c r="AC12" s="4">
        <f t="shared" si="2"/>
        <v>68</v>
      </c>
      <c r="AD12" s="4">
        <f t="shared" si="2"/>
        <v>141</v>
      </c>
    </row>
    <row r="13" spans="1:30" outlineLevel="3" collapsed="1" x14ac:dyDescent="0.25">
      <c r="A13" s="234" t="s">
        <v>60</v>
      </c>
      <c r="B13" s="234"/>
      <c r="C13" s="234"/>
      <c r="D13" s="4">
        <f t="shared" ref="D13:AD13" si="3">SUBTOTAL(9,D14:D28)</f>
        <v>1113</v>
      </c>
      <c r="E13" s="4">
        <f t="shared" si="3"/>
        <v>1108</v>
      </c>
      <c r="F13" s="4">
        <f t="shared" si="3"/>
        <v>2221</v>
      </c>
      <c r="G13" s="4">
        <f t="shared" si="3"/>
        <v>3</v>
      </c>
      <c r="H13" s="4">
        <f t="shared" si="3"/>
        <v>0</v>
      </c>
      <c r="I13" s="4">
        <f t="shared" si="3"/>
        <v>3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</v>
      </c>
      <c r="N13" s="4">
        <f t="shared" si="3"/>
        <v>2</v>
      </c>
      <c r="O13" s="4">
        <f t="shared" si="3"/>
        <v>3</v>
      </c>
      <c r="P13" s="4">
        <f t="shared" si="3"/>
        <v>1009</v>
      </c>
      <c r="Q13" s="4">
        <f t="shared" si="3"/>
        <v>1019</v>
      </c>
      <c r="R13" s="4">
        <f t="shared" si="3"/>
        <v>2028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6</v>
      </c>
      <c r="W13" s="4">
        <f t="shared" si="3"/>
        <v>7</v>
      </c>
      <c r="X13" s="4">
        <f t="shared" si="3"/>
        <v>13</v>
      </c>
      <c r="Y13" s="4">
        <f t="shared" si="3"/>
        <v>20</v>
      </c>
      <c r="Z13" s="4">
        <f t="shared" si="3"/>
        <v>11</v>
      </c>
      <c r="AA13" s="4">
        <f t="shared" si="3"/>
        <v>31</v>
      </c>
      <c r="AB13" s="4">
        <f t="shared" si="3"/>
        <v>73</v>
      </c>
      <c r="AC13" s="4">
        <f t="shared" si="3"/>
        <v>68</v>
      </c>
      <c r="AD13" s="4">
        <f t="shared" si="3"/>
        <v>141</v>
      </c>
    </row>
    <row r="14" spans="1:30" outlineLevel="4" x14ac:dyDescent="0.25">
      <c r="A14" s="9">
        <v>52.010100000000001</v>
      </c>
      <c r="B14" s="9" t="s">
        <v>61</v>
      </c>
      <c r="C14" s="9" t="s">
        <v>62</v>
      </c>
      <c r="D14" s="5">
        <f t="shared" ref="D14:D61" si="4">G14+J14+M14+P14+S14+V14+Y14+AB14</f>
        <v>115</v>
      </c>
      <c r="E14" s="5">
        <f t="shared" ref="E14:E61" si="5">H14+K14+N14+Q14+T14+W14+Z14+AC14</f>
        <v>92</v>
      </c>
      <c r="F14" s="5">
        <f t="shared" ref="F14:F61" si="6">SUM(D14:E14)</f>
        <v>207</v>
      </c>
      <c r="G14" s="5"/>
      <c r="H14" s="5"/>
      <c r="I14" s="5">
        <f t="shared" ref="I14:I61" si="7">SUM(G14:H14)</f>
        <v>0</v>
      </c>
      <c r="J14" s="5"/>
      <c r="K14" s="5"/>
      <c r="L14" s="5">
        <f t="shared" ref="L14:L61" si="8">SUM(J14:K14)</f>
        <v>0</v>
      </c>
      <c r="M14" s="5"/>
      <c r="N14" s="5"/>
      <c r="O14" s="5">
        <f t="shared" ref="O14:O61" si="9">SUM(M14:N14)</f>
        <v>0</v>
      </c>
      <c r="P14" s="5">
        <v>102</v>
      </c>
      <c r="Q14" s="5">
        <v>80</v>
      </c>
      <c r="R14" s="5">
        <f t="shared" ref="R14:R61" si="10">SUM(P14:Q14)</f>
        <v>182</v>
      </c>
      <c r="S14" s="5"/>
      <c r="T14" s="5"/>
      <c r="U14" s="5">
        <f t="shared" ref="U14:U61" si="11">SUM(S14:T14)</f>
        <v>0</v>
      </c>
      <c r="V14" s="5">
        <v>2</v>
      </c>
      <c r="W14" s="5">
        <v>2</v>
      </c>
      <c r="X14" s="5">
        <f t="shared" ref="X14:X61" si="12">SUM(V14:W14)</f>
        <v>4</v>
      </c>
      <c r="Y14" s="5">
        <v>5</v>
      </c>
      <c r="Z14" s="5">
        <v>1</v>
      </c>
      <c r="AA14" s="5">
        <f t="shared" ref="AA14:AA61" si="13">SUM(Y14:Z14)</f>
        <v>6</v>
      </c>
      <c r="AB14" s="5">
        <v>6</v>
      </c>
      <c r="AC14" s="5">
        <v>9</v>
      </c>
      <c r="AD14" s="5">
        <f t="shared" ref="AD14:AD61" si="14">SUM(AB14:AC14)</f>
        <v>15</v>
      </c>
    </row>
    <row r="15" spans="1:30" outlineLevel="4" x14ac:dyDescent="0.25">
      <c r="A15" s="9">
        <v>52.020400000000002</v>
      </c>
      <c r="B15" s="9" t="s">
        <v>324</v>
      </c>
      <c r="C15" s="9" t="s">
        <v>325</v>
      </c>
      <c r="D15" s="5">
        <f t="shared" si="4"/>
        <v>27</v>
      </c>
      <c r="E15" s="5">
        <f t="shared" si="5"/>
        <v>51</v>
      </c>
      <c r="F15" s="5">
        <f t="shared" si="6"/>
        <v>78</v>
      </c>
      <c r="G15" s="5"/>
      <c r="H15" s="5"/>
      <c r="I15" s="5">
        <f t="shared" si="7"/>
        <v>0</v>
      </c>
      <c r="J15" s="5"/>
      <c r="K15" s="5"/>
      <c r="L15" s="5">
        <f t="shared" si="8"/>
        <v>0</v>
      </c>
      <c r="M15" s="5"/>
      <c r="N15" s="5"/>
      <c r="O15" s="5">
        <f t="shared" si="9"/>
        <v>0</v>
      </c>
      <c r="P15" s="5">
        <v>26</v>
      </c>
      <c r="Q15" s="5">
        <v>49</v>
      </c>
      <c r="R15" s="5">
        <f t="shared" si="10"/>
        <v>75</v>
      </c>
      <c r="S15" s="5"/>
      <c r="T15" s="5"/>
      <c r="U15" s="5">
        <f t="shared" si="11"/>
        <v>0</v>
      </c>
      <c r="V15" s="5"/>
      <c r="W15" s="5">
        <v>1</v>
      </c>
      <c r="X15" s="5">
        <f t="shared" si="12"/>
        <v>1</v>
      </c>
      <c r="Y15" s="5"/>
      <c r="Z15" s="5">
        <v>1</v>
      </c>
      <c r="AA15" s="5">
        <f t="shared" si="13"/>
        <v>1</v>
      </c>
      <c r="AB15" s="5">
        <v>1</v>
      </c>
      <c r="AC15" s="5">
        <v>0</v>
      </c>
      <c r="AD15" s="5">
        <f t="shared" si="14"/>
        <v>1</v>
      </c>
    </row>
    <row r="16" spans="1:30" outlineLevel="4" x14ac:dyDescent="0.25">
      <c r="A16" s="9">
        <v>52.020499999999998</v>
      </c>
      <c r="B16" s="9" t="s">
        <v>63</v>
      </c>
      <c r="C16" s="9" t="s">
        <v>64</v>
      </c>
      <c r="D16" s="5">
        <f t="shared" si="4"/>
        <v>23</v>
      </c>
      <c r="E16" s="5">
        <f t="shared" si="5"/>
        <v>23</v>
      </c>
      <c r="F16" s="5">
        <f t="shared" si="6"/>
        <v>46</v>
      </c>
      <c r="G16" s="5"/>
      <c r="H16" s="5"/>
      <c r="I16" s="5">
        <f t="shared" si="7"/>
        <v>0</v>
      </c>
      <c r="J16" s="5"/>
      <c r="K16" s="5"/>
      <c r="L16" s="5">
        <f t="shared" si="8"/>
        <v>0</v>
      </c>
      <c r="M16" s="5">
        <v>1</v>
      </c>
      <c r="N16" s="5"/>
      <c r="O16" s="5">
        <f t="shared" si="9"/>
        <v>1</v>
      </c>
      <c r="P16" s="5">
        <v>18</v>
      </c>
      <c r="Q16" s="5">
        <v>21</v>
      </c>
      <c r="R16" s="5">
        <f t="shared" si="10"/>
        <v>39</v>
      </c>
      <c r="S16" s="5"/>
      <c r="T16" s="5"/>
      <c r="U16" s="5">
        <f t="shared" si="11"/>
        <v>0</v>
      </c>
      <c r="V16" s="5"/>
      <c r="W16" s="5"/>
      <c r="X16" s="5">
        <f t="shared" si="12"/>
        <v>0</v>
      </c>
      <c r="Y16" s="5"/>
      <c r="Z16" s="5"/>
      <c r="AA16" s="5">
        <f t="shared" si="13"/>
        <v>0</v>
      </c>
      <c r="AB16" s="5">
        <v>4</v>
      </c>
      <c r="AC16" s="5">
        <v>2</v>
      </c>
      <c r="AD16" s="5">
        <f t="shared" si="14"/>
        <v>6</v>
      </c>
    </row>
    <row r="17" spans="1:30" outlineLevel="4" x14ac:dyDescent="0.25">
      <c r="A17" s="9">
        <v>52.020499999999998</v>
      </c>
      <c r="B17" s="9" t="s">
        <v>65</v>
      </c>
      <c r="C17" s="9" t="s">
        <v>66</v>
      </c>
      <c r="D17" s="5">
        <f t="shared" si="4"/>
        <v>10</v>
      </c>
      <c r="E17" s="5">
        <f t="shared" si="5"/>
        <v>8</v>
      </c>
      <c r="F17" s="5">
        <f t="shared" si="6"/>
        <v>18</v>
      </c>
      <c r="G17" s="5"/>
      <c r="H17" s="5"/>
      <c r="I17" s="5">
        <f t="shared" si="7"/>
        <v>0</v>
      </c>
      <c r="J17" s="5"/>
      <c r="K17" s="5"/>
      <c r="L17" s="5">
        <f t="shared" si="8"/>
        <v>0</v>
      </c>
      <c r="M17" s="5"/>
      <c r="N17" s="5"/>
      <c r="O17" s="5">
        <f t="shared" si="9"/>
        <v>0</v>
      </c>
      <c r="P17" s="5">
        <v>9</v>
      </c>
      <c r="Q17" s="5">
        <v>5</v>
      </c>
      <c r="R17" s="5">
        <f t="shared" si="10"/>
        <v>14</v>
      </c>
      <c r="S17" s="5"/>
      <c r="T17" s="5"/>
      <c r="U17" s="5">
        <f t="shared" si="11"/>
        <v>0</v>
      </c>
      <c r="V17" s="5"/>
      <c r="W17" s="5"/>
      <c r="X17" s="5">
        <f t="shared" si="12"/>
        <v>0</v>
      </c>
      <c r="Y17" s="5"/>
      <c r="Z17" s="5"/>
      <c r="AA17" s="5">
        <f t="shared" si="13"/>
        <v>0</v>
      </c>
      <c r="AB17" s="5">
        <v>1</v>
      </c>
      <c r="AC17" s="5">
        <v>3</v>
      </c>
      <c r="AD17" s="5">
        <f t="shared" si="14"/>
        <v>4</v>
      </c>
    </row>
    <row r="18" spans="1:30" outlineLevel="4" x14ac:dyDescent="0.25">
      <c r="A18" s="9">
        <v>52.030099999999997</v>
      </c>
      <c r="B18" s="9" t="s">
        <v>67</v>
      </c>
      <c r="C18" s="9" t="s">
        <v>68</v>
      </c>
      <c r="D18" s="5">
        <f t="shared" si="4"/>
        <v>430</v>
      </c>
      <c r="E18" s="5">
        <f t="shared" si="5"/>
        <v>428</v>
      </c>
      <c r="F18" s="5">
        <f t="shared" si="6"/>
        <v>858</v>
      </c>
      <c r="G18" s="5">
        <v>1</v>
      </c>
      <c r="H18" s="5"/>
      <c r="I18" s="5">
        <f t="shared" si="7"/>
        <v>1</v>
      </c>
      <c r="J18" s="5"/>
      <c r="K18" s="5"/>
      <c r="L18" s="5">
        <f t="shared" si="8"/>
        <v>0</v>
      </c>
      <c r="M18" s="5"/>
      <c r="N18" s="5"/>
      <c r="O18" s="5">
        <f t="shared" si="9"/>
        <v>0</v>
      </c>
      <c r="P18" s="5">
        <v>395</v>
      </c>
      <c r="Q18" s="5">
        <v>398</v>
      </c>
      <c r="R18" s="5">
        <f t="shared" si="10"/>
        <v>793</v>
      </c>
      <c r="S18" s="5"/>
      <c r="T18" s="5"/>
      <c r="U18" s="5">
        <f t="shared" si="11"/>
        <v>0</v>
      </c>
      <c r="V18" s="5">
        <v>1</v>
      </c>
      <c r="W18" s="5">
        <v>3</v>
      </c>
      <c r="X18" s="5">
        <f t="shared" si="12"/>
        <v>4</v>
      </c>
      <c r="Y18" s="5">
        <v>4</v>
      </c>
      <c r="Z18" s="5">
        <v>1</v>
      </c>
      <c r="AA18" s="5">
        <f t="shared" si="13"/>
        <v>5</v>
      </c>
      <c r="AB18" s="5">
        <v>29</v>
      </c>
      <c r="AC18" s="5">
        <v>26</v>
      </c>
      <c r="AD18" s="5">
        <f t="shared" si="14"/>
        <v>55</v>
      </c>
    </row>
    <row r="19" spans="1:30" outlineLevel="4" x14ac:dyDescent="0.25">
      <c r="A19" s="9">
        <v>52.040199999999999</v>
      </c>
      <c r="B19" s="9" t="s">
        <v>69</v>
      </c>
      <c r="C19" s="9" t="s">
        <v>70</v>
      </c>
      <c r="D19" s="5">
        <f t="shared" si="4"/>
        <v>33</v>
      </c>
      <c r="E19" s="5">
        <f t="shared" si="5"/>
        <v>68</v>
      </c>
      <c r="F19" s="5">
        <f t="shared" si="6"/>
        <v>101</v>
      </c>
      <c r="G19" s="5"/>
      <c r="H19" s="5"/>
      <c r="I19" s="5">
        <f t="shared" si="7"/>
        <v>0</v>
      </c>
      <c r="J19" s="5"/>
      <c r="K19" s="5"/>
      <c r="L19" s="5">
        <f t="shared" si="8"/>
        <v>0</v>
      </c>
      <c r="M19" s="5"/>
      <c r="N19" s="5"/>
      <c r="O19" s="5">
        <f t="shared" si="9"/>
        <v>0</v>
      </c>
      <c r="P19" s="5">
        <v>32</v>
      </c>
      <c r="Q19" s="5">
        <v>61</v>
      </c>
      <c r="R19" s="5">
        <f t="shared" si="10"/>
        <v>93</v>
      </c>
      <c r="S19" s="5"/>
      <c r="T19" s="5"/>
      <c r="U19" s="5">
        <f t="shared" si="11"/>
        <v>0</v>
      </c>
      <c r="V19" s="5"/>
      <c r="W19" s="5"/>
      <c r="X19" s="5">
        <f t="shared" si="12"/>
        <v>0</v>
      </c>
      <c r="Y19" s="5">
        <v>1</v>
      </c>
      <c r="Z19" s="5">
        <v>1</v>
      </c>
      <c r="AA19" s="5">
        <f t="shared" si="13"/>
        <v>2</v>
      </c>
      <c r="AB19" s="5">
        <v>0</v>
      </c>
      <c r="AC19" s="5">
        <v>6</v>
      </c>
      <c r="AD19" s="5">
        <f t="shared" si="14"/>
        <v>6</v>
      </c>
    </row>
    <row r="20" spans="1:30" outlineLevel="4" x14ac:dyDescent="0.25">
      <c r="A20" s="9">
        <v>52.060099999999998</v>
      </c>
      <c r="B20" s="9" t="s">
        <v>71</v>
      </c>
      <c r="C20" s="9" t="s">
        <v>72</v>
      </c>
      <c r="D20" s="5">
        <f t="shared" si="4"/>
        <v>26</v>
      </c>
      <c r="E20" s="5">
        <f t="shared" si="5"/>
        <v>14</v>
      </c>
      <c r="F20" s="5">
        <f t="shared" si="6"/>
        <v>40</v>
      </c>
      <c r="G20" s="5"/>
      <c r="H20" s="5"/>
      <c r="I20" s="5">
        <f t="shared" si="7"/>
        <v>0</v>
      </c>
      <c r="J20" s="5"/>
      <c r="K20" s="5"/>
      <c r="L20" s="5">
        <f t="shared" si="8"/>
        <v>0</v>
      </c>
      <c r="M20" s="5"/>
      <c r="N20" s="5"/>
      <c r="O20" s="5">
        <f t="shared" si="9"/>
        <v>0</v>
      </c>
      <c r="P20" s="5">
        <v>23</v>
      </c>
      <c r="Q20" s="5">
        <v>13</v>
      </c>
      <c r="R20" s="5">
        <f t="shared" si="10"/>
        <v>36</v>
      </c>
      <c r="S20" s="5"/>
      <c r="T20" s="5"/>
      <c r="U20" s="5">
        <f t="shared" si="11"/>
        <v>0</v>
      </c>
      <c r="V20" s="5"/>
      <c r="W20" s="5"/>
      <c r="X20" s="5">
        <f t="shared" si="12"/>
        <v>0</v>
      </c>
      <c r="Y20" s="5"/>
      <c r="Z20" s="5"/>
      <c r="AA20" s="5">
        <f t="shared" si="13"/>
        <v>0</v>
      </c>
      <c r="AB20" s="5">
        <v>3</v>
      </c>
      <c r="AC20" s="5">
        <v>1</v>
      </c>
      <c r="AD20" s="5">
        <f t="shared" si="14"/>
        <v>4</v>
      </c>
    </row>
    <row r="21" spans="1:30" outlineLevel="4" x14ac:dyDescent="0.25">
      <c r="A21" s="9">
        <v>52.080100000000002</v>
      </c>
      <c r="B21" s="9" t="s">
        <v>73</v>
      </c>
      <c r="C21" s="9" t="s">
        <v>74</v>
      </c>
      <c r="D21" s="5">
        <f t="shared" si="4"/>
        <v>150</v>
      </c>
      <c r="E21" s="5">
        <f t="shared" si="5"/>
        <v>70</v>
      </c>
      <c r="F21" s="5">
        <f t="shared" si="6"/>
        <v>220</v>
      </c>
      <c r="G21" s="5">
        <v>1</v>
      </c>
      <c r="H21" s="5"/>
      <c r="I21" s="5">
        <f t="shared" si="7"/>
        <v>1</v>
      </c>
      <c r="J21" s="5"/>
      <c r="K21" s="5"/>
      <c r="L21" s="5">
        <f t="shared" si="8"/>
        <v>0</v>
      </c>
      <c r="M21" s="5"/>
      <c r="N21" s="5">
        <v>1</v>
      </c>
      <c r="O21" s="5">
        <f t="shared" si="9"/>
        <v>1</v>
      </c>
      <c r="P21" s="5">
        <v>137</v>
      </c>
      <c r="Q21" s="5">
        <v>65</v>
      </c>
      <c r="R21" s="5">
        <f t="shared" si="10"/>
        <v>202</v>
      </c>
      <c r="S21" s="5"/>
      <c r="T21" s="5"/>
      <c r="U21" s="5">
        <f t="shared" si="11"/>
        <v>0</v>
      </c>
      <c r="V21" s="5"/>
      <c r="W21" s="5"/>
      <c r="X21" s="5">
        <f t="shared" si="12"/>
        <v>0</v>
      </c>
      <c r="Y21" s="5">
        <v>4</v>
      </c>
      <c r="Z21" s="5">
        <v>1</v>
      </c>
      <c r="AA21" s="5">
        <f t="shared" si="13"/>
        <v>5</v>
      </c>
      <c r="AB21" s="5">
        <v>8</v>
      </c>
      <c r="AC21" s="5">
        <v>3</v>
      </c>
      <c r="AD21" s="5">
        <f t="shared" si="14"/>
        <v>11</v>
      </c>
    </row>
    <row r="22" spans="1:30" outlineLevel="4" x14ac:dyDescent="0.25">
      <c r="A22" s="9">
        <v>52.100099999999998</v>
      </c>
      <c r="B22" s="9" t="s">
        <v>75</v>
      </c>
      <c r="C22" s="9" t="s">
        <v>76</v>
      </c>
      <c r="D22" s="5">
        <f t="shared" si="4"/>
        <v>13</v>
      </c>
      <c r="E22" s="5">
        <f t="shared" si="5"/>
        <v>32</v>
      </c>
      <c r="F22" s="5">
        <f t="shared" si="6"/>
        <v>45</v>
      </c>
      <c r="G22" s="5"/>
      <c r="H22" s="5"/>
      <c r="I22" s="5">
        <f t="shared" si="7"/>
        <v>0</v>
      </c>
      <c r="J22" s="5"/>
      <c r="K22" s="5"/>
      <c r="L22" s="5">
        <f t="shared" si="8"/>
        <v>0</v>
      </c>
      <c r="M22" s="5"/>
      <c r="N22" s="5"/>
      <c r="O22" s="5">
        <f t="shared" si="9"/>
        <v>0</v>
      </c>
      <c r="P22" s="5">
        <v>13</v>
      </c>
      <c r="Q22" s="5">
        <v>29</v>
      </c>
      <c r="R22" s="5">
        <f t="shared" si="10"/>
        <v>42</v>
      </c>
      <c r="S22" s="5"/>
      <c r="T22" s="5"/>
      <c r="U22" s="5">
        <f t="shared" si="11"/>
        <v>0</v>
      </c>
      <c r="V22" s="5"/>
      <c r="W22" s="5"/>
      <c r="X22" s="5">
        <f t="shared" si="12"/>
        <v>0</v>
      </c>
      <c r="Y22" s="5"/>
      <c r="Z22" s="5"/>
      <c r="AA22" s="5">
        <f t="shared" si="13"/>
        <v>0</v>
      </c>
      <c r="AB22" s="5">
        <v>0</v>
      </c>
      <c r="AC22" s="5">
        <v>3</v>
      </c>
      <c r="AD22" s="5">
        <f t="shared" si="14"/>
        <v>3</v>
      </c>
    </row>
    <row r="23" spans="1:30" outlineLevel="4" x14ac:dyDescent="0.25">
      <c r="A23" s="9">
        <v>52.100099999999998</v>
      </c>
      <c r="B23" s="9" t="s">
        <v>77</v>
      </c>
      <c r="C23" s="9" t="s">
        <v>78</v>
      </c>
      <c r="D23" s="5">
        <f t="shared" si="4"/>
        <v>42</v>
      </c>
      <c r="E23" s="5">
        <f t="shared" si="5"/>
        <v>69</v>
      </c>
      <c r="F23" s="5">
        <f t="shared" si="6"/>
        <v>111</v>
      </c>
      <c r="G23" s="5"/>
      <c r="H23" s="5"/>
      <c r="I23" s="5">
        <f t="shared" si="7"/>
        <v>0</v>
      </c>
      <c r="J23" s="5"/>
      <c r="K23" s="5"/>
      <c r="L23" s="5">
        <f t="shared" si="8"/>
        <v>0</v>
      </c>
      <c r="M23" s="5"/>
      <c r="N23" s="5">
        <v>1</v>
      </c>
      <c r="O23" s="5">
        <f t="shared" si="9"/>
        <v>1</v>
      </c>
      <c r="P23" s="5">
        <v>39</v>
      </c>
      <c r="Q23" s="5">
        <v>63</v>
      </c>
      <c r="R23" s="5">
        <f t="shared" si="10"/>
        <v>102</v>
      </c>
      <c r="S23" s="5"/>
      <c r="T23" s="5"/>
      <c r="U23" s="5">
        <f t="shared" si="11"/>
        <v>0</v>
      </c>
      <c r="V23" s="5"/>
      <c r="W23" s="5"/>
      <c r="X23" s="5">
        <f t="shared" si="12"/>
        <v>0</v>
      </c>
      <c r="Y23" s="5">
        <v>2</v>
      </c>
      <c r="Z23" s="5">
        <v>2</v>
      </c>
      <c r="AA23" s="5">
        <f t="shared" si="13"/>
        <v>4</v>
      </c>
      <c r="AB23" s="5">
        <v>1</v>
      </c>
      <c r="AC23" s="5">
        <v>3</v>
      </c>
      <c r="AD23" s="5">
        <f t="shared" si="14"/>
        <v>4</v>
      </c>
    </row>
    <row r="24" spans="1:30" outlineLevel="4" x14ac:dyDescent="0.25">
      <c r="A24" s="9">
        <v>52.120100000000001</v>
      </c>
      <c r="B24" s="9" t="s">
        <v>79</v>
      </c>
      <c r="C24" s="9" t="s">
        <v>80</v>
      </c>
      <c r="D24" s="5">
        <f t="shared" si="4"/>
        <v>109</v>
      </c>
      <c r="E24" s="5">
        <f t="shared" si="5"/>
        <v>29</v>
      </c>
      <c r="F24" s="5">
        <f t="shared" si="6"/>
        <v>138</v>
      </c>
      <c r="G24" s="5"/>
      <c r="H24" s="5"/>
      <c r="I24" s="5">
        <f t="shared" si="7"/>
        <v>0</v>
      </c>
      <c r="J24" s="5"/>
      <c r="K24" s="5"/>
      <c r="L24" s="5">
        <f t="shared" si="8"/>
        <v>0</v>
      </c>
      <c r="M24" s="5"/>
      <c r="N24" s="5"/>
      <c r="O24" s="5">
        <f t="shared" si="9"/>
        <v>0</v>
      </c>
      <c r="P24" s="5">
        <v>99</v>
      </c>
      <c r="Q24" s="5">
        <v>25</v>
      </c>
      <c r="R24" s="5">
        <f t="shared" si="10"/>
        <v>124</v>
      </c>
      <c r="S24" s="5"/>
      <c r="T24" s="5"/>
      <c r="U24" s="5">
        <f t="shared" si="11"/>
        <v>0</v>
      </c>
      <c r="V24" s="5">
        <v>1</v>
      </c>
      <c r="W24" s="5"/>
      <c r="X24" s="5">
        <f t="shared" si="12"/>
        <v>1</v>
      </c>
      <c r="Y24" s="5">
        <v>3</v>
      </c>
      <c r="Z24" s="5"/>
      <c r="AA24" s="5">
        <f t="shared" si="13"/>
        <v>3</v>
      </c>
      <c r="AB24" s="5">
        <v>6</v>
      </c>
      <c r="AC24" s="5">
        <v>4</v>
      </c>
      <c r="AD24" s="5">
        <f t="shared" si="14"/>
        <v>10</v>
      </c>
    </row>
    <row r="25" spans="1:30" outlineLevel="4" x14ac:dyDescent="0.25">
      <c r="A25" s="9">
        <v>52.130200000000002</v>
      </c>
      <c r="B25" s="9" t="s">
        <v>81</v>
      </c>
      <c r="C25" s="9" t="s">
        <v>82</v>
      </c>
      <c r="D25" s="5">
        <f t="shared" si="4"/>
        <v>6</v>
      </c>
      <c r="E25" s="5">
        <f t="shared" si="5"/>
        <v>5</v>
      </c>
      <c r="F25" s="5">
        <f t="shared" si="6"/>
        <v>11</v>
      </c>
      <c r="G25" s="5"/>
      <c r="H25" s="5"/>
      <c r="I25" s="5">
        <f t="shared" si="7"/>
        <v>0</v>
      </c>
      <c r="J25" s="5"/>
      <c r="K25" s="5"/>
      <c r="L25" s="5">
        <f t="shared" si="8"/>
        <v>0</v>
      </c>
      <c r="M25" s="5"/>
      <c r="N25" s="5"/>
      <c r="O25" s="5">
        <f t="shared" si="9"/>
        <v>0</v>
      </c>
      <c r="P25" s="5">
        <v>6</v>
      </c>
      <c r="Q25" s="5">
        <v>5</v>
      </c>
      <c r="R25" s="5">
        <f t="shared" si="10"/>
        <v>11</v>
      </c>
      <c r="S25" s="5"/>
      <c r="T25" s="5"/>
      <c r="U25" s="5">
        <f t="shared" si="11"/>
        <v>0</v>
      </c>
      <c r="V25" s="5"/>
      <c r="W25" s="5"/>
      <c r="X25" s="5">
        <f t="shared" si="12"/>
        <v>0</v>
      </c>
      <c r="Y25" s="5"/>
      <c r="Z25" s="5"/>
      <c r="AA25" s="5">
        <f t="shared" si="13"/>
        <v>0</v>
      </c>
      <c r="AB25" s="5">
        <v>0</v>
      </c>
      <c r="AC25" s="5">
        <v>0</v>
      </c>
      <c r="AD25" s="5">
        <f t="shared" si="14"/>
        <v>0</v>
      </c>
    </row>
    <row r="26" spans="1:30" outlineLevel="4" x14ac:dyDescent="0.25">
      <c r="A26" s="9">
        <v>52.130200000000002</v>
      </c>
      <c r="B26" s="9" t="s">
        <v>326</v>
      </c>
      <c r="C26" s="9" t="s">
        <v>327</v>
      </c>
      <c r="D26" s="5">
        <f t="shared" si="4"/>
        <v>6</v>
      </c>
      <c r="E26" s="5">
        <f t="shared" si="5"/>
        <v>2</v>
      </c>
      <c r="F26" s="5">
        <f t="shared" si="6"/>
        <v>8</v>
      </c>
      <c r="G26" s="5"/>
      <c r="H26" s="5"/>
      <c r="I26" s="5">
        <f t="shared" si="7"/>
        <v>0</v>
      </c>
      <c r="J26" s="5"/>
      <c r="K26" s="5"/>
      <c r="L26" s="5">
        <f t="shared" si="8"/>
        <v>0</v>
      </c>
      <c r="M26" s="5"/>
      <c r="N26" s="5"/>
      <c r="O26" s="5">
        <f t="shared" si="9"/>
        <v>0</v>
      </c>
      <c r="P26" s="5">
        <v>6</v>
      </c>
      <c r="Q26" s="5">
        <v>2</v>
      </c>
      <c r="R26" s="5">
        <f t="shared" si="10"/>
        <v>8</v>
      </c>
      <c r="S26" s="5"/>
      <c r="T26" s="5"/>
      <c r="U26" s="5">
        <f t="shared" si="11"/>
        <v>0</v>
      </c>
      <c r="V26" s="5"/>
      <c r="W26" s="5"/>
      <c r="X26" s="5">
        <f t="shared" si="12"/>
        <v>0</v>
      </c>
      <c r="Y26" s="5"/>
      <c r="Z26" s="5"/>
      <c r="AA26" s="5">
        <f t="shared" si="13"/>
        <v>0</v>
      </c>
      <c r="AB26" s="5">
        <v>0</v>
      </c>
      <c r="AC26" s="5">
        <v>0</v>
      </c>
      <c r="AD26" s="5">
        <f t="shared" si="14"/>
        <v>0</v>
      </c>
    </row>
    <row r="27" spans="1:30" outlineLevel="4" x14ac:dyDescent="0.25">
      <c r="A27" s="9">
        <v>52.140099999999997</v>
      </c>
      <c r="B27" s="9" t="s">
        <v>83</v>
      </c>
      <c r="C27" s="9" t="s">
        <v>84</v>
      </c>
      <c r="D27" s="5">
        <f t="shared" si="4"/>
        <v>61</v>
      </c>
      <c r="E27" s="5">
        <f t="shared" si="5"/>
        <v>149</v>
      </c>
      <c r="F27" s="5">
        <f t="shared" si="6"/>
        <v>210</v>
      </c>
      <c r="G27" s="5"/>
      <c r="H27" s="5"/>
      <c r="I27" s="5">
        <f t="shared" si="7"/>
        <v>0</v>
      </c>
      <c r="J27" s="5">
        <v>1</v>
      </c>
      <c r="K27" s="5"/>
      <c r="L27" s="5">
        <f t="shared" si="8"/>
        <v>1</v>
      </c>
      <c r="M27" s="5"/>
      <c r="N27" s="5"/>
      <c r="O27" s="5">
        <f t="shared" si="9"/>
        <v>0</v>
      </c>
      <c r="P27" s="5">
        <v>51</v>
      </c>
      <c r="Q27" s="5">
        <v>144</v>
      </c>
      <c r="R27" s="5">
        <f t="shared" si="10"/>
        <v>195</v>
      </c>
      <c r="S27" s="5"/>
      <c r="T27" s="5"/>
      <c r="U27" s="5">
        <f t="shared" si="11"/>
        <v>0</v>
      </c>
      <c r="V27" s="5">
        <v>1</v>
      </c>
      <c r="W27" s="5"/>
      <c r="X27" s="5">
        <f t="shared" si="12"/>
        <v>1</v>
      </c>
      <c r="Y27" s="5">
        <v>1</v>
      </c>
      <c r="Z27" s="5">
        <v>1</v>
      </c>
      <c r="AA27" s="5">
        <f t="shared" si="13"/>
        <v>2</v>
      </c>
      <c r="AB27" s="5">
        <v>7</v>
      </c>
      <c r="AC27" s="5">
        <v>4</v>
      </c>
      <c r="AD27" s="5">
        <f t="shared" si="14"/>
        <v>11</v>
      </c>
    </row>
    <row r="28" spans="1:30" outlineLevel="4" x14ac:dyDescent="0.25">
      <c r="A28" s="9">
        <v>52.140099999999997</v>
      </c>
      <c r="B28" s="9" t="s">
        <v>85</v>
      </c>
      <c r="C28" s="9" t="s">
        <v>86</v>
      </c>
      <c r="D28" s="5">
        <f t="shared" si="4"/>
        <v>62</v>
      </c>
      <c r="E28" s="5">
        <f t="shared" si="5"/>
        <v>68</v>
      </c>
      <c r="F28" s="5">
        <f t="shared" si="6"/>
        <v>130</v>
      </c>
      <c r="G28" s="5">
        <v>1</v>
      </c>
      <c r="H28" s="5"/>
      <c r="I28" s="5">
        <f t="shared" si="7"/>
        <v>1</v>
      </c>
      <c r="J28" s="5"/>
      <c r="K28" s="5">
        <v>1</v>
      </c>
      <c r="L28" s="5">
        <f t="shared" si="8"/>
        <v>1</v>
      </c>
      <c r="M28" s="5"/>
      <c r="N28" s="5"/>
      <c r="O28" s="5">
        <f t="shared" si="9"/>
        <v>0</v>
      </c>
      <c r="P28" s="5">
        <v>53</v>
      </c>
      <c r="Q28" s="5">
        <v>59</v>
      </c>
      <c r="R28" s="5">
        <f t="shared" si="10"/>
        <v>112</v>
      </c>
      <c r="S28" s="5"/>
      <c r="T28" s="5"/>
      <c r="U28" s="5">
        <f t="shared" si="11"/>
        <v>0</v>
      </c>
      <c r="V28" s="5">
        <v>1</v>
      </c>
      <c r="W28" s="5">
        <v>1</v>
      </c>
      <c r="X28" s="5">
        <f t="shared" si="12"/>
        <v>2</v>
      </c>
      <c r="Y28" s="5"/>
      <c r="Z28" s="5">
        <v>3</v>
      </c>
      <c r="AA28" s="5">
        <f t="shared" si="13"/>
        <v>3</v>
      </c>
      <c r="AB28" s="5">
        <v>7</v>
      </c>
      <c r="AC28" s="5">
        <v>4</v>
      </c>
      <c r="AD28" s="5">
        <f t="shared" si="14"/>
        <v>11</v>
      </c>
    </row>
    <row r="29" spans="1:30" outlineLevel="1" x14ac:dyDescent="0.25">
      <c r="A29" s="235" t="s">
        <v>87</v>
      </c>
      <c r="B29" s="235"/>
      <c r="C29" s="235"/>
      <c r="D29" s="4">
        <f t="shared" ref="D29:AD29" si="15">SUBTOTAL(9,D32:D32)</f>
        <v>125</v>
      </c>
      <c r="E29" s="4">
        <f t="shared" si="15"/>
        <v>171</v>
      </c>
      <c r="F29" s="4">
        <f t="shared" si="15"/>
        <v>296</v>
      </c>
      <c r="G29" s="4">
        <f t="shared" si="15"/>
        <v>0</v>
      </c>
      <c r="H29" s="4">
        <f t="shared" si="15"/>
        <v>0</v>
      </c>
      <c r="I29" s="4">
        <f t="shared" si="15"/>
        <v>0</v>
      </c>
      <c r="J29" s="4">
        <f t="shared" si="15"/>
        <v>0</v>
      </c>
      <c r="K29" s="4">
        <f t="shared" si="15"/>
        <v>0</v>
      </c>
      <c r="L29" s="4">
        <f t="shared" si="15"/>
        <v>0</v>
      </c>
      <c r="M29" s="4">
        <f t="shared" si="15"/>
        <v>0</v>
      </c>
      <c r="N29" s="4">
        <f t="shared" si="15"/>
        <v>0</v>
      </c>
      <c r="O29" s="4">
        <f t="shared" si="15"/>
        <v>0</v>
      </c>
      <c r="P29" s="4">
        <f t="shared" si="15"/>
        <v>111</v>
      </c>
      <c r="Q29" s="4">
        <f t="shared" si="15"/>
        <v>159</v>
      </c>
      <c r="R29" s="4">
        <f t="shared" si="15"/>
        <v>270</v>
      </c>
      <c r="S29" s="4">
        <f t="shared" si="15"/>
        <v>0</v>
      </c>
      <c r="T29" s="4">
        <f t="shared" si="15"/>
        <v>0</v>
      </c>
      <c r="U29" s="4">
        <f t="shared" si="15"/>
        <v>0</v>
      </c>
      <c r="V29" s="4">
        <f t="shared" si="15"/>
        <v>0</v>
      </c>
      <c r="W29" s="4">
        <f t="shared" si="15"/>
        <v>0</v>
      </c>
      <c r="X29" s="4">
        <f t="shared" si="15"/>
        <v>0</v>
      </c>
      <c r="Y29" s="4">
        <f t="shared" si="15"/>
        <v>3</v>
      </c>
      <c r="Z29" s="4">
        <f t="shared" si="15"/>
        <v>1</v>
      </c>
      <c r="AA29" s="4">
        <f t="shared" si="15"/>
        <v>4</v>
      </c>
      <c r="AB29" s="4">
        <f t="shared" si="15"/>
        <v>11</v>
      </c>
      <c r="AC29" s="4">
        <f t="shared" si="15"/>
        <v>11</v>
      </c>
      <c r="AD29" s="4">
        <f t="shared" si="15"/>
        <v>22</v>
      </c>
    </row>
    <row r="30" spans="1:30" outlineLevel="2" x14ac:dyDescent="0.25">
      <c r="A30" s="233" t="s">
        <v>59</v>
      </c>
      <c r="B30" s="233"/>
      <c r="C30" s="233"/>
      <c r="D30" s="4">
        <f t="shared" ref="D30:AD30" si="16">SUBTOTAL(9,D32:D32)</f>
        <v>125</v>
      </c>
      <c r="E30" s="4">
        <f t="shared" si="16"/>
        <v>171</v>
      </c>
      <c r="F30" s="4">
        <f t="shared" si="16"/>
        <v>296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 t="shared" si="16"/>
        <v>0</v>
      </c>
      <c r="N30" s="4">
        <f t="shared" si="16"/>
        <v>0</v>
      </c>
      <c r="O30" s="4">
        <f t="shared" si="16"/>
        <v>0</v>
      </c>
      <c r="P30" s="4">
        <f t="shared" si="16"/>
        <v>111</v>
      </c>
      <c r="Q30" s="4">
        <f t="shared" si="16"/>
        <v>159</v>
      </c>
      <c r="R30" s="4">
        <f t="shared" si="16"/>
        <v>270</v>
      </c>
      <c r="S30" s="4">
        <f t="shared" si="16"/>
        <v>0</v>
      </c>
      <c r="T30" s="4">
        <f t="shared" si="16"/>
        <v>0</v>
      </c>
      <c r="U30" s="4">
        <f t="shared" si="16"/>
        <v>0</v>
      </c>
      <c r="V30" s="4">
        <f t="shared" si="16"/>
        <v>0</v>
      </c>
      <c r="W30" s="4">
        <f t="shared" si="16"/>
        <v>0</v>
      </c>
      <c r="X30" s="4">
        <f t="shared" si="16"/>
        <v>0</v>
      </c>
      <c r="Y30" s="4">
        <f t="shared" si="16"/>
        <v>3</v>
      </c>
      <c r="Z30" s="4">
        <f t="shared" si="16"/>
        <v>1</v>
      </c>
      <c r="AA30" s="4">
        <f t="shared" si="16"/>
        <v>4</v>
      </c>
      <c r="AB30" s="4">
        <f t="shared" si="16"/>
        <v>11</v>
      </c>
      <c r="AC30" s="4">
        <f t="shared" si="16"/>
        <v>11</v>
      </c>
      <c r="AD30" s="4">
        <f t="shared" si="16"/>
        <v>22</v>
      </c>
    </row>
    <row r="31" spans="1:30" outlineLevel="3" collapsed="1" x14ac:dyDescent="0.25">
      <c r="A31" s="234" t="s">
        <v>60</v>
      </c>
      <c r="B31" s="234"/>
      <c r="C31" s="234"/>
      <c r="D31" s="4">
        <f t="shared" ref="D31:AD31" si="17">SUBTOTAL(9,D32:D32)</f>
        <v>125</v>
      </c>
      <c r="E31" s="4">
        <f t="shared" si="17"/>
        <v>171</v>
      </c>
      <c r="F31" s="4">
        <f t="shared" si="17"/>
        <v>296</v>
      </c>
      <c r="G31" s="4">
        <f t="shared" si="17"/>
        <v>0</v>
      </c>
      <c r="H31" s="4">
        <f t="shared" si="17"/>
        <v>0</v>
      </c>
      <c r="I31" s="4">
        <f t="shared" si="17"/>
        <v>0</v>
      </c>
      <c r="J31" s="4">
        <f t="shared" si="17"/>
        <v>0</v>
      </c>
      <c r="K31" s="4">
        <f t="shared" si="17"/>
        <v>0</v>
      </c>
      <c r="L31" s="4">
        <f t="shared" si="17"/>
        <v>0</v>
      </c>
      <c r="M31" s="4">
        <f t="shared" si="17"/>
        <v>0</v>
      </c>
      <c r="N31" s="4">
        <f t="shared" si="17"/>
        <v>0</v>
      </c>
      <c r="O31" s="4">
        <f t="shared" si="17"/>
        <v>0</v>
      </c>
      <c r="P31" s="4">
        <f t="shared" si="17"/>
        <v>111</v>
      </c>
      <c r="Q31" s="4">
        <f t="shared" si="17"/>
        <v>159</v>
      </c>
      <c r="R31" s="4">
        <f t="shared" si="17"/>
        <v>270</v>
      </c>
      <c r="S31" s="4">
        <f t="shared" si="17"/>
        <v>0</v>
      </c>
      <c r="T31" s="4">
        <f t="shared" si="17"/>
        <v>0</v>
      </c>
      <c r="U31" s="4">
        <f t="shared" si="17"/>
        <v>0</v>
      </c>
      <c r="V31" s="4">
        <f t="shared" si="17"/>
        <v>0</v>
      </c>
      <c r="W31" s="4">
        <f t="shared" si="17"/>
        <v>0</v>
      </c>
      <c r="X31" s="4">
        <f t="shared" si="17"/>
        <v>0</v>
      </c>
      <c r="Y31" s="4">
        <f t="shared" si="17"/>
        <v>3</v>
      </c>
      <c r="Z31" s="4">
        <f t="shared" si="17"/>
        <v>1</v>
      </c>
      <c r="AA31" s="4">
        <f t="shared" si="17"/>
        <v>4</v>
      </c>
      <c r="AB31" s="4">
        <f t="shared" si="17"/>
        <v>11</v>
      </c>
      <c r="AC31" s="4">
        <f t="shared" si="17"/>
        <v>11</v>
      </c>
      <c r="AD31" s="4">
        <f t="shared" si="17"/>
        <v>22</v>
      </c>
    </row>
    <row r="32" spans="1:30" outlineLevel="4" x14ac:dyDescent="0.25">
      <c r="A32" s="9">
        <v>4.0400999999999998</v>
      </c>
      <c r="B32" s="9" t="s">
        <v>88</v>
      </c>
      <c r="C32" s="9" t="s">
        <v>89</v>
      </c>
      <c r="D32" s="5">
        <f t="shared" si="4"/>
        <v>125</v>
      </c>
      <c r="E32" s="5">
        <f t="shared" si="5"/>
        <v>171</v>
      </c>
      <c r="F32" s="5">
        <f t="shared" si="6"/>
        <v>296</v>
      </c>
      <c r="G32" s="5"/>
      <c r="H32" s="5"/>
      <c r="I32" s="5">
        <f t="shared" si="7"/>
        <v>0</v>
      </c>
      <c r="J32" s="5"/>
      <c r="K32" s="5"/>
      <c r="L32" s="5">
        <f t="shared" si="8"/>
        <v>0</v>
      </c>
      <c r="M32" s="5"/>
      <c r="N32" s="5"/>
      <c r="O32" s="5">
        <f t="shared" si="9"/>
        <v>0</v>
      </c>
      <c r="P32" s="5">
        <v>111</v>
      </c>
      <c r="Q32" s="5">
        <v>159</v>
      </c>
      <c r="R32" s="5">
        <f t="shared" si="10"/>
        <v>270</v>
      </c>
      <c r="S32" s="5"/>
      <c r="T32" s="5"/>
      <c r="U32" s="5">
        <f t="shared" si="11"/>
        <v>0</v>
      </c>
      <c r="V32" s="5"/>
      <c r="W32" s="5"/>
      <c r="X32" s="5">
        <f t="shared" si="12"/>
        <v>0</v>
      </c>
      <c r="Y32" s="5">
        <v>3</v>
      </c>
      <c r="Z32" s="5">
        <v>1</v>
      </c>
      <c r="AA32" s="5">
        <f t="shared" si="13"/>
        <v>4</v>
      </c>
      <c r="AB32" s="5">
        <v>11</v>
      </c>
      <c r="AC32" s="5">
        <v>11</v>
      </c>
      <c r="AD32" s="5">
        <f t="shared" si="14"/>
        <v>22</v>
      </c>
    </row>
    <row r="33" spans="1:30" outlineLevel="1" x14ac:dyDescent="0.25">
      <c r="A33" s="235" t="s">
        <v>90</v>
      </c>
      <c r="B33" s="235"/>
      <c r="C33" s="235"/>
      <c r="D33" s="4">
        <f t="shared" ref="D33:AD33" si="18">SUBTOTAL(9,D36:D47)</f>
        <v>1217</v>
      </c>
      <c r="E33" s="4">
        <f t="shared" si="18"/>
        <v>1799</v>
      </c>
      <c r="F33" s="4">
        <f t="shared" si="18"/>
        <v>3016</v>
      </c>
      <c r="G33" s="4">
        <f t="shared" si="18"/>
        <v>1</v>
      </c>
      <c r="H33" s="4">
        <f t="shared" si="18"/>
        <v>2</v>
      </c>
      <c r="I33" s="4">
        <f t="shared" si="18"/>
        <v>3</v>
      </c>
      <c r="J33" s="4">
        <f t="shared" si="18"/>
        <v>1</v>
      </c>
      <c r="K33" s="4">
        <f t="shared" si="18"/>
        <v>1</v>
      </c>
      <c r="L33" s="4">
        <f t="shared" si="18"/>
        <v>2</v>
      </c>
      <c r="M33" s="4">
        <f t="shared" si="18"/>
        <v>0</v>
      </c>
      <c r="N33" s="4">
        <f t="shared" si="18"/>
        <v>3</v>
      </c>
      <c r="O33" s="4">
        <f t="shared" si="18"/>
        <v>3</v>
      </c>
      <c r="P33" s="4">
        <f t="shared" si="18"/>
        <v>1164</v>
      </c>
      <c r="Q33" s="4">
        <f t="shared" si="18"/>
        <v>1686</v>
      </c>
      <c r="R33" s="4">
        <f t="shared" si="18"/>
        <v>2850</v>
      </c>
      <c r="S33" s="4">
        <f t="shared" si="18"/>
        <v>0</v>
      </c>
      <c r="T33" s="4">
        <f t="shared" si="18"/>
        <v>0</v>
      </c>
      <c r="U33" s="4">
        <f t="shared" si="18"/>
        <v>0</v>
      </c>
      <c r="V33" s="4">
        <f t="shared" si="18"/>
        <v>2</v>
      </c>
      <c r="W33" s="4">
        <f t="shared" si="18"/>
        <v>5</v>
      </c>
      <c r="X33" s="4">
        <f t="shared" si="18"/>
        <v>7</v>
      </c>
      <c r="Y33" s="4">
        <f t="shared" si="18"/>
        <v>5</v>
      </c>
      <c r="Z33" s="4">
        <f t="shared" si="18"/>
        <v>19</v>
      </c>
      <c r="AA33" s="4">
        <f t="shared" si="18"/>
        <v>24</v>
      </c>
      <c r="AB33" s="4">
        <f t="shared" si="18"/>
        <v>44</v>
      </c>
      <c r="AC33" s="4">
        <f t="shared" si="18"/>
        <v>83</v>
      </c>
      <c r="AD33" s="4">
        <f t="shared" si="18"/>
        <v>127</v>
      </c>
    </row>
    <row r="34" spans="1:30" outlineLevel="2" x14ac:dyDescent="0.25">
      <c r="A34" s="233" t="s">
        <v>59</v>
      </c>
      <c r="B34" s="233"/>
      <c r="C34" s="233"/>
      <c r="D34" s="4">
        <f t="shared" ref="D34:AD34" si="19">SUBTOTAL(9,D36:D47)</f>
        <v>1217</v>
      </c>
      <c r="E34" s="4">
        <f t="shared" si="19"/>
        <v>1799</v>
      </c>
      <c r="F34" s="4">
        <f t="shared" si="19"/>
        <v>3016</v>
      </c>
      <c r="G34" s="4">
        <f t="shared" si="19"/>
        <v>1</v>
      </c>
      <c r="H34" s="4">
        <f t="shared" si="19"/>
        <v>2</v>
      </c>
      <c r="I34" s="4">
        <f t="shared" si="19"/>
        <v>3</v>
      </c>
      <c r="J34" s="4">
        <f t="shared" si="19"/>
        <v>1</v>
      </c>
      <c r="K34" s="4">
        <f t="shared" si="19"/>
        <v>1</v>
      </c>
      <c r="L34" s="4">
        <f t="shared" si="19"/>
        <v>2</v>
      </c>
      <c r="M34" s="4">
        <f t="shared" si="19"/>
        <v>0</v>
      </c>
      <c r="N34" s="4">
        <f t="shared" si="19"/>
        <v>3</v>
      </c>
      <c r="O34" s="4">
        <f t="shared" si="19"/>
        <v>3</v>
      </c>
      <c r="P34" s="4">
        <f t="shared" si="19"/>
        <v>1164</v>
      </c>
      <c r="Q34" s="4">
        <f t="shared" si="19"/>
        <v>1686</v>
      </c>
      <c r="R34" s="4">
        <f t="shared" si="19"/>
        <v>2850</v>
      </c>
      <c r="S34" s="4">
        <f t="shared" si="19"/>
        <v>0</v>
      </c>
      <c r="T34" s="4">
        <f t="shared" si="19"/>
        <v>0</v>
      </c>
      <c r="U34" s="4">
        <f t="shared" si="19"/>
        <v>0</v>
      </c>
      <c r="V34" s="4">
        <f t="shared" si="19"/>
        <v>2</v>
      </c>
      <c r="W34" s="4">
        <f t="shared" si="19"/>
        <v>5</v>
      </c>
      <c r="X34" s="4">
        <f t="shared" si="19"/>
        <v>7</v>
      </c>
      <c r="Y34" s="4">
        <f t="shared" si="19"/>
        <v>5</v>
      </c>
      <c r="Z34" s="4">
        <f t="shared" si="19"/>
        <v>19</v>
      </c>
      <c r="AA34" s="4">
        <f t="shared" si="19"/>
        <v>24</v>
      </c>
      <c r="AB34" s="4">
        <f t="shared" si="19"/>
        <v>44</v>
      </c>
      <c r="AC34" s="4">
        <f t="shared" si="19"/>
        <v>83</v>
      </c>
      <c r="AD34" s="4">
        <f t="shared" si="19"/>
        <v>127</v>
      </c>
    </row>
    <row r="35" spans="1:30" outlineLevel="3" collapsed="1" x14ac:dyDescent="0.25">
      <c r="A35" s="234" t="s">
        <v>60</v>
      </c>
      <c r="B35" s="234"/>
      <c r="C35" s="234"/>
      <c r="D35" s="4">
        <f t="shared" ref="D35:AD35" si="20">SUBTOTAL(9,D36:D47)</f>
        <v>1217</v>
      </c>
      <c r="E35" s="4">
        <f t="shared" si="20"/>
        <v>1799</v>
      </c>
      <c r="F35" s="4">
        <f t="shared" si="20"/>
        <v>3016</v>
      </c>
      <c r="G35" s="4">
        <f t="shared" si="20"/>
        <v>1</v>
      </c>
      <c r="H35" s="4">
        <f t="shared" si="20"/>
        <v>2</v>
      </c>
      <c r="I35" s="4">
        <f t="shared" si="20"/>
        <v>3</v>
      </c>
      <c r="J35" s="4">
        <f t="shared" si="20"/>
        <v>1</v>
      </c>
      <c r="K35" s="4">
        <f t="shared" si="20"/>
        <v>1</v>
      </c>
      <c r="L35" s="4">
        <f t="shared" si="20"/>
        <v>2</v>
      </c>
      <c r="M35" s="4">
        <f t="shared" si="20"/>
        <v>0</v>
      </c>
      <c r="N35" s="4">
        <f t="shared" si="20"/>
        <v>3</v>
      </c>
      <c r="O35" s="4">
        <f t="shared" si="20"/>
        <v>3</v>
      </c>
      <c r="P35" s="4">
        <f t="shared" si="20"/>
        <v>1164</v>
      </c>
      <c r="Q35" s="4">
        <f t="shared" si="20"/>
        <v>1686</v>
      </c>
      <c r="R35" s="4">
        <f t="shared" si="20"/>
        <v>2850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2</v>
      </c>
      <c r="W35" s="4">
        <f t="shared" si="20"/>
        <v>5</v>
      </c>
      <c r="X35" s="4">
        <f t="shared" si="20"/>
        <v>7</v>
      </c>
      <c r="Y35" s="4">
        <f t="shared" si="20"/>
        <v>5</v>
      </c>
      <c r="Z35" s="4">
        <f t="shared" si="20"/>
        <v>19</v>
      </c>
      <c r="AA35" s="4">
        <f t="shared" si="20"/>
        <v>24</v>
      </c>
      <c r="AB35" s="4">
        <f t="shared" si="20"/>
        <v>44</v>
      </c>
      <c r="AC35" s="4">
        <f t="shared" si="20"/>
        <v>83</v>
      </c>
      <c r="AD35" s="4">
        <f t="shared" si="20"/>
        <v>127</v>
      </c>
    </row>
    <row r="36" spans="1:30" outlineLevel="4" x14ac:dyDescent="0.25">
      <c r="A36" s="9">
        <v>3.0104000000000002</v>
      </c>
      <c r="B36" s="9" t="s">
        <v>91</v>
      </c>
      <c r="C36" s="9" t="s">
        <v>92</v>
      </c>
      <c r="D36" s="5">
        <f t="shared" si="4"/>
        <v>139</v>
      </c>
      <c r="E36" s="5">
        <f t="shared" si="5"/>
        <v>220</v>
      </c>
      <c r="F36" s="5">
        <f t="shared" si="6"/>
        <v>359</v>
      </c>
      <c r="G36" s="5"/>
      <c r="H36" s="5">
        <v>2</v>
      </c>
      <c r="I36" s="5">
        <f t="shared" si="7"/>
        <v>2</v>
      </c>
      <c r="J36" s="5"/>
      <c r="K36" s="5"/>
      <c r="L36" s="5">
        <f t="shared" si="8"/>
        <v>0</v>
      </c>
      <c r="M36" s="5"/>
      <c r="N36" s="5"/>
      <c r="O36" s="5">
        <f t="shared" si="9"/>
        <v>0</v>
      </c>
      <c r="P36" s="5">
        <v>134</v>
      </c>
      <c r="Q36" s="5">
        <v>209</v>
      </c>
      <c r="R36" s="5">
        <f t="shared" si="10"/>
        <v>343</v>
      </c>
      <c r="S36" s="5"/>
      <c r="T36" s="5"/>
      <c r="U36" s="5">
        <f t="shared" si="11"/>
        <v>0</v>
      </c>
      <c r="V36" s="5">
        <v>1</v>
      </c>
      <c r="W36" s="5">
        <v>1</v>
      </c>
      <c r="X36" s="5">
        <f t="shared" si="12"/>
        <v>2</v>
      </c>
      <c r="Y36" s="5"/>
      <c r="Z36" s="5">
        <v>3</v>
      </c>
      <c r="AA36" s="5">
        <f t="shared" si="13"/>
        <v>3</v>
      </c>
      <c r="AB36" s="5">
        <v>4</v>
      </c>
      <c r="AC36" s="5">
        <v>5</v>
      </c>
      <c r="AD36" s="5">
        <f t="shared" si="14"/>
        <v>9</v>
      </c>
    </row>
    <row r="37" spans="1:30" outlineLevel="4" x14ac:dyDescent="0.25">
      <c r="A37" s="9">
        <v>11.0701</v>
      </c>
      <c r="B37" s="9" t="s">
        <v>93</v>
      </c>
      <c r="C37" s="9" t="s">
        <v>94</v>
      </c>
      <c r="D37" s="5">
        <f t="shared" si="4"/>
        <v>104</v>
      </c>
      <c r="E37" s="5">
        <f t="shared" si="5"/>
        <v>40</v>
      </c>
      <c r="F37" s="5">
        <f t="shared" si="6"/>
        <v>144</v>
      </c>
      <c r="G37" s="5"/>
      <c r="H37" s="5"/>
      <c r="I37" s="5">
        <f t="shared" si="7"/>
        <v>0</v>
      </c>
      <c r="J37" s="5"/>
      <c r="K37" s="5"/>
      <c r="L37" s="5">
        <f t="shared" si="8"/>
        <v>0</v>
      </c>
      <c r="M37" s="5"/>
      <c r="N37" s="5"/>
      <c r="O37" s="5">
        <f t="shared" si="9"/>
        <v>0</v>
      </c>
      <c r="P37" s="5">
        <v>97</v>
      </c>
      <c r="Q37" s="5">
        <v>36</v>
      </c>
      <c r="R37" s="5">
        <f t="shared" si="10"/>
        <v>133</v>
      </c>
      <c r="S37" s="5"/>
      <c r="T37" s="5"/>
      <c r="U37" s="5">
        <f t="shared" si="11"/>
        <v>0</v>
      </c>
      <c r="V37" s="5"/>
      <c r="W37" s="5">
        <v>1</v>
      </c>
      <c r="X37" s="5">
        <f t="shared" si="12"/>
        <v>1</v>
      </c>
      <c r="Y37" s="5"/>
      <c r="Z37" s="5"/>
      <c r="AA37" s="5">
        <f t="shared" si="13"/>
        <v>0</v>
      </c>
      <c r="AB37" s="5">
        <v>7</v>
      </c>
      <c r="AC37" s="5">
        <v>3</v>
      </c>
      <c r="AD37" s="5">
        <f t="shared" si="14"/>
        <v>10</v>
      </c>
    </row>
    <row r="38" spans="1:30" outlineLevel="4" x14ac:dyDescent="0.25">
      <c r="A38" s="9">
        <v>26.010100000000001</v>
      </c>
      <c r="B38" s="9" t="s">
        <v>95</v>
      </c>
      <c r="C38" s="9" t="s">
        <v>96</v>
      </c>
      <c r="D38" s="5">
        <f t="shared" si="4"/>
        <v>375</v>
      </c>
      <c r="E38" s="5">
        <f t="shared" si="5"/>
        <v>550</v>
      </c>
      <c r="F38" s="5">
        <f t="shared" si="6"/>
        <v>925</v>
      </c>
      <c r="G38" s="5"/>
      <c r="H38" s="5"/>
      <c r="I38" s="5">
        <f t="shared" si="7"/>
        <v>0</v>
      </c>
      <c r="J38" s="5"/>
      <c r="K38" s="5"/>
      <c r="L38" s="5">
        <f t="shared" si="8"/>
        <v>0</v>
      </c>
      <c r="M38" s="5"/>
      <c r="N38" s="5">
        <v>1</v>
      </c>
      <c r="O38" s="5">
        <f t="shared" si="9"/>
        <v>1</v>
      </c>
      <c r="P38" s="5">
        <v>365</v>
      </c>
      <c r="Q38" s="5">
        <v>526</v>
      </c>
      <c r="R38" s="5">
        <f t="shared" si="10"/>
        <v>891</v>
      </c>
      <c r="S38" s="5"/>
      <c r="T38" s="5"/>
      <c r="U38" s="5">
        <f t="shared" si="11"/>
        <v>0</v>
      </c>
      <c r="V38" s="5"/>
      <c r="W38" s="5"/>
      <c r="X38" s="5">
        <f t="shared" si="12"/>
        <v>0</v>
      </c>
      <c r="Y38" s="5">
        <v>1</v>
      </c>
      <c r="Z38" s="5">
        <v>5</v>
      </c>
      <c r="AA38" s="5">
        <f t="shared" si="13"/>
        <v>6</v>
      </c>
      <c r="AB38" s="5">
        <v>9</v>
      </c>
      <c r="AC38" s="5">
        <v>18</v>
      </c>
      <c r="AD38" s="5">
        <f t="shared" si="14"/>
        <v>27</v>
      </c>
    </row>
    <row r="39" spans="1:30" outlineLevel="4" x14ac:dyDescent="0.25">
      <c r="A39" s="9">
        <v>26.010100000000001</v>
      </c>
      <c r="B39" s="9" t="s">
        <v>97</v>
      </c>
      <c r="C39" s="9" t="s">
        <v>98</v>
      </c>
      <c r="D39" s="5">
        <f t="shared" si="4"/>
        <v>50</v>
      </c>
      <c r="E39" s="5">
        <f t="shared" si="5"/>
        <v>75</v>
      </c>
      <c r="F39" s="5">
        <f t="shared" si="6"/>
        <v>125</v>
      </c>
      <c r="G39" s="5"/>
      <c r="H39" s="5"/>
      <c r="I39" s="5">
        <f t="shared" si="7"/>
        <v>0</v>
      </c>
      <c r="J39" s="5"/>
      <c r="K39" s="5"/>
      <c r="L39" s="5">
        <f t="shared" si="8"/>
        <v>0</v>
      </c>
      <c r="M39" s="5"/>
      <c r="N39" s="5"/>
      <c r="O39" s="5">
        <f t="shared" si="9"/>
        <v>0</v>
      </c>
      <c r="P39" s="5">
        <v>50</v>
      </c>
      <c r="Q39" s="5">
        <v>72</v>
      </c>
      <c r="R39" s="5">
        <f t="shared" si="10"/>
        <v>122</v>
      </c>
      <c r="S39" s="5"/>
      <c r="T39" s="5"/>
      <c r="U39" s="5">
        <f t="shared" si="11"/>
        <v>0</v>
      </c>
      <c r="V39" s="5"/>
      <c r="W39" s="5"/>
      <c r="X39" s="5">
        <f t="shared" si="12"/>
        <v>0</v>
      </c>
      <c r="Y39" s="5"/>
      <c r="Z39" s="5"/>
      <c r="AA39" s="5">
        <f t="shared" si="13"/>
        <v>0</v>
      </c>
      <c r="AB39" s="5">
        <v>0</v>
      </c>
      <c r="AC39" s="5">
        <v>3</v>
      </c>
      <c r="AD39" s="5">
        <f t="shared" si="14"/>
        <v>3</v>
      </c>
    </row>
    <row r="40" spans="1:30" outlineLevel="4" x14ac:dyDescent="0.25">
      <c r="A40" s="9">
        <v>26.010100000000001</v>
      </c>
      <c r="B40" s="9" t="s">
        <v>99</v>
      </c>
      <c r="C40" s="9" t="s">
        <v>100</v>
      </c>
      <c r="D40" s="5">
        <f t="shared" si="4"/>
        <v>27</v>
      </c>
      <c r="E40" s="5">
        <f t="shared" si="5"/>
        <v>51</v>
      </c>
      <c r="F40" s="5">
        <f t="shared" si="6"/>
        <v>78</v>
      </c>
      <c r="G40" s="5"/>
      <c r="H40" s="5"/>
      <c r="I40" s="5">
        <f t="shared" si="7"/>
        <v>0</v>
      </c>
      <c r="J40" s="5"/>
      <c r="K40" s="5"/>
      <c r="L40" s="5">
        <f t="shared" si="8"/>
        <v>0</v>
      </c>
      <c r="M40" s="5"/>
      <c r="N40" s="5"/>
      <c r="O40" s="5">
        <f t="shared" si="9"/>
        <v>0</v>
      </c>
      <c r="P40" s="5">
        <v>27</v>
      </c>
      <c r="Q40" s="5">
        <v>50</v>
      </c>
      <c r="R40" s="5">
        <f t="shared" si="10"/>
        <v>77</v>
      </c>
      <c r="S40" s="5"/>
      <c r="T40" s="5"/>
      <c r="U40" s="5">
        <f t="shared" si="11"/>
        <v>0</v>
      </c>
      <c r="V40" s="5"/>
      <c r="W40" s="5"/>
      <c r="X40" s="5">
        <f t="shared" si="12"/>
        <v>0</v>
      </c>
      <c r="Y40" s="5"/>
      <c r="Z40" s="5"/>
      <c r="AA40" s="5">
        <f t="shared" si="13"/>
        <v>0</v>
      </c>
      <c r="AB40" s="5">
        <v>0</v>
      </c>
      <c r="AC40" s="5">
        <v>1</v>
      </c>
      <c r="AD40" s="5">
        <f t="shared" si="14"/>
        <v>1</v>
      </c>
    </row>
    <row r="41" spans="1:30" outlineLevel="4" x14ac:dyDescent="0.25">
      <c r="A41" s="9">
        <v>27.010100000000001</v>
      </c>
      <c r="B41" s="9" t="s">
        <v>101</v>
      </c>
      <c r="C41" s="9" t="s">
        <v>102</v>
      </c>
      <c r="D41" s="5">
        <f t="shared" si="4"/>
        <v>83</v>
      </c>
      <c r="E41" s="5">
        <f t="shared" si="5"/>
        <v>89</v>
      </c>
      <c r="F41" s="5">
        <f t="shared" si="6"/>
        <v>172</v>
      </c>
      <c r="G41" s="5"/>
      <c r="H41" s="5"/>
      <c r="I41" s="5">
        <f t="shared" si="7"/>
        <v>0</v>
      </c>
      <c r="J41" s="5"/>
      <c r="K41" s="5"/>
      <c r="L41" s="5">
        <f t="shared" si="8"/>
        <v>0</v>
      </c>
      <c r="M41" s="5"/>
      <c r="N41" s="5"/>
      <c r="O41" s="5">
        <f t="shared" si="9"/>
        <v>0</v>
      </c>
      <c r="P41" s="5">
        <v>79</v>
      </c>
      <c r="Q41" s="5">
        <v>86</v>
      </c>
      <c r="R41" s="5">
        <f t="shared" si="10"/>
        <v>165</v>
      </c>
      <c r="S41" s="5"/>
      <c r="T41" s="5"/>
      <c r="U41" s="5">
        <f t="shared" si="11"/>
        <v>0</v>
      </c>
      <c r="V41" s="5"/>
      <c r="W41" s="5">
        <v>1</v>
      </c>
      <c r="X41" s="5">
        <f t="shared" si="12"/>
        <v>1</v>
      </c>
      <c r="Y41" s="5">
        <v>1</v>
      </c>
      <c r="Z41" s="5">
        <v>1</v>
      </c>
      <c r="AA41" s="5">
        <f t="shared" si="13"/>
        <v>2</v>
      </c>
      <c r="AB41" s="5">
        <v>3</v>
      </c>
      <c r="AC41" s="5">
        <v>1</v>
      </c>
      <c r="AD41" s="5">
        <f t="shared" si="14"/>
        <v>4</v>
      </c>
    </row>
    <row r="42" spans="1:30" outlineLevel="4" x14ac:dyDescent="0.25">
      <c r="A42" s="9">
        <v>27.010100000000001</v>
      </c>
      <c r="B42" s="9" t="s">
        <v>103</v>
      </c>
      <c r="C42" s="9" t="s">
        <v>104</v>
      </c>
      <c r="D42" s="5">
        <f t="shared" si="4"/>
        <v>2</v>
      </c>
      <c r="E42" s="5">
        <f t="shared" si="5"/>
        <v>0</v>
      </c>
      <c r="F42" s="5">
        <f t="shared" si="6"/>
        <v>2</v>
      </c>
      <c r="G42" s="5"/>
      <c r="H42" s="5"/>
      <c r="I42" s="5">
        <f t="shared" si="7"/>
        <v>0</v>
      </c>
      <c r="J42" s="5"/>
      <c r="K42" s="5"/>
      <c r="L42" s="5">
        <f t="shared" si="8"/>
        <v>0</v>
      </c>
      <c r="M42" s="5"/>
      <c r="N42" s="5"/>
      <c r="O42" s="5">
        <f t="shared" si="9"/>
        <v>0</v>
      </c>
      <c r="P42" s="5">
        <v>2</v>
      </c>
      <c r="Q42" s="5"/>
      <c r="R42" s="5">
        <f t="shared" si="10"/>
        <v>2</v>
      </c>
      <c r="S42" s="5"/>
      <c r="T42" s="5"/>
      <c r="U42" s="5">
        <f t="shared" si="11"/>
        <v>0</v>
      </c>
      <c r="V42" s="5"/>
      <c r="W42" s="5"/>
      <c r="X42" s="5">
        <f t="shared" si="12"/>
        <v>0</v>
      </c>
      <c r="Y42" s="5"/>
      <c r="Z42" s="5"/>
      <c r="AA42" s="5">
        <f t="shared" si="13"/>
        <v>0</v>
      </c>
      <c r="AB42" s="5">
        <v>0</v>
      </c>
      <c r="AC42" s="5">
        <v>0</v>
      </c>
      <c r="AD42" s="5">
        <f t="shared" si="14"/>
        <v>0</v>
      </c>
    </row>
    <row r="43" spans="1:30" outlineLevel="4" x14ac:dyDescent="0.25">
      <c r="A43" s="9">
        <v>30.180099999999999</v>
      </c>
      <c r="B43" s="9" t="s">
        <v>105</v>
      </c>
      <c r="C43" s="9" t="s">
        <v>106</v>
      </c>
      <c r="D43" s="5">
        <f t="shared" si="4"/>
        <v>118</v>
      </c>
      <c r="E43" s="5">
        <f t="shared" si="5"/>
        <v>233</v>
      </c>
      <c r="F43" s="5">
        <f t="shared" si="6"/>
        <v>351</v>
      </c>
      <c r="G43" s="5"/>
      <c r="H43" s="5"/>
      <c r="I43" s="5">
        <f t="shared" si="7"/>
        <v>0</v>
      </c>
      <c r="J43" s="5"/>
      <c r="K43" s="5"/>
      <c r="L43" s="5">
        <f t="shared" si="8"/>
        <v>0</v>
      </c>
      <c r="M43" s="5"/>
      <c r="N43" s="5"/>
      <c r="O43" s="5">
        <f t="shared" si="9"/>
        <v>0</v>
      </c>
      <c r="P43" s="5">
        <v>110</v>
      </c>
      <c r="Q43" s="5">
        <v>203</v>
      </c>
      <c r="R43" s="5">
        <f t="shared" si="10"/>
        <v>313</v>
      </c>
      <c r="S43" s="5"/>
      <c r="T43" s="5"/>
      <c r="U43" s="5">
        <f t="shared" si="11"/>
        <v>0</v>
      </c>
      <c r="V43" s="5"/>
      <c r="W43" s="5">
        <v>1</v>
      </c>
      <c r="X43" s="5">
        <f t="shared" si="12"/>
        <v>1</v>
      </c>
      <c r="Y43" s="5">
        <v>1</v>
      </c>
      <c r="Z43" s="5">
        <v>2</v>
      </c>
      <c r="AA43" s="5">
        <f t="shared" si="13"/>
        <v>3</v>
      </c>
      <c r="AB43" s="5">
        <v>7</v>
      </c>
      <c r="AC43" s="5">
        <v>27</v>
      </c>
      <c r="AD43" s="5">
        <f t="shared" si="14"/>
        <v>34</v>
      </c>
    </row>
    <row r="44" spans="1:30" outlineLevel="4" x14ac:dyDescent="0.25">
      <c r="A44" s="9">
        <v>30.180099999999999</v>
      </c>
      <c r="B44" s="9" t="s">
        <v>107</v>
      </c>
      <c r="C44" s="9" t="s">
        <v>108</v>
      </c>
      <c r="D44" s="5">
        <f t="shared" si="4"/>
        <v>0</v>
      </c>
      <c r="E44" s="5">
        <f t="shared" si="5"/>
        <v>2</v>
      </c>
      <c r="F44" s="5">
        <f t="shared" si="6"/>
        <v>2</v>
      </c>
      <c r="G44" s="5"/>
      <c r="H44" s="5"/>
      <c r="I44" s="5">
        <f t="shared" si="7"/>
        <v>0</v>
      </c>
      <c r="J44" s="5"/>
      <c r="K44" s="5"/>
      <c r="L44" s="5">
        <f t="shared" si="8"/>
        <v>0</v>
      </c>
      <c r="M44" s="5"/>
      <c r="N44" s="5"/>
      <c r="O44" s="5">
        <f t="shared" si="9"/>
        <v>0</v>
      </c>
      <c r="P44" s="5"/>
      <c r="Q44" s="5">
        <v>2</v>
      </c>
      <c r="R44" s="5">
        <f t="shared" si="10"/>
        <v>2</v>
      </c>
      <c r="S44" s="5"/>
      <c r="T44" s="5"/>
      <c r="U44" s="5">
        <f t="shared" si="11"/>
        <v>0</v>
      </c>
      <c r="V44" s="5"/>
      <c r="W44" s="5"/>
      <c r="X44" s="5">
        <f t="shared" si="12"/>
        <v>0</v>
      </c>
      <c r="Y44" s="5"/>
      <c r="Z44" s="5"/>
      <c r="AA44" s="5">
        <f t="shared" si="13"/>
        <v>0</v>
      </c>
      <c r="AB44" s="5">
        <v>0</v>
      </c>
      <c r="AC44" s="5">
        <v>0</v>
      </c>
      <c r="AD44" s="5">
        <f t="shared" si="14"/>
        <v>0</v>
      </c>
    </row>
    <row r="45" spans="1:30" outlineLevel="4" x14ac:dyDescent="0.25">
      <c r="A45" s="9">
        <v>40.0501</v>
      </c>
      <c r="B45" s="9" t="s">
        <v>109</v>
      </c>
      <c r="C45" s="9" t="s">
        <v>110</v>
      </c>
      <c r="D45" s="5">
        <f t="shared" si="4"/>
        <v>195</v>
      </c>
      <c r="E45" s="5">
        <f t="shared" si="5"/>
        <v>278</v>
      </c>
      <c r="F45" s="5">
        <f t="shared" si="6"/>
        <v>473</v>
      </c>
      <c r="G45" s="5">
        <v>1</v>
      </c>
      <c r="H45" s="5"/>
      <c r="I45" s="5">
        <f t="shared" si="7"/>
        <v>1</v>
      </c>
      <c r="J45" s="5"/>
      <c r="K45" s="5">
        <v>1</v>
      </c>
      <c r="L45" s="5">
        <f t="shared" si="8"/>
        <v>1</v>
      </c>
      <c r="M45" s="5"/>
      <c r="N45" s="5">
        <v>1</v>
      </c>
      <c r="O45" s="5">
        <f t="shared" si="9"/>
        <v>1</v>
      </c>
      <c r="P45" s="5">
        <v>190</v>
      </c>
      <c r="Q45" s="5">
        <v>254</v>
      </c>
      <c r="R45" s="5">
        <f t="shared" si="10"/>
        <v>444</v>
      </c>
      <c r="S45" s="5"/>
      <c r="T45" s="5"/>
      <c r="U45" s="5">
        <f t="shared" si="11"/>
        <v>0</v>
      </c>
      <c r="V45" s="5"/>
      <c r="W45" s="5"/>
      <c r="X45" s="5">
        <f t="shared" si="12"/>
        <v>0</v>
      </c>
      <c r="Y45" s="5"/>
      <c r="Z45" s="5">
        <v>6</v>
      </c>
      <c r="AA45" s="5">
        <f t="shared" si="13"/>
        <v>6</v>
      </c>
      <c r="AB45" s="5">
        <v>4</v>
      </c>
      <c r="AC45" s="5">
        <v>16</v>
      </c>
      <c r="AD45" s="5">
        <f t="shared" si="14"/>
        <v>20</v>
      </c>
    </row>
    <row r="46" spans="1:30" outlineLevel="4" x14ac:dyDescent="0.25">
      <c r="A46" s="9">
        <v>40.080100000000002</v>
      </c>
      <c r="B46" s="9" t="s">
        <v>111</v>
      </c>
      <c r="C46" s="9" t="s">
        <v>112</v>
      </c>
      <c r="D46" s="5">
        <f t="shared" si="4"/>
        <v>91</v>
      </c>
      <c r="E46" s="5">
        <f t="shared" si="5"/>
        <v>83</v>
      </c>
      <c r="F46" s="5">
        <f t="shared" si="6"/>
        <v>174</v>
      </c>
      <c r="G46" s="5"/>
      <c r="H46" s="5"/>
      <c r="I46" s="5">
        <f t="shared" si="7"/>
        <v>0</v>
      </c>
      <c r="J46" s="5">
        <v>1</v>
      </c>
      <c r="K46" s="5"/>
      <c r="L46" s="5">
        <f t="shared" si="8"/>
        <v>1</v>
      </c>
      <c r="M46" s="5"/>
      <c r="N46" s="5"/>
      <c r="O46" s="5">
        <f t="shared" si="9"/>
        <v>0</v>
      </c>
      <c r="P46" s="5">
        <v>80</v>
      </c>
      <c r="Q46" s="5">
        <v>80</v>
      </c>
      <c r="R46" s="5">
        <f t="shared" si="10"/>
        <v>160</v>
      </c>
      <c r="S46" s="5"/>
      <c r="T46" s="5"/>
      <c r="U46" s="5">
        <f t="shared" si="11"/>
        <v>0</v>
      </c>
      <c r="V46" s="5">
        <v>1</v>
      </c>
      <c r="W46" s="5">
        <v>1</v>
      </c>
      <c r="X46" s="5">
        <f t="shared" si="12"/>
        <v>2</v>
      </c>
      <c r="Y46" s="5">
        <v>1</v>
      </c>
      <c r="Z46" s="5">
        <v>1</v>
      </c>
      <c r="AA46" s="5">
        <f t="shared" si="13"/>
        <v>2</v>
      </c>
      <c r="AB46" s="5">
        <v>8</v>
      </c>
      <c r="AC46" s="5">
        <v>1</v>
      </c>
      <c r="AD46" s="5">
        <f t="shared" si="14"/>
        <v>9</v>
      </c>
    </row>
    <row r="47" spans="1:30" outlineLevel="4" x14ac:dyDescent="0.25">
      <c r="A47" s="9">
        <v>51.310099999999998</v>
      </c>
      <c r="B47" s="9" t="s">
        <v>113</v>
      </c>
      <c r="C47" s="9" t="s">
        <v>114</v>
      </c>
      <c r="D47" s="5">
        <f t="shared" si="4"/>
        <v>33</v>
      </c>
      <c r="E47" s="5">
        <f t="shared" si="5"/>
        <v>178</v>
      </c>
      <c r="F47" s="5">
        <f t="shared" si="6"/>
        <v>211</v>
      </c>
      <c r="G47" s="5"/>
      <c r="H47" s="5"/>
      <c r="I47" s="5">
        <f t="shared" si="7"/>
        <v>0</v>
      </c>
      <c r="J47" s="5"/>
      <c r="K47" s="5"/>
      <c r="L47" s="5">
        <f t="shared" si="8"/>
        <v>0</v>
      </c>
      <c r="M47" s="5"/>
      <c r="N47" s="5">
        <v>1</v>
      </c>
      <c r="O47" s="5">
        <f t="shared" si="9"/>
        <v>1</v>
      </c>
      <c r="P47" s="5">
        <v>30</v>
      </c>
      <c r="Q47" s="5">
        <v>168</v>
      </c>
      <c r="R47" s="5">
        <f t="shared" si="10"/>
        <v>198</v>
      </c>
      <c r="S47" s="5"/>
      <c r="T47" s="5"/>
      <c r="U47" s="5">
        <f t="shared" si="11"/>
        <v>0</v>
      </c>
      <c r="V47" s="5"/>
      <c r="W47" s="5"/>
      <c r="X47" s="5">
        <f t="shared" si="12"/>
        <v>0</v>
      </c>
      <c r="Y47" s="5">
        <v>1</v>
      </c>
      <c r="Z47" s="5">
        <v>1</v>
      </c>
      <c r="AA47" s="5">
        <f t="shared" si="13"/>
        <v>2</v>
      </c>
      <c r="AB47" s="5">
        <v>2</v>
      </c>
      <c r="AC47" s="5">
        <v>8</v>
      </c>
      <c r="AD47" s="5">
        <f t="shared" si="14"/>
        <v>10</v>
      </c>
    </row>
    <row r="48" spans="1:30" outlineLevel="1" x14ac:dyDescent="0.25">
      <c r="A48" s="235" t="s">
        <v>115</v>
      </c>
      <c r="B48" s="235"/>
      <c r="C48" s="235"/>
      <c r="D48" s="4">
        <f t="shared" ref="D48:AD48" si="21">SUBTOTAL(9,D51:D61)</f>
        <v>838</v>
      </c>
      <c r="E48" s="4">
        <f t="shared" si="21"/>
        <v>1723</v>
      </c>
      <c r="F48" s="4">
        <f t="shared" si="21"/>
        <v>2561</v>
      </c>
      <c r="G48" s="4">
        <f t="shared" si="21"/>
        <v>3</v>
      </c>
      <c r="H48" s="4">
        <f t="shared" si="21"/>
        <v>3</v>
      </c>
      <c r="I48" s="4">
        <f t="shared" si="21"/>
        <v>6</v>
      </c>
      <c r="J48" s="4">
        <f t="shared" si="21"/>
        <v>0</v>
      </c>
      <c r="K48" s="4">
        <f t="shared" si="21"/>
        <v>1</v>
      </c>
      <c r="L48" s="4">
        <f t="shared" si="21"/>
        <v>1</v>
      </c>
      <c r="M48" s="4">
        <f t="shared" si="21"/>
        <v>0</v>
      </c>
      <c r="N48" s="4">
        <f t="shared" si="21"/>
        <v>3</v>
      </c>
      <c r="O48" s="4">
        <f t="shared" si="21"/>
        <v>3</v>
      </c>
      <c r="P48" s="4">
        <f t="shared" si="21"/>
        <v>676</v>
      </c>
      <c r="Q48" s="4">
        <f t="shared" si="21"/>
        <v>1461</v>
      </c>
      <c r="R48" s="4">
        <f t="shared" si="21"/>
        <v>2137</v>
      </c>
      <c r="S48" s="4">
        <f t="shared" si="21"/>
        <v>0</v>
      </c>
      <c r="T48" s="4">
        <f t="shared" si="21"/>
        <v>0</v>
      </c>
      <c r="U48" s="4">
        <f t="shared" si="21"/>
        <v>0</v>
      </c>
      <c r="V48" s="4">
        <f t="shared" si="21"/>
        <v>5</v>
      </c>
      <c r="W48" s="4">
        <f t="shared" si="21"/>
        <v>11</v>
      </c>
      <c r="X48" s="4">
        <f t="shared" si="21"/>
        <v>16</v>
      </c>
      <c r="Y48" s="4">
        <f t="shared" si="21"/>
        <v>8</v>
      </c>
      <c r="Z48" s="4">
        <f t="shared" si="21"/>
        <v>23</v>
      </c>
      <c r="AA48" s="4">
        <f t="shared" si="21"/>
        <v>31</v>
      </c>
      <c r="AB48" s="4">
        <f t="shared" si="21"/>
        <v>146</v>
      </c>
      <c r="AC48" s="4">
        <f t="shared" si="21"/>
        <v>221</v>
      </c>
      <c r="AD48" s="4">
        <f t="shared" si="21"/>
        <v>367</v>
      </c>
    </row>
    <row r="49" spans="1:30" outlineLevel="2" x14ac:dyDescent="0.25">
      <c r="A49" s="233" t="s">
        <v>59</v>
      </c>
      <c r="B49" s="233"/>
      <c r="C49" s="233"/>
      <c r="D49" s="4">
        <f t="shared" ref="D49:AD49" si="22">SUBTOTAL(9,D51:D61)</f>
        <v>838</v>
      </c>
      <c r="E49" s="4">
        <f t="shared" si="22"/>
        <v>1723</v>
      </c>
      <c r="F49" s="4">
        <f t="shared" si="22"/>
        <v>2561</v>
      </c>
      <c r="G49" s="4">
        <f t="shared" si="22"/>
        <v>3</v>
      </c>
      <c r="H49" s="4">
        <f t="shared" si="22"/>
        <v>3</v>
      </c>
      <c r="I49" s="4">
        <f t="shared" si="22"/>
        <v>6</v>
      </c>
      <c r="J49" s="4">
        <f t="shared" si="22"/>
        <v>0</v>
      </c>
      <c r="K49" s="4">
        <f t="shared" si="22"/>
        <v>1</v>
      </c>
      <c r="L49" s="4">
        <f t="shared" si="22"/>
        <v>1</v>
      </c>
      <c r="M49" s="4">
        <f t="shared" si="22"/>
        <v>0</v>
      </c>
      <c r="N49" s="4">
        <f t="shared" si="22"/>
        <v>3</v>
      </c>
      <c r="O49" s="4">
        <f t="shared" si="22"/>
        <v>3</v>
      </c>
      <c r="P49" s="4">
        <f t="shared" si="22"/>
        <v>676</v>
      </c>
      <c r="Q49" s="4">
        <f t="shared" si="22"/>
        <v>1461</v>
      </c>
      <c r="R49" s="4">
        <f t="shared" si="22"/>
        <v>2137</v>
      </c>
      <c r="S49" s="4">
        <f t="shared" si="22"/>
        <v>0</v>
      </c>
      <c r="T49" s="4">
        <f t="shared" si="22"/>
        <v>0</v>
      </c>
      <c r="U49" s="4">
        <f t="shared" si="22"/>
        <v>0</v>
      </c>
      <c r="V49" s="4">
        <f t="shared" si="22"/>
        <v>5</v>
      </c>
      <c r="W49" s="4">
        <f t="shared" si="22"/>
        <v>11</v>
      </c>
      <c r="X49" s="4">
        <f t="shared" si="22"/>
        <v>16</v>
      </c>
      <c r="Y49" s="4">
        <f t="shared" si="22"/>
        <v>8</v>
      </c>
      <c r="Z49" s="4">
        <f t="shared" si="22"/>
        <v>23</v>
      </c>
      <c r="AA49" s="4">
        <f t="shared" si="22"/>
        <v>31</v>
      </c>
      <c r="AB49" s="4">
        <f t="shared" si="22"/>
        <v>146</v>
      </c>
      <c r="AC49" s="4">
        <f t="shared" si="22"/>
        <v>221</v>
      </c>
      <c r="AD49" s="4">
        <f t="shared" si="22"/>
        <v>367</v>
      </c>
    </row>
    <row r="50" spans="1:30" outlineLevel="3" collapsed="1" x14ac:dyDescent="0.25">
      <c r="A50" s="234" t="s">
        <v>60</v>
      </c>
      <c r="B50" s="234"/>
      <c r="C50" s="234"/>
      <c r="D50" s="4">
        <f t="shared" ref="D50:AD50" si="23">SUBTOTAL(9,D51:D61)</f>
        <v>838</v>
      </c>
      <c r="E50" s="4">
        <f t="shared" si="23"/>
        <v>1723</v>
      </c>
      <c r="F50" s="4">
        <f t="shared" si="23"/>
        <v>2561</v>
      </c>
      <c r="G50" s="4">
        <f t="shared" si="23"/>
        <v>3</v>
      </c>
      <c r="H50" s="4">
        <f t="shared" si="23"/>
        <v>3</v>
      </c>
      <c r="I50" s="4">
        <f t="shared" si="23"/>
        <v>6</v>
      </c>
      <c r="J50" s="4">
        <f t="shared" si="23"/>
        <v>0</v>
      </c>
      <c r="K50" s="4">
        <f t="shared" si="23"/>
        <v>1</v>
      </c>
      <c r="L50" s="4">
        <f t="shared" si="23"/>
        <v>1</v>
      </c>
      <c r="M50" s="4">
        <f t="shared" si="23"/>
        <v>0</v>
      </c>
      <c r="N50" s="4">
        <f t="shared" si="23"/>
        <v>3</v>
      </c>
      <c r="O50" s="4">
        <f t="shared" si="23"/>
        <v>3</v>
      </c>
      <c r="P50" s="4">
        <f t="shared" si="23"/>
        <v>676</v>
      </c>
      <c r="Q50" s="4">
        <f t="shared" si="23"/>
        <v>1461</v>
      </c>
      <c r="R50" s="4">
        <f t="shared" si="23"/>
        <v>2137</v>
      </c>
      <c r="S50" s="4">
        <f t="shared" si="23"/>
        <v>0</v>
      </c>
      <c r="T50" s="4">
        <f t="shared" si="23"/>
        <v>0</v>
      </c>
      <c r="U50" s="4">
        <f t="shared" si="23"/>
        <v>0</v>
      </c>
      <c r="V50" s="4">
        <f t="shared" si="23"/>
        <v>5</v>
      </c>
      <c r="W50" s="4">
        <f t="shared" si="23"/>
        <v>11</v>
      </c>
      <c r="X50" s="4">
        <f t="shared" si="23"/>
        <v>16</v>
      </c>
      <c r="Y50" s="4">
        <f t="shared" si="23"/>
        <v>8</v>
      </c>
      <c r="Z50" s="4">
        <f t="shared" si="23"/>
        <v>23</v>
      </c>
      <c r="AA50" s="4">
        <f t="shared" si="23"/>
        <v>31</v>
      </c>
      <c r="AB50" s="4">
        <f t="shared" si="23"/>
        <v>146</v>
      </c>
      <c r="AC50" s="4">
        <f t="shared" si="23"/>
        <v>221</v>
      </c>
      <c r="AD50" s="4">
        <f t="shared" si="23"/>
        <v>367</v>
      </c>
    </row>
    <row r="51" spans="1:30" outlineLevel="4" x14ac:dyDescent="0.25">
      <c r="A51" s="9">
        <v>42.010100000000001</v>
      </c>
      <c r="B51" s="9" t="s">
        <v>116</v>
      </c>
      <c r="C51" s="9" t="s">
        <v>117</v>
      </c>
      <c r="D51" s="5">
        <f t="shared" si="4"/>
        <v>149</v>
      </c>
      <c r="E51" s="5">
        <f t="shared" si="5"/>
        <v>507</v>
      </c>
      <c r="F51" s="5">
        <f t="shared" si="6"/>
        <v>656</v>
      </c>
      <c r="G51" s="5"/>
      <c r="H51" s="5">
        <v>2</v>
      </c>
      <c r="I51" s="5">
        <f t="shared" si="7"/>
        <v>2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121</v>
      </c>
      <c r="Q51" s="5">
        <v>419</v>
      </c>
      <c r="R51" s="5">
        <f t="shared" si="10"/>
        <v>540</v>
      </c>
      <c r="S51" s="5"/>
      <c r="T51" s="5"/>
      <c r="U51" s="5">
        <f t="shared" si="11"/>
        <v>0</v>
      </c>
      <c r="V51" s="5">
        <v>1</v>
      </c>
      <c r="W51" s="5">
        <v>3</v>
      </c>
      <c r="X51" s="5">
        <f t="shared" si="12"/>
        <v>4</v>
      </c>
      <c r="Y51" s="5">
        <v>1</v>
      </c>
      <c r="Z51" s="5">
        <v>6</v>
      </c>
      <c r="AA51" s="5">
        <f t="shared" si="13"/>
        <v>7</v>
      </c>
      <c r="AB51" s="5">
        <v>26</v>
      </c>
      <c r="AC51" s="5">
        <v>77</v>
      </c>
      <c r="AD51" s="5">
        <f t="shared" si="14"/>
        <v>103</v>
      </c>
    </row>
    <row r="52" spans="1:30" outlineLevel="4" x14ac:dyDescent="0.25">
      <c r="A52" s="9">
        <v>44.070099999999996</v>
      </c>
      <c r="B52" s="9" t="s">
        <v>118</v>
      </c>
      <c r="C52" s="9" t="s">
        <v>119</v>
      </c>
      <c r="D52" s="5">
        <f t="shared" si="4"/>
        <v>0</v>
      </c>
      <c r="E52" s="5">
        <f t="shared" si="5"/>
        <v>1</v>
      </c>
      <c r="F52" s="5">
        <f t="shared" si="6"/>
        <v>1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/>
      <c r="Q52" s="5">
        <v>1</v>
      </c>
      <c r="R52" s="5">
        <f t="shared" si="10"/>
        <v>1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/>
      <c r="Z52" s="5"/>
      <c r="AA52" s="5">
        <f t="shared" si="13"/>
        <v>0</v>
      </c>
      <c r="AB52" s="5">
        <v>0</v>
      </c>
      <c r="AC52" s="5">
        <v>0</v>
      </c>
      <c r="AD52" s="5">
        <f t="shared" si="14"/>
        <v>0</v>
      </c>
    </row>
    <row r="53" spans="1:30" outlineLevel="4" x14ac:dyDescent="0.25">
      <c r="A53" s="9">
        <v>44.070099999999996</v>
      </c>
      <c r="B53" s="9" t="s">
        <v>120</v>
      </c>
      <c r="C53" s="9" t="s">
        <v>121</v>
      </c>
      <c r="D53" s="5">
        <f t="shared" si="4"/>
        <v>53</v>
      </c>
      <c r="E53" s="5">
        <f t="shared" si="5"/>
        <v>308</v>
      </c>
      <c r="F53" s="5">
        <f t="shared" si="6"/>
        <v>361</v>
      </c>
      <c r="G53" s="5">
        <v>1</v>
      </c>
      <c r="H53" s="5"/>
      <c r="I53" s="5">
        <f t="shared" si="7"/>
        <v>1</v>
      </c>
      <c r="J53" s="5"/>
      <c r="K53" s="5"/>
      <c r="L53" s="5">
        <f t="shared" si="8"/>
        <v>0</v>
      </c>
      <c r="M53" s="5"/>
      <c r="N53" s="5">
        <v>1</v>
      </c>
      <c r="O53" s="5">
        <f t="shared" si="9"/>
        <v>1</v>
      </c>
      <c r="P53" s="5">
        <v>48</v>
      </c>
      <c r="Q53" s="5">
        <v>279</v>
      </c>
      <c r="R53" s="5">
        <f t="shared" si="10"/>
        <v>327</v>
      </c>
      <c r="S53" s="5"/>
      <c r="T53" s="5"/>
      <c r="U53" s="5">
        <f t="shared" si="11"/>
        <v>0</v>
      </c>
      <c r="V53" s="5"/>
      <c r="W53" s="5">
        <v>2</v>
      </c>
      <c r="X53" s="5">
        <f t="shared" si="12"/>
        <v>2</v>
      </c>
      <c r="Y53" s="5"/>
      <c r="Z53" s="5">
        <v>5</v>
      </c>
      <c r="AA53" s="5">
        <f t="shared" si="13"/>
        <v>5</v>
      </c>
      <c r="AB53" s="5">
        <v>4</v>
      </c>
      <c r="AC53" s="5">
        <v>21</v>
      </c>
      <c r="AD53" s="5">
        <f t="shared" si="14"/>
        <v>25</v>
      </c>
    </row>
    <row r="54" spans="1:30" outlineLevel="4" x14ac:dyDescent="0.25">
      <c r="A54" s="9">
        <v>45.010100000000001</v>
      </c>
      <c r="B54" s="9" t="s">
        <v>122</v>
      </c>
      <c r="C54" s="9" t="s">
        <v>123</v>
      </c>
      <c r="D54" s="5">
        <f t="shared" si="4"/>
        <v>13</v>
      </c>
      <c r="E54" s="5">
        <f t="shared" si="5"/>
        <v>14</v>
      </c>
      <c r="F54" s="5">
        <f t="shared" si="6"/>
        <v>27</v>
      </c>
      <c r="G54" s="5">
        <v>1</v>
      </c>
      <c r="H54" s="5"/>
      <c r="I54" s="5">
        <f t="shared" si="7"/>
        <v>1</v>
      </c>
      <c r="J54" s="5"/>
      <c r="K54" s="5"/>
      <c r="L54" s="5">
        <f t="shared" si="8"/>
        <v>0</v>
      </c>
      <c r="M54" s="5"/>
      <c r="N54" s="5"/>
      <c r="O54" s="5">
        <f t="shared" si="9"/>
        <v>0</v>
      </c>
      <c r="P54" s="5">
        <v>10</v>
      </c>
      <c r="Q54" s="5">
        <v>14</v>
      </c>
      <c r="R54" s="5">
        <f t="shared" si="10"/>
        <v>24</v>
      </c>
      <c r="S54" s="5"/>
      <c r="T54" s="5"/>
      <c r="U54" s="5">
        <f t="shared" si="11"/>
        <v>0</v>
      </c>
      <c r="V54" s="5"/>
      <c r="W54" s="5"/>
      <c r="X54" s="5">
        <f t="shared" si="12"/>
        <v>0</v>
      </c>
      <c r="Y54" s="5"/>
      <c r="Z54" s="5"/>
      <c r="AA54" s="5">
        <f t="shared" si="13"/>
        <v>0</v>
      </c>
      <c r="AB54" s="5">
        <v>2</v>
      </c>
      <c r="AC54" s="5">
        <v>0</v>
      </c>
      <c r="AD54" s="5">
        <f t="shared" si="14"/>
        <v>2</v>
      </c>
    </row>
    <row r="55" spans="1:30" outlineLevel="4" x14ac:dyDescent="0.25">
      <c r="A55" s="9">
        <v>45.010100000000001</v>
      </c>
      <c r="B55" s="9" t="s">
        <v>124</v>
      </c>
      <c r="C55" s="9" t="s">
        <v>125</v>
      </c>
      <c r="D55" s="5">
        <f t="shared" si="4"/>
        <v>78</v>
      </c>
      <c r="E55" s="5">
        <f t="shared" si="5"/>
        <v>166</v>
      </c>
      <c r="F55" s="5">
        <f t="shared" si="6"/>
        <v>244</v>
      </c>
      <c r="G55" s="5"/>
      <c r="H55" s="5"/>
      <c r="I55" s="5">
        <f t="shared" si="7"/>
        <v>0</v>
      </c>
      <c r="J55" s="5"/>
      <c r="K55" s="5"/>
      <c r="L55" s="5">
        <f t="shared" si="8"/>
        <v>0</v>
      </c>
      <c r="M55" s="5"/>
      <c r="N55" s="5"/>
      <c r="O55" s="5">
        <f t="shared" si="9"/>
        <v>0</v>
      </c>
      <c r="P55" s="5">
        <v>45</v>
      </c>
      <c r="Q55" s="5">
        <v>124</v>
      </c>
      <c r="R55" s="5">
        <f t="shared" si="10"/>
        <v>169</v>
      </c>
      <c r="S55" s="5"/>
      <c r="T55" s="5"/>
      <c r="U55" s="5">
        <f t="shared" si="11"/>
        <v>0</v>
      </c>
      <c r="V55" s="5"/>
      <c r="W55" s="5"/>
      <c r="X55" s="5">
        <f t="shared" si="12"/>
        <v>0</v>
      </c>
      <c r="Y55" s="5">
        <v>1</v>
      </c>
      <c r="Z55" s="5"/>
      <c r="AA55" s="5">
        <f t="shared" si="13"/>
        <v>1</v>
      </c>
      <c r="AB55" s="5">
        <v>32</v>
      </c>
      <c r="AC55" s="5">
        <v>42</v>
      </c>
      <c r="AD55" s="5">
        <f t="shared" si="14"/>
        <v>74</v>
      </c>
    </row>
    <row r="56" spans="1:30" outlineLevel="4" x14ac:dyDescent="0.25">
      <c r="A56" s="9">
        <v>45.020099999999999</v>
      </c>
      <c r="B56" s="9" t="s">
        <v>126</v>
      </c>
      <c r="C56" s="9" t="s">
        <v>127</v>
      </c>
      <c r="D56" s="5">
        <f t="shared" si="4"/>
        <v>46</v>
      </c>
      <c r="E56" s="5">
        <f t="shared" si="5"/>
        <v>118</v>
      </c>
      <c r="F56" s="5">
        <f t="shared" si="6"/>
        <v>164</v>
      </c>
      <c r="G56" s="5"/>
      <c r="H56" s="5"/>
      <c r="I56" s="5">
        <f t="shared" si="7"/>
        <v>0</v>
      </c>
      <c r="J56" s="5"/>
      <c r="K56" s="5"/>
      <c r="L56" s="5">
        <f t="shared" si="8"/>
        <v>0</v>
      </c>
      <c r="M56" s="5"/>
      <c r="N56" s="5"/>
      <c r="O56" s="5">
        <f t="shared" si="9"/>
        <v>0</v>
      </c>
      <c r="P56" s="5">
        <v>34</v>
      </c>
      <c r="Q56" s="5">
        <v>101</v>
      </c>
      <c r="R56" s="5">
        <f t="shared" si="10"/>
        <v>135</v>
      </c>
      <c r="S56" s="5"/>
      <c r="T56" s="5"/>
      <c r="U56" s="5">
        <f t="shared" si="11"/>
        <v>0</v>
      </c>
      <c r="V56" s="5">
        <v>2</v>
      </c>
      <c r="W56" s="5"/>
      <c r="X56" s="5">
        <f t="shared" si="12"/>
        <v>2</v>
      </c>
      <c r="Y56" s="5">
        <v>2</v>
      </c>
      <c r="Z56" s="5">
        <v>2</v>
      </c>
      <c r="AA56" s="5">
        <f t="shared" si="13"/>
        <v>4</v>
      </c>
      <c r="AB56" s="5">
        <v>8</v>
      </c>
      <c r="AC56" s="5">
        <v>15</v>
      </c>
      <c r="AD56" s="5">
        <f t="shared" si="14"/>
        <v>23</v>
      </c>
    </row>
    <row r="57" spans="1:30" outlineLevel="4" x14ac:dyDescent="0.25">
      <c r="A57" s="9">
        <v>45.060099999999998</v>
      </c>
      <c r="B57" s="9" t="s">
        <v>128</v>
      </c>
      <c r="C57" s="9" t="s">
        <v>129</v>
      </c>
      <c r="D57" s="5">
        <f t="shared" si="4"/>
        <v>111</v>
      </c>
      <c r="E57" s="5">
        <f t="shared" si="5"/>
        <v>62</v>
      </c>
      <c r="F57" s="5">
        <f t="shared" si="6"/>
        <v>173</v>
      </c>
      <c r="G57" s="5"/>
      <c r="H57" s="5"/>
      <c r="I57" s="5">
        <f t="shared" si="7"/>
        <v>0</v>
      </c>
      <c r="J57" s="5"/>
      <c r="K57" s="5">
        <v>1</v>
      </c>
      <c r="L57" s="5">
        <f t="shared" si="8"/>
        <v>1</v>
      </c>
      <c r="M57" s="5"/>
      <c r="N57" s="5"/>
      <c r="O57" s="5">
        <f t="shared" si="9"/>
        <v>0</v>
      </c>
      <c r="P57" s="5">
        <v>89</v>
      </c>
      <c r="Q57" s="5">
        <v>53</v>
      </c>
      <c r="R57" s="5">
        <f t="shared" si="10"/>
        <v>142</v>
      </c>
      <c r="S57" s="5"/>
      <c r="T57" s="5"/>
      <c r="U57" s="5">
        <f t="shared" si="11"/>
        <v>0</v>
      </c>
      <c r="V57" s="5">
        <v>1</v>
      </c>
      <c r="W57" s="5">
        <v>2</v>
      </c>
      <c r="X57" s="5">
        <f t="shared" si="12"/>
        <v>3</v>
      </c>
      <c r="Y57" s="5">
        <v>2</v>
      </c>
      <c r="Z57" s="5">
        <v>1</v>
      </c>
      <c r="AA57" s="5">
        <f t="shared" si="13"/>
        <v>3</v>
      </c>
      <c r="AB57" s="5">
        <v>19</v>
      </c>
      <c r="AC57" s="5">
        <v>5</v>
      </c>
      <c r="AD57" s="5">
        <f t="shared" si="14"/>
        <v>24</v>
      </c>
    </row>
    <row r="58" spans="1:30" outlineLevel="4" x14ac:dyDescent="0.25">
      <c r="A58" s="9">
        <v>45.070099999999996</v>
      </c>
      <c r="B58" s="9" t="s">
        <v>130</v>
      </c>
      <c r="C58" s="9" t="s">
        <v>131</v>
      </c>
      <c r="D58" s="5">
        <f t="shared" si="4"/>
        <v>86</v>
      </c>
      <c r="E58" s="5">
        <f t="shared" si="5"/>
        <v>115</v>
      </c>
      <c r="F58" s="5">
        <f t="shared" si="6"/>
        <v>201</v>
      </c>
      <c r="G58" s="5"/>
      <c r="H58" s="5">
        <v>1</v>
      </c>
      <c r="I58" s="5">
        <f t="shared" si="7"/>
        <v>1</v>
      </c>
      <c r="J58" s="5"/>
      <c r="K58" s="5"/>
      <c r="L58" s="5">
        <f t="shared" si="8"/>
        <v>0</v>
      </c>
      <c r="M58" s="5"/>
      <c r="N58" s="5"/>
      <c r="O58" s="5">
        <f t="shared" si="9"/>
        <v>0</v>
      </c>
      <c r="P58" s="5">
        <v>75</v>
      </c>
      <c r="Q58" s="5">
        <v>102</v>
      </c>
      <c r="R58" s="5">
        <f t="shared" si="10"/>
        <v>177</v>
      </c>
      <c r="S58" s="5"/>
      <c r="T58" s="5"/>
      <c r="U58" s="5">
        <f t="shared" si="11"/>
        <v>0</v>
      </c>
      <c r="V58" s="5"/>
      <c r="W58" s="5">
        <v>2</v>
      </c>
      <c r="X58" s="5">
        <f t="shared" si="12"/>
        <v>2</v>
      </c>
      <c r="Y58" s="5">
        <v>1</v>
      </c>
      <c r="Z58" s="5">
        <v>1</v>
      </c>
      <c r="AA58" s="5">
        <f t="shared" si="13"/>
        <v>2</v>
      </c>
      <c r="AB58" s="5">
        <v>10</v>
      </c>
      <c r="AC58" s="5">
        <v>9</v>
      </c>
      <c r="AD58" s="5">
        <f t="shared" si="14"/>
        <v>19</v>
      </c>
    </row>
    <row r="59" spans="1:30" outlineLevel="4" x14ac:dyDescent="0.25">
      <c r="A59" s="9">
        <v>45.100099999999998</v>
      </c>
      <c r="B59" s="9" t="s">
        <v>132</v>
      </c>
      <c r="C59" s="9" t="s">
        <v>133</v>
      </c>
      <c r="D59" s="5">
        <f t="shared" si="4"/>
        <v>149</v>
      </c>
      <c r="E59" s="5">
        <f t="shared" si="5"/>
        <v>134</v>
      </c>
      <c r="F59" s="5">
        <f t="shared" si="6"/>
        <v>283</v>
      </c>
      <c r="G59" s="5">
        <v>1</v>
      </c>
      <c r="H59" s="5"/>
      <c r="I59" s="5">
        <f t="shared" si="7"/>
        <v>1</v>
      </c>
      <c r="J59" s="5"/>
      <c r="K59" s="5"/>
      <c r="L59" s="5">
        <f t="shared" si="8"/>
        <v>0</v>
      </c>
      <c r="M59" s="5"/>
      <c r="N59" s="5"/>
      <c r="O59" s="5">
        <f t="shared" si="9"/>
        <v>0</v>
      </c>
      <c r="P59" s="5">
        <v>123</v>
      </c>
      <c r="Q59" s="5">
        <v>118</v>
      </c>
      <c r="R59" s="5">
        <f t="shared" si="10"/>
        <v>241</v>
      </c>
      <c r="S59" s="5"/>
      <c r="T59" s="5"/>
      <c r="U59" s="5">
        <f t="shared" si="11"/>
        <v>0</v>
      </c>
      <c r="V59" s="5">
        <v>1</v>
      </c>
      <c r="W59" s="5"/>
      <c r="X59" s="5">
        <f t="shared" si="12"/>
        <v>1</v>
      </c>
      <c r="Y59" s="5"/>
      <c r="Z59" s="5">
        <v>1</v>
      </c>
      <c r="AA59" s="5">
        <f t="shared" si="13"/>
        <v>1</v>
      </c>
      <c r="AB59" s="5">
        <v>24</v>
      </c>
      <c r="AC59" s="5">
        <v>15</v>
      </c>
      <c r="AD59" s="5">
        <f t="shared" si="14"/>
        <v>39</v>
      </c>
    </row>
    <row r="60" spans="1:30" outlineLevel="4" x14ac:dyDescent="0.25">
      <c r="A60" s="9">
        <v>45.110100000000003</v>
      </c>
      <c r="B60" s="9" t="s">
        <v>134</v>
      </c>
      <c r="C60" s="9" t="s">
        <v>135</v>
      </c>
      <c r="D60" s="5">
        <f t="shared" si="4"/>
        <v>68</v>
      </c>
      <c r="E60" s="5">
        <f t="shared" si="5"/>
        <v>127</v>
      </c>
      <c r="F60" s="5">
        <f t="shared" si="6"/>
        <v>195</v>
      </c>
      <c r="G60" s="5"/>
      <c r="H60" s="5"/>
      <c r="I60" s="5">
        <f t="shared" si="7"/>
        <v>0</v>
      </c>
      <c r="J60" s="5"/>
      <c r="K60" s="5"/>
      <c r="L60" s="5">
        <f t="shared" si="8"/>
        <v>0</v>
      </c>
      <c r="M60" s="5"/>
      <c r="N60" s="5">
        <v>1</v>
      </c>
      <c r="O60" s="5">
        <f t="shared" si="9"/>
        <v>1</v>
      </c>
      <c r="P60" s="5">
        <v>61</v>
      </c>
      <c r="Q60" s="5">
        <v>101</v>
      </c>
      <c r="R60" s="5">
        <f t="shared" si="10"/>
        <v>162</v>
      </c>
      <c r="S60" s="5"/>
      <c r="T60" s="5"/>
      <c r="U60" s="5">
        <f t="shared" si="11"/>
        <v>0</v>
      </c>
      <c r="V60" s="5"/>
      <c r="W60" s="5">
        <v>1</v>
      </c>
      <c r="X60" s="5">
        <f t="shared" si="12"/>
        <v>1</v>
      </c>
      <c r="Y60" s="5"/>
      <c r="Z60" s="5">
        <v>3</v>
      </c>
      <c r="AA60" s="5">
        <f t="shared" si="13"/>
        <v>3</v>
      </c>
      <c r="AB60" s="5">
        <v>7</v>
      </c>
      <c r="AC60" s="5">
        <v>21</v>
      </c>
      <c r="AD60" s="5">
        <f t="shared" si="14"/>
        <v>28</v>
      </c>
    </row>
    <row r="61" spans="1:30" outlineLevel="4" x14ac:dyDescent="0.25">
      <c r="A61" s="9">
        <v>52.100200000000001</v>
      </c>
      <c r="B61" s="9" t="s">
        <v>136</v>
      </c>
      <c r="C61" s="9" t="s">
        <v>137</v>
      </c>
      <c r="D61" s="5">
        <f t="shared" si="4"/>
        <v>85</v>
      </c>
      <c r="E61" s="5">
        <f t="shared" si="5"/>
        <v>171</v>
      </c>
      <c r="F61" s="5">
        <f t="shared" si="6"/>
        <v>256</v>
      </c>
      <c r="G61" s="5"/>
      <c r="H61" s="5"/>
      <c r="I61" s="5">
        <f t="shared" si="7"/>
        <v>0</v>
      </c>
      <c r="J61" s="5"/>
      <c r="K61" s="5"/>
      <c r="L61" s="5">
        <f t="shared" si="8"/>
        <v>0</v>
      </c>
      <c r="M61" s="5"/>
      <c r="N61" s="5">
        <v>1</v>
      </c>
      <c r="O61" s="5">
        <f t="shared" si="9"/>
        <v>1</v>
      </c>
      <c r="P61" s="5">
        <v>70</v>
      </c>
      <c r="Q61" s="5">
        <v>149</v>
      </c>
      <c r="R61" s="5">
        <f t="shared" si="10"/>
        <v>219</v>
      </c>
      <c r="S61" s="5"/>
      <c r="T61" s="5"/>
      <c r="U61" s="5">
        <f t="shared" si="11"/>
        <v>0</v>
      </c>
      <c r="V61" s="5"/>
      <c r="W61" s="5">
        <v>1</v>
      </c>
      <c r="X61" s="5">
        <f t="shared" si="12"/>
        <v>1</v>
      </c>
      <c r="Y61" s="5">
        <v>1</v>
      </c>
      <c r="Z61" s="5">
        <v>4</v>
      </c>
      <c r="AA61" s="5">
        <f t="shared" si="13"/>
        <v>5</v>
      </c>
      <c r="AB61" s="5">
        <v>14</v>
      </c>
      <c r="AC61" s="5">
        <v>16</v>
      </c>
      <c r="AD61" s="5">
        <f t="shared" si="14"/>
        <v>30</v>
      </c>
    </row>
    <row r="62" spans="1:30" outlineLevel="1" x14ac:dyDescent="0.25">
      <c r="A62" s="235" t="s">
        <v>138</v>
      </c>
      <c r="B62" s="235"/>
      <c r="C62" s="235"/>
      <c r="D62" s="4">
        <f t="shared" ref="D62:AD62" si="24">SUBTOTAL(9,D65:D68)</f>
        <v>172</v>
      </c>
      <c r="E62" s="4">
        <f t="shared" si="24"/>
        <v>448</v>
      </c>
      <c r="F62" s="4">
        <f t="shared" si="24"/>
        <v>620</v>
      </c>
      <c r="G62" s="4">
        <f t="shared" si="24"/>
        <v>0</v>
      </c>
      <c r="H62" s="4">
        <f t="shared" si="24"/>
        <v>2</v>
      </c>
      <c r="I62" s="4">
        <f t="shared" si="24"/>
        <v>2</v>
      </c>
      <c r="J62" s="4">
        <f t="shared" si="24"/>
        <v>0</v>
      </c>
      <c r="K62" s="4">
        <f t="shared" si="24"/>
        <v>0</v>
      </c>
      <c r="L62" s="4">
        <f t="shared" si="24"/>
        <v>0</v>
      </c>
      <c r="M62" s="4">
        <f t="shared" si="24"/>
        <v>0</v>
      </c>
      <c r="N62" s="4">
        <f t="shared" si="24"/>
        <v>1</v>
      </c>
      <c r="O62" s="4">
        <f t="shared" si="24"/>
        <v>1</v>
      </c>
      <c r="P62" s="4">
        <f t="shared" si="24"/>
        <v>157</v>
      </c>
      <c r="Q62" s="4">
        <f t="shared" si="24"/>
        <v>418</v>
      </c>
      <c r="R62" s="4">
        <f t="shared" si="24"/>
        <v>575</v>
      </c>
      <c r="S62" s="4">
        <f t="shared" si="24"/>
        <v>0</v>
      </c>
      <c r="T62" s="4">
        <f t="shared" si="24"/>
        <v>0</v>
      </c>
      <c r="U62" s="4">
        <f t="shared" si="24"/>
        <v>0</v>
      </c>
      <c r="V62" s="4">
        <f t="shared" si="24"/>
        <v>2</v>
      </c>
      <c r="W62" s="4">
        <f t="shared" si="24"/>
        <v>5</v>
      </c>
      <c r="X62" s="4">
        <f t="shared" si="24"/>
        <v>7</v>
      </c>
      <c r="Y62" s="4">
        <f t="shared" si="24"/>
        <v>1</v>
      </c>
      <c r="Z62" s="4">
        <f t="shared" si="24"/>
        <v>2</v>
      </c>
      <c r="AA62" s="4">
        <f t="shared" si="24"/>
        <v>3</v>
      </c>
      <c r="AB62" s="4">
        <f t="shared" si="24"/>
        <v>12</v>
      </c>
      <c r="AC62" s="4">
        <f t="shared" si="24"/>
        <v>20</v>
      </c>
      <c r="AD62" s="4">
        <f t="shared" si="24"/>
        <v>32</v>
      </c>
    </row>
    <row r="63" spans="1:30" outlineLevel="2" x14ac:dyDescent="0.25">
      <c r="A63" s="233" t="s">
        <v>59</v>
      </c>
      <c r="B63" s="233"/>
      <c r="C63" s="233"/>
      <c r="D63" s="4">
        <f t="shared" ref="D63:AD63" si="25">SUBTOTAL(9,D65:D68)</f>
        <v>172</v>
      </c>
      <c r="E63" s="4">
        <f t="shared" si="25"/>
        <v>448</v>
      </c>
      <c r="F63" s="4">
        <f t="shared" si="25"/>
        <v>620</v>
      </c>
      <c r="G63" s="4">
        <f t="shared" si="25"/>
        <v>0</v>
      </c>
      <c r="H63" s="4">
        <f t="shared" si="25"/>
        <v>2</v>
      </c>
      <c r="I63" s="4">
        <f t="shared" si="25"/>
        <v>2</v>
      </c>
      <c r="J63" s="4">
        <f t="shared" si="25"/>
        <v>0</v>
      </c>
      <c r="K63" s="4">
        <f t="shared" si="25"/>
        <v>0</v>
      </c>
      <c r="L63" s="4">
        <f t="shared" si="25"/>
        <v>0</v>
      </c>
      <c r="M63" s="4">
        <f t="shared" si="25"/>
        <v>0</v>
      </c>
      <c r="N63" s="4">
        <f t="shared" si="25"/>
        <v>1</v>
      </c>
      <c r="O63" s="4">
        <f t="shared" si="25"/>
        <v>1</v>
      </c>
      <c r="P63" s="4">
        <f t="shared" si="25"/>
        <v>157</v>
      </c>
      <c r="Q63" s="4">
        <f t="shared" si="25"/>
        <v>418</v>
      </c>
      <c r="R63" s="4">
        <f t="shared" si="25"/>
        <v>575</v>
      </c>
      <c r="S63" s="4">
        <f t="shared" si="25"/>
        <v>0</v>
      </c>
      <c r="T63" s="4">
        <f t="shared" si="25"/>
        <v>0</v>
      </c>
      <c r="U63" s="4">
        <f t="shared" si="25"/>
        <v>0</v>
      </c>
      <c r="V63" s="4">
        <f t="shared" si="25"/>
        <v>2</v>
      </c>
      <c r="W63" s="4">
        <f t="shared" si="25"/>
        <v>5</v>
      </c>
      <c r="X63" s="4">
        <f t="shared" si="25"/>
        <v>7</v>
      </c>
      <c r="Y63" s="4">
        <f t="shared" si="25"/>
        <v>1</v>
      </c>
      <c r="Z63" s="4">
        <f t="shared" si="25"/>
        <v>2</v>
      </c>
      <c r="AA63" s="4">
        <f t="shared" si="25"/>
        <v>3</v>
      </c>
      <c r="AB63" s="4">
        <f t="shared" si="25"/>
        <v>12</v>
      </c>
      <c r="AC63" s="4">
        <f t="shared" si="25"/>
        <v>20</v>
      </c>
      <c r="AD63" s="4">
        <f t="shared" si="25"/>
        <v>32</v>
      </c>
    </row>
    <row r="64" spans="1:30" outlineLevel="3" collapsed="1" x14ac:dyDescent="0.25">
      <c r="A64" s="234" t="s">
        <v>60</v>
      </c>
      <c r="B64" s="234"/>
      <c r="C64" s="234"/>
      <c r="D64" s="4">
        <f t="shared" ref="D64:AD64" si="26">SUBTOTAL(9,D65:D68)</f>
        <v>172</v>
      </c>
      <c r="E64" s="4">
        <f t="shared" si="26"/>
        <v>448</v>
      </c>
      <c r="F64" s="4">
        <f t="shared" si="26"/>
        <v>620</v>
      </c>
      <c r="G64" s="4">
        <f t="shared" si="26"/>
        <v>0</v>
      </c>
      <c r="H64" s="4">
        <f t="shared" si="26"/>
        <v>2</v>
      </c>
      <c r="I64" s="4">
        <f t="shared" si="26"/>
        <v>2</v>
      </c>
      <c r="J64" s="4">
        <f t="shared" si="26"/>
        <v>0</v>
      </c>
      <c r="K64" s="4">
        <f t="shared" si="26"/>
        <v>0</v>
      </c>
      <c r="L64" s="4">
        <f t="shared" si="26"/>
        <v>0</v>
      </c>
      <c r="M64" s="4">
        <f t="shared" si="26"/>
        <v>0</v>
      </c>
      <c r="N64" s="4">
        <f t="shared" si="26"/>
        <v>1</v>
      </c>
      <c r="O64" s="4">
        <f t="shared" si="26"/>
        <v>1</v>
      </c>
      <c r="P64" s="4">
        <f t="shared" si="26"/>
        <v>157</v>
      </c>
      <c r="Q64" s="4">
        <f t="shared" si="26"/>
        <v>418</v>
      </c>
      <c r="R64" s="4">
        <f t="shared" si="26"/>
        <v>575</v>
      </c>
      <c r="S64" s="4">
        <f t="shared" si="26"/>
        <v>0</v>
      </c>
      <c r="T64" s="4">
        <f t="shared" si="26"/>
        <v>0</v>
      </c>
      <c r="U64" s="4">
        <f t="shared" si="26"/>
        <v>0</v>
      </c>
      <c r="V64" s="4">
        <f t="shared" si="26"/>
        <v>2</v>
      </c>
      <c r="W64" s="4">
        <f t="shared" si="26"/>
        <v>5</v>
      </c>
      <c r="X64" s="4">
        <f t="shared" si="26"/>
        <v>7</v>
      </c>
      <c r="Y64" s="4">
        <f t="shared" si="26"/>
        <v>1</v>
      </c>
      <c r="Z64" s="4">
        <f t="shared" si="26"/>
        <v>2</v>
      </c>
      <c r="AA64" s="4">
        <f t="shared" si="26"/>
        <v>3</v>
      </c>
      <c r="AB64" s="4">
        <f t="shared" si="26"/>
        <v>12</v>
      </c>
      <c r="AC64" s="4">
        <f t="shared" si="26"/>
        <v>20</v>
      </c>
      <c r="AD64" s="4">
        <f t="shared" si="26"/>
        <v>32</v>
      </c>
    </row>
    <row r="65" spans="1:30" outlineLevel="4" x14ac:dyDescent="0.25">
      <c r="A65" s="9">
        <v>9.0101999999999993</v>
      </c>
      <c r="B65" s="9" t="s">
        <v>139</v>
      </c>
      <c r="C65" s="9" t="s">
        <v>140</v>
      </c>
      <c r="D65" s="5">
        <f t="shared" ref="D65:D99" si="27">G65+J65+M65+P65+S65+V65+Y65+AB65</f>
        <v>1</v>
      </c>
      <c r="E65" s="5">
        <f t="shared" ref="E65:E99" si="28">H65+K65+N65+Q65+T65+W65+Z65+AC65</f>
        <v>0</v>
      </c>
      <c r="F65" s="5">
        <f t="shared" ref="F65:F99" si="29">SUM(D65:E65)</f>
        <v>1</v>
      </c>
      <c r="G65" s="5"/>
      <c r="H65" s="5"/>
      <c r="I65" s="5">
        <f t="shared" ref="I65:I99" si="30">SUM(G65:H65)</f>
        <v>0</v>
      </c>
      <c r="J65" s="5"/>
      <c r="K65" s="5"/>
      <c r="L65" s="5">
        <f t="shared" ref="L65:L99" si="31">SUM(J65:K65)</f>
        <v>0</v>
      </c>
      <c r="M65" s="5"/>
      <c r="N65" s="5"/>
      <c r="O65" s="5">
        <f t="shared" ref="O65:O99" si="32">SUM(M65:N65)</f>
        <v>0</v>
      </c>
      <c r="P65" s="5">
        <v>1</v>
      </c>
      <c r="Q65" s="5"/>
      <c r="R65" s="5">
        <f t="shared" ref="R65:R99" si="33">SUM(P65:Q65)</f>
        <v>1</v>
      </c>
      <c r="S65" s="5"/>
      <c r="T65" s="5"/>
      <c r="U65" s="5">
        <f t="shared" ref="U65:U99" si="34">SUM(S65:T65)</f>
        <v>0</v>
      </c>
      <c r="V65" s="5"/>
      <c r="W65" s="5"/>
      <c r="X65" s="5">
        <f t="shared" ref="X65:X99" si="35">SUM(V65:W65)</f>
        <v>0</v>
      </c>
      <c r="Y65" s="5"/>
      <c r="Z65" s="5"/>
      <c r="AA65" s="5">
        <f t="shared" ref="AA65:AA99" si="36">SUM(Y65:Z65)</f>
        <v>0</v>
      </c>
      <c r="AB65" s="5">
        <v>0</v>
      </c>
      <c r="AC65" s="5">
        <v>0</v>
      </c>
      <c r="AD65" s="5">
        <f t="shared" ref="AD65:AD99" si="37">SUM(AB65:AC65)</f>
        <v>0</v>
      </c>
    </row>
    <row r="66" spans="1:30" outlineLevel="4" x14ac:dyDescent="0.25">
      <c r="A66" s="9">
        <v>9.0498999999999992</v>
      </c>
      <c r="B66" s="9" t="s">
        <v>141</v>
      </c>
      <c r="C66" s="9" t="s">
        <v>142</v>
      </c>
      <c r="D66" s="5">
        <f t="shared" si="27"/>
        <v>38</v>
      </c>
      <c r="E66" s="5">
        <f t="shared" si="28"/>
        <v>153</v>
      </c>
      <c r="F66" s="5">
        <f t="shared" si="29"/>
        <v>191</v>
      </c>
      <c r="G66" s="5"/>
      <c r="H66" s="5"/>
      <c r="I66" s="5">
        <f t="shared" si="30"/>
        <v>0</v>
      </c>
      <c r="J66" s="5"/>
      <c r="K66" s="5"/>
      <c r="L66" s="5">
        <f t="shared" si="31"/>
        <v>0</v>
      </c>
      <c r="M66" s="5"/>
      <c r="N66" s="5"/>
      <c r="O66" s="5">
        <f t="shared" si="32"/>
        <v>0</v>
      </c>
      <c r="P66" s="5">
        <v>35</v>
      </c>
      <c r="Q66" s="5">
        <v>146</v>
      </c>
      <c r="R66" s="5">
        <f t="shared" si="33"/>
        <v>181</v>
      </c>
      <c r="S66" s="5"/>
      <c r="T66" s="5"/>
      <c r="U66" s="5">
        <f t="shared" si="34"/>
        <v>0</v>
      </c>
      <c r="V66" s="5">
        <v>1</v>
      </c>
      <c r="W66" s="5"/>
      <c r="X66" s="5">
        <f t="shared" si="35"/>
        <v>1</v>
      </c>
      <c r="Y66" s="5"/>
      <c r="Z66" s="5">
        <v>1</v>
      </c>
      <c r="AA66" s="5">
        <f t="shared" si="36"/>
        <v>1</v>
      </c>
      <c r="AB66" s="5">
        <v>2</v>
      </c>
      <c r="AC66" s="5">
        <v>6</v>
      </c>
      <c r="AD66" s="5">
        <f t="shared" si="37"/>
        <v>8</v>
      </c>
    </row>
    <row r="67" spans="1:30" outlineLevel="4" x14ac:dyDescent="0.25">
      <c r="A67" s="9">
        <v>9.0799000000000003</v>
      </c>
      <c r="B67" s="9" t="s">
        <v>143</v>
      </c>
      <c r="C67" s="9" t="s">
        <v>144</v>
      </c>
      <c r="D67" s="5">
        <f t="shared" si="27"/>
        <v>90</v>
      </c>
      <c r="E67" s="5">
        <f t="shared" si="28"/>
        <v>117</v>
      </c>
      <c r="F67" s="5">
        <f t="shared" si="29"/>
        <v>207</v>
      </c>
      <c r="G67" s="5"/>
      <c r="H67" s="5"/>
      <c r="I67" s="5">
        <f t="shared" si="30"/>
        <v>0</v>
      </c>
      <c r="J67" s="5"/>
      <c r="K67" s="5"/>
      <c r="L67" s="5">
        <f t="shared" si="31"/>
        <v>0</v>
      </c>
      <c r="M67" s="5"/>
      <c r="N67" s="5"/>
      <c r="O67" s="5">
        <f t="shared" si="32"/>
        <v>0</v>
      </c>
      <c r="P67" s="5">
        <v>82</v>
      </c>
      <c r="Q67" s="5">
        <v>111</v>
      </c>
      <c r="R67" s="5">
        <f t="shared" si="33"/>
        <v>193</v>
      </c>
      <c r="S67" s="5"/>
      <c r="T67" s="5"/>
      <c r="U67" s="5">
        <f t="shared" si="34"/>
        <v>0</v>
      </c>
      <c r="V67" s="5">
        <v>1</v>
      </c>
      <c r="W67" s="5">
        <v>2</v>
      </c>
      <c r="X67" s="5">
        <f t="shared" si="35"/>
        <v>3</v>
      </c>
      <c r="Y67" s="5"/>
      <c r="Z67" s="5"/>
      <c r="AA67" s="5">
        <f t="shared" si="36"/>
        <v>0</v>
      </c>
      <c r="AB67" s="5">
        <v>7</v>
      </c>
      <c r="AC67" s="5">
        <v>4</v>
      </c>
      <c r="AD67" s="5">
        <f t="shared" si="37"/>
        <v>11</v>
      </c>
    </row>
    <row r="68" spans="1:30" outlineLevel="4" x14ac:dyDescent="0.25">
      <c r="A68" s="9">
        <v>9.0901999999999994</v>
      </c>
      <c r="B68" s="9" t="s">
        <v>145</v>
      </c>
      <c r="C68" s="9" t="s">
        <v>146</v>
      </c>
      <c r="D68" s="5">
        <f t="shared" si="27"/>
        <v>43</v>
      </c>
      <c r="E68" s="5">
        <f t="shared" si="28"/>
        <v>178</v>
      </c>
      <c r="F68" s="5">
        <f t="shared" si="29"/>
        <v>221</v>
      </c>
      <c r="G68" s="5"/>
      <c r="H68" s="5">
        <v>2</v>
      </c>
      <c r="I68" s="5">
        <f t="shared" si="30"/>
        <v>2</v>
      </c>
      <c r="J68" s="5"/>
      <c r="K68" s="5"/>
      <c r="L68" s="5">
        <f t="shared" si="31"/>
        <v>0</v>
      </c>
      <c r="M68" s="5"/>
      <c r="N68" s="5">
        <v>1</v>
      </c>
      <c r="O68" s="5">
        <f t="shared" si="32"/>
        <v>1</v>
      </c>
      <c r="P68" s="5">
        <v>39</v>
      </c>
      <c r="Q68" s="5">
        <v>161</v>
      </c>
      <c r="R68" s="5">
        <f t="shared" si="33"/>
        <v>200</v>
      </c>
      <c r="S68" s="5"/>
      <c r="T68" s="5"/>
      <c r="U68" s="5">
        <f t="shared" si="34"/>
        <v>0</v>
      </c>
      <c r="V68" s="5"/>
      <c r="W68" s="5">
        <v>3</v>
      </c>
      <c r="X68" s="5">
        <f t="shared" si="35"/>
        <v>3</v>
      </c>
      <c r="Y68" s="5">
        <v>1</v>
      </c>
      <c r="Z68" s="5">
        <v>1</v>
      </c>
      <c r="AA68" s="5">
        <f t="shared" si="36"/>
        <v>2</v>
      </c>
      <c r="AB68" s="5">
        <v>3</v>
      </c>
      <c r="AC68" s="5">
        <v>10</v>
      </c>
      <c r="AD68" s="5">
        <f t="shared" si="37"/>
        <v>13</v>
      </c>
    </row>
    <row r="69" spans="1:30" outlineLevel="1" x14ac:dyDescent="0.25">
      <c r="A69" s="235" t="s">
        <v>147</v>
      </c>
      <c r="B69" s="235"/>
      <c r="C69" s="235"/>
      <c r="D69" s="4">
        <f t="shared" ref="D69:AD69" si="38">SUBTOTAL(9,D72:D99)</f>
        <v>616</v>
      </c>
      <c r="E69" s="4">
        <f t="shared" si="38"/>
        <v>1251</v>
      </c>
      <c r="F69" s="4">
        <f t="shared" si="38"/>
        <v>1867</v>
      </c>
      <c r="G69" s="4">
        <f t="shared" si="38"/>
        <v>1</v>
      </c>
      <c r="H69" s="4">
        <f t="shared" si="38"/>
        <v>5</v>
      </c>
      <c r="I69" s="4">
        <f t="shared" si="38"/>
        <v>6</v>
      </c>
      <c r="J69" s="4">
        <f t="shared" si="38"/>
        <v>1</v>
      </c>
      <c r="K69" s="4">
        <f t="shared" si="38"/>
        <v>1</v>
      </c>
      <c r="L69" s="4">
        <f t="shared" si="38"/>
        <v>2</v>
      </c>
      <c r="M69" s="4">
        <f t="shared" si="38"/>
        <v>0</v>
      </c>
      <c r="N69" s="4">
        <f t="shared" si="38"/>
        <v>3</v>
      </c>
      <c r="O69" s="4">
        <f t="shared" si="38"/>
        <v>3</v>
      </c>
      <c r="P69" s="4">
        <f t="shared" si="38"/>
        <v>544</v>
      </c>
      <c r="Q69" s="4">
        <f t="shared" si="38"/>
        <v>1088</v>
      </c>
      <c r="R69" s="4">
        <f t="shared" si="38"/>
        <v>1632</v>
      </c>
      <c r="S69" s="4">
        <f t="shared" si="38"/>
        <v>0</v>
      </c>
      <c r="T69" s="4">
        <f t="shared" si="38"/>
        <v>0</v>
      </c>
      <c r="U69" s="4">
        <f t="shared" si="38"/>
        <v>0</v>
      </c>
      <c r="V69" s="4">
        <f t="shared" si="38"/>
        <v>1</v>
      </c>
      <c r="W69" s="4">
        <f t="shared" si="38"/>
        <v>10</v>
      </c>
      <c r="X69" s="4">
        <f t="shared" si="38"/>
        <v>11</v>
      </c>
      <c r="Y69" s="4">
        <f t="shared" si="38"/>
        <v>6</v>
      </c>
      <c r="Z69" s="4">
        <f t="shared" si="38"/>
        <v>21</v>
      </c>
      <c r="AA69" s="4">
        <f t="shared" si="38"/>
        <v>27</v>
      </c>
      <c r="AB69" s="4">
        <f t="shared" si="38"/>
        <v>63</v>
      </c>
      <c r="AC69" s="4">
        <f t="shared" si="38"/>
        <v>123</v>
      </c>
      <c r="AD69" s="4">
        <f t="shared" si="38"/>
        <v>186</v>
      </c>
    </row>
    <row r="70" spans="1:30" outlineLevel="2" x14ac:dyDescent="0.25">
      <c r="A70" s="233" t="s">
        <v>59</v>
      </c>
      <c r="B70" s="233"/>
      <c r="C70" s="233"/>
      <c r="D70" s="4">
        <f t="shared" ref="D70:AD70" si="39">SUBTOTAL(9,D72:D99)</f>
        <v>616</v>
      </c>
      <c r="E70" s="4">
        <f t="shared" si="39"/>
        <v>1251</v>
      </c>
      <c r="F70" s="4">
        <f t="shared" si="39"/>
        <v>1867</v>
      </c>
      <c r="G70" s="4">
        <f t="shared" si="39"/>
        <v>1</v>
      </c>
      <c r="H70" s="4">
        <f t="shared" si="39"/>
        <v>5</v>
      </c>
      <c r="I70" s="4">
        <f t="shared" si="39"/>
        <v>6</v>
      </c>
      <c r="J70" s="4">
        <f t="shared" si="39"/>
        <v>1</v>
      </c>
      <c r="K70" s="4">
        <f t="shared" si="39"/>
        <v>1</v>
      </c>
      <c r="L70" s="4">
        <f t="shared" si="39"/>
        <v>2</v>
      </c>
      <c r="M70" s="4">
        <f t="shared" si="39"/>
        <v>0</v>
      </c>
      <c r="N70" s="4">
        <f t="shared" si="39"/>
        <v>3</v>
      </c>
      <c r="O70" s="4">
        <f t="shared" si="39"/>
        <v>3</v>
      </c>
      <c r="P70" s="4">
        <f t="shared" si="39"/>
        <v>544</v>
      </c>
      <c r="Q70" s="4">
        <f t="shared" si="39"/>
        <v>1088</v>
      </c>
      <c r="R70" s="4">
        <f t="shared" si="39"/>
        <v>1632</v>
      </c>
      <c r="S70" s="4">
        <f t="shared" si="39"/>
        <v>0</v>
      </c>
      <c r="T70" s="4">
        <f t="shared" si="39"/>
        <v>0</v>
      </c>
      <c r="U70" s="4">
        <f t="shared" si="39"/>
        <v>0</v>
      </c>
      <c r="V70" s="4">
        <f t="shared" si="39"/>
        <v>1</v>
      </c>
      <c r="W70" s="4">
        <f t="shared" si="39"/>
        <v>10</v>
      </c>
      <c r="X70" s="4">
        <f t="shared" si="39"/>
        <v>11</v>
      </c>
      <c r="Y70" s="4">
        <f t="shared" si="39"/>
        <v>6</v>
      </c>
      <c r="Z70" s="4">
        <f t="shared" si="39"/>
        <v>21</v>
      </c>
      <c r="AA70" s="4">
        <f t="shared" si="39"/>
        <v>27</v>
      </c>
      <c r="AB70" s="4">
        <f t="shared" si="39"/>
        <v>63</v>
      </c>
      <c r="AC70" s="4">
        <f t="shared" si="39"/>
        <v>123</v>
      </c>
      <c r="AD70" s="4">
        <f t="shared" si="39"/>
        <v>186</v>
      </c>
    </row>
    <row r="71" spans="1:30" outlineLevel="3" collapsed="1" x14ac:dyDescent="0.25">
      <c r="A71" s="234" t="s">
        <v>60</v>
      </c>
      <c r="B71" s="234"/>
      <c r="C71" s="234"/>
      <c r="D71" s="4">
        <f t="shared" ref="D71:AD71" si="40">SUBTOTAL(9,D72:D75)</f>
        <v>135</v>
      </c>
      <c r="E71" s="4">
        <f t="shared" si="40"/>
        <v>185</v>
      </c>
      <c r="F71" s="4">
        <f t="shared" si="40"/>
        <v>320</v>
      </c>
      <c r="G71" s="4">
        <f t="shared" si="40"/>
        <v>0</v>
      </c>
      <c r="H71" s="4">
        <f t="shared" si="40"/>
        <v>0</v>
      </c>
      <c r="I71" s="4">
        <f t="shared" si="40"/>
        <v>0</v>
      </c>
      <c r="J71" s="4">
        <f t="shared" si="40"/>
        <v>0</v>
      </c>
      <c r="K71" s="4">
        <f t="shared" si="40"/>
        <v>0</v>
      </c>
      <c r="L71" s="4">
        <f t="shared" si="40"/>
        <v>0</v>
      </c>
      <c r="M71" s="4">
        <f t="shared" si="40"/>
        <v>0</v>
      </c>
      <c r="N71" s="4">
        <f t="shared" si="40"/>
        <v>0</v>
      </c>
      <c r="O71" s="4">
        <f t="shared" si="40"/>
        <v>0</v>
      </c>
      <c r="P71" s="4">
        <f t="shared" si="40"/>
        <v>114</v>
      </c>
      <c r="Q71" s="4">
        <f t="shared" si="40"/>
        <v>157</v>
      </c>
      <c r="R71" s="4">
        <f t="shared" si="40"/>
        <v>271</v>
      </c>
      <c r="S71" s="4">
        <f t="shared" si="40"/>
        <v>0</v>
      </c>
      <c r="T71" s="4">
        <f t="shared" si="40"/>
        <v>0</v>
      </c>
      <c r="U71" s="4">
        <f t="shared" si="40"/>
        <v>0</v>
      </c>
      <c r="V71" s="4">
        <f t="shared" si="40"/>
        <v>1</v>
      </c>
      <c r="W71" s="4">
        <f t="shared" si="40"/>
        <v>2</v>
      </c>
      <c r="X71" s="4">
        <f t="shared" si="40"/>
        <v>3</v>
      </c>
      <c r="Y71" s="4">
        <f t="shared" si="40"/>
        <v>4</v>
      </c>
      <c r="Z71" s="4">
        <f t="shared" si="40"/>
        <v>5</v>
      </c>
      <c r="AA71" s="4">
        <f t="shared" si="40"/>
        <v>9</v>
      </c>
      <c r="AB71" s="4">
        <f t="shared" si="40"/>
        <v>16</v>
      </c>
      <c r="AC71" s="4">
        <f t="shared" si="40"/>
        <v>21</v>
      </c>
      <c r="AD71" s="4">
        <f t="shared" si="40"/>
        <v>37</v>
      </c>
    </row>
    <row r="72" spans="1:30" outlineLevel="4" x14ac:dyDescent="0.25">
      <c r="A72" s="9">
        <v>13.1302</v>
      </c>
      <c r="B72" s="9" t="s">
        <v>148</v>
      </c>
      <c r="C72" s="9" t="s">
        <v>149</v>
      </c>
      <c r="D72" s="5">
        <f t="shared" si="27"/>
        <v>14</v>
      </c>
      <c r="E72" s="5">
        <f t="shared" si="28"/>
        <v>55</v>
      </c>
      <c r="F72" s="5">
        <f t="shared" si="29"/>
        <v>69</v>
      </c>
      <c r="G72" s="5"/>
      <c r="H72" s="5"/>
      <c r="I72" s="5">
        <f t="shared" si="30"/>
        <v>0</v>
      </c>
      <c r="J72" s="5"/>
      <c r="K72" s="5"/>
      <c r="L72" s="5">
        <f t="shared" si="31"/>
        <v>0</v>
      </c>
      <c r="M72" s="5"/>
      <c r="N72" s="5"/>
      <c r="O72" s="5">
        <f t="shared" si="32"/>
        <v>0</v>
      </c>
      <c r="P72" s="5">
        <v>12</v>
      </c>
      <c r="Q72" s="5">
        <v>44</v>
      </c>
      <c r="R72" s="5">
        <f t="shared" si="33"/>
        <v>56</v>
      </c>
      <c r="S72" s="5"/>
      <c r="T72" s="5"/>
      <c r="U72" s="5">
        <f t="shared" si="34"/>
        <v>0</v>
      </c>
      <c r="V72" s="5"/>
      <c r="W72" s="5">
        <v>2</v>
      </c>
      <c r="X72" s="5">
        <f t="shared" si="35"/>
        <v>2</v>
      </c>
      <c r="Y72" s="5"/>
      <c r="Z72" s="5">
        <v>1</v>
      </c>
      <c r="AA72" s="5">
        <f t="shared" si="36"/>
        <v>1</v>
      </c>
      <c r="AB72" s="5">
        <v>2</v>
      </c>
      <c r="AC72" s="5">
        <v>8</v>
      </c>
      <c r="AD72" s="5">
        <f t="shared" si="37"/>
        <v>10</v>
      </c>
    </row>
    <row r="73" spans="1:30" outlineLevel="4" x14ac:dyDescent="0.25">
      <c r="A73" s="9">
        <v>13.1312</v>
      </c>
      <c r="B73" s="9" t="s">
        <v>150</v>
      </c>
      <c r="C73" s="9" t="s">
        <v>151</v>
      </c>
      <c r="D73" s="5">
        <f t="shared" si="27"/>
        <v>39</v>
      </c>
      <c r="E73" s="5">
        <f t="shared" si="28"/>
        <v>30</v>
      </c>
      <c r="F73" s="5">
        <f t="shared" si="29"/>
        <v>69</v>
      </c>
      <c r="G73" s="5"/>
      <c r="H73" s="5"/>
      <c r="I73" s="5">
        <f t="shared" si="30"/>
        <v>0</v>
      </c>
      <c r="J73" s="5"/>
      <c r="K73" s="5"/>
      <c r="L73" s="5">
        <f t="shared" si="31"/>
        <v>0</v>
      </c>
      <c r="M73" s="5"/>
      <c r="N73" s="5"/>
      <c r="O73" s="5">
        <f t="shared" si="32"/>
        <v>0</v>
      </c>
      <c r="P73" s="5">
        <v>30</v>
      </c>
      <c r="Q73" s="5">
        <v>26</v>
      </c>
      <c r="R73" s="5">
        <f t="shared" si="33"/>
        <v>56</v>
      </c>
      <c r="S73" s="5"/>
      <c r="T73" s="5"/>
      <c r="U73" s="5">
        <f t="shared" si="34"/>
        <v>0</v>
      </c>
      <c r="V73" s="5">
        <v>1</v>
      </c>
      <c r="W73" s="5"/>
      <c r="X73" s="5">
        <f t="shared" si="35"/>
        <v>1</v>
      </c>
      <c r="Y73" s="5"/>
      <c r="Z73" s="5"/>
      <c r="AA73" s="5">
        <f t="shared" si="36"/>
        <v>0</v>
      </c>
      <c r="AB73" s="5">
        <v>8</v>
      </c>
      <c r="AC73" s="5">
        <v>4</v>
      </c>
      <c r="AD73" s="5">
        <f t="shared" si="37"/>
        <v>12</v>
      </c>
    </row>
    <row r="74" spans="1:30" outlineLevel="4" x14ac:dyDescent="0.25">
      <c r="A74" s="9">
        <v>13.132400000000001</v>
      </c>
      <c r="B74" s="9" t="s">
        <v>152</v>
      </c>
      <c r="C74" s="9" t="s">
        <v>153</v>
      </c>
      <c r="D74" s="5">
        <f t="shared" si="27"/>
        <v>30</v>
      </c>
      <c r="E74" s="5">
        <f t="shared" si="28"/>
        <v>55</v>
      </c>
      <c r="F74" s="5">
        <f t="shared" si="29"/>
        <v>85</v>
      </c>
      <c r="G74" s="5"/>
      <c r="H74" s="5"/>
      <c r="I74" s="5">
        <f t="shared" si="30"/>
        <v>0</v>
      </c>
      <c r="J74" s="5"/>
      <c r="K74" s="5"/>
      <c r="L74" s="5">
        <f t="shared" si="31"/>
        <v>0</v>
      </c>
      <c r="M74" s="5"/>
      <c r="N74" s="5"/>
      <c r="O74" s="5">
        <f t="shared" si="32"/>
        <v>0</v>
      </c>
      <c r="P74" s="5">
        <v>26</v>
      </c>
      <c r="Q74" s="5">
        <v>45</v>
      </c>
      <c r="R74" s="5">
        <f t="shared" si="33"/>
        <v>71</v>
      </c>
      <c r="S74" s="5"/>
      <c r="T74" s="5"/>
      <c r="U74" s="5">
        <f t="shared" si="34"/>
        <v>0</v>
      </c>
      <c r="V74" s="5"/>
      <c r="W74" s="5"/>
      <c r="X74" s="5">
        <f t="shared" si="35"/>
        <v>0</v>
      </c>
      <c r="Y74" s="5">
        <v>1</v>
      </c>
      <c r="Z74" s="5">
        <v>3</v>
      </c>
      <c r="AA74" s="5">
        <f t="shared" si="36"/>
        <v>4</v>
      </c>
      <c r="AB74" s="5">
        <v>3</v>
      </c>
      <c r="AC74" s="5">
        <v>7</v>
      </c>
      <c r="AD74" s="5">
        <f t="shared" si="37"/>
        <v>10</v>
      </c>
    </row>
    <row r="75" spans="1:30" outlineLevel="4" x14ac:dyDescent="0.25">
      <c r="A75" s="9">
        <v>13.9999</v>
      </c>
      <c r="B75" s="9" t="s">
        <v>154</v>
      </c>
      <c r="C75" s="9" t="s">
        <v>155</v>
      </c>
      <c r="D75" s="5">
        <f t="shared" si="27"/>
        <v>52</v>
      </c>
      <c r="E75" s="5">
        <f t="shared" si="28"/>
        <v>45</v>
      </c>
      <c r="F75" s="5">
        <f t="shared" si="29"/>
        <v>97</v>
      </c>
      <c r="G75" s="5"/>
      <c r="H75" s="5"/>
      <c r="I75" s="5">
        <f t="shared" si="30"/>
        <v>0</v>
      </c>
      <c r="J75" s="5"/>
      <c r="K75" s="5"/>
      <c r="L75" s="5">
        <f t="shared" si="31"/>
        <v>0</v>
      </c>
      <c r="M75" s="5"/>
      <c r="N75" s="5"/>
      <c r="O75" s="5">
        <f t="shared" si="32"/>
        <v>0</v>
      </c>
      <c r="P75" s="5">
        <v>46</v>
      </c>
      <c r="Q75" s="5">
        <v>42</v>
      </c>
      <c r="R75" s="5">
        <f t="shared" si="33"/>
        <v>88</v>
      </c>
      <c r="S75" s="5"/>
      <c r="T75" s="5"/>
      <c r="U75" s="5">
        <f t="shared" si="34"/>
        <v>0</v>
      </c>
      <c r="V75" s="5"/>
      <c r="W75" s="5"/>
      <c r="X75" s="5">
        <f t="shared" si="35"/>
        <v>0</v>
      </c>
      <c r="Y75" s="5">
        <v>3</v>
      </c>
      <c r="Z75" s="5">
        <v>1</v>
      </c>
      <c r="AA75" s="5">
        <f t="shared" si="36"/>
        <v>4</v>
      </c>
      <c r="AB75" s="5">
        <v>3</v>
      </c>
      <c r="AC75" s="5">
        <v>2</v>
      </c>
      <c r="AD75" s="5">
        <f t="shared" si="37"/>
        <v>5</v>
      </c>
    </row>
    <row r="76" spans="1:30" outlineLevel="3" x14ac:dyDescent="0.25">
      <c r="A76" s="234" t="s">
        <v>156</v>
      </c>
      <c r="B76" s="234"/>
      <c r="C76" s="234"/>
      <c r="D76" s="4">
        <f t="shared" ref="D76:AD76" si="41">SUBTOTAL(9,D77:D81)</f>
        <v>10</v>
      </c>
      <c r="E76" s="4">
        <f t="shared" si="41"/>
        <v>139</v>
      </c>
      <c r="F76" s="4">
        <f t="shared" si="41"/>
        <v>149</v>
      </c>
      <c r="G76" s="4">
        <f t="shared" si="41"/>
        <v>0</v>
      </c>
      <c r="H76" s="4">
        <f t="shared" si="41"/>
        <v>0</v>
      </c>
      <c r="I76" s="4">
        <f t="shared" si="41"/>
        <v>0</v>
      </c>
      <c r="J76" s="4">
        <f t="shared" si="41"/>
        <v>0</v>
      </c>
      <c r="K76" s="4">
        <f t="shared" si="41"/>
        <v>0</v>
      </c>
      <c r="L76" s="4">
        <f t="shared" si="41"/>
        <v>0</v>
      </c>
      <c r="M76" s="4">
        <f t="shared" si="41"/>
        <v>0</v>
      </c>
      <c r="N76" s="4">
        <f t="shared" si="41"/>
        <v>0</v>
      </c>
      <c r="O76" s="4">
        <f t="shared" si="41"/>
        <v>0</v>
      </c>
      <c r="P76" s="4">
        <f t="shared" si="41"/>
        <v>8</v>
      </c>
      <c r="Q76" s="4">
        <f t="shared" si="41"/>
        <v>127</v>
      </c>
      <c r="R76" s="4">
        <f t="shared" si="41"/>
        <v>135</v>
      </c>
      <c r="S76" s="4">
        <f t="shared" si="41"/>
        <v>0</v>
      </c>
      <c r="T76" s="4">
        <f t="shared" si="41"/>
        <v>0</v>
      </c>
      <c r="U76" s="4">
        <f t="shared" si="41"/>
        <v>0</v>
      </c>
      <c r="V76" s="4">
        <f t="shared" si="41"/>
        <v>0</v>
      </c>
      <c r="W76" s="4">
        <f t="shared" si="41"/>
        <v>0</v>
      </c>
      <c r="X76" s="4">
        <f t="shared" si="41"/>
        <v>0</v>
      </c>
      <c r="Y76" s="4">
        <f t="shared" si="41"/>
        <v>0</v>
      </c>
      <c r="Z76" s="4">
        <f t="shared" si="41"/>
        <v>0</v>
      </c>
      <c r="AA76" s="4">
        <f t="shared" si="41"/>
        <v>0</v>
      </c>
      <c r="AB76" s="4">
        <f t="shared" si="41"/>
        <v>2</v>
      </c>
      <c r="AC76" s="4">
        <f t="shared" si="41"/>
        <v>12</v>
      </c>
      <c r="AD76" s="4">
        <f t="shared" si="41"/>
        <v>14</v>
      </c>
    </row>
    <row r="77" spans="1:30" outlineLevel="4" x14ac:dyDescent="0.25">
      <c r="A77" s="9">
        <v>13.121</v>
      </c>
      <c r="B77" s="9" t="s">
        <v>157</v>
      </c>
      <c r="C77" s="9" t="s">
        <v>158</v>
      </c>
      <c r="D77" s="5">
        <f t="shared" si="27"/>
        <v>2</v>
      </c>
      <c r="E77" s="5">
        <f t="shared" si="28"/>
        <v>58</v>
      </c>
      <c r="F77" s="5">
        <f t="shared" si="29"/>
        <v>60</v>
      </c>
      <c r="G77" s="5"/>
      <c r="H77" s="5"/>
      <c r="I77" s="5">
        <f t="shared" si="30"/>
        <v>0</v>
      </c>
      <c r="J77" s="5"/>
      <c r="K77" s="5"/>
      <c r="L77" s="5">
        <f t="shared" si="31"/>
        <v>0</v>
      </c>
      <c r="M77" s="5"/>
      <c r="N77" s="5"/>
      <c r="O77" s="5">
        <f t="shared" si="32"/>
        <v>0</v>
      </c>
      <c r="P77" s="5">
        <v>1</v>
      </c>
      <c r="Q77" s="5">
        <v>54</v>
      </c>
      <c r="R77" s="5">
        <f t="shared" si="33"/>
        <v>55</v>
      </c>
      <c r="S77" s="5"/>
      <c r="T77" s="5"/>
      <c r="U77" s="5">
        <f t="shared" si="34"/>
        <v>0</v>
      </c>
      <c r="V77" s="5"/>
      <c r="W77" s="5"/>
      <c r="X77" s="5">
        <f t="shared" si="35"/>
        <v>0</v>
      </c>
      <c r="Y77" s="5"/>
      <c r="Z77" s="5"/>
      <c r="AA77" s="5">
        <f t="shared" si="36"/>
        <v>0</v>
      </c>
      <c r="AB77" s="5">
        <v>1</v>
      </c>
      <c r="AC77" s="5">
        <v>4</v>
      </c>
      <c r="AD77" s="5">
        <f t="shared" si="37"/>
        <v>5</v>
      </c>
    </row>
    <row r="78" spans="1:30" outlineLevel="4" x14ac:dyDescent="0.25">
      <c r="A78" s="9">
        <v>19.010100000000001</v>
      </c>
      <c r="B78" s="9" t="s">
        <v>159</v>
      </c>
      <c r="C78" s="9" t="s">
        <v>160</v>
      </c>
      <c r="D78" s="5">
        <f t="shared" si="27"/>
        <v>2</v>
      </c>
      <c r="E78" s="5">
        <f t="shared" si="28"/>
        <v>24</v>
      </c>
      <c r="F78" s="5">
        <f t="shared" si="29"/>
        <v>26</v>
      </c>
      <c r="G78" s="5"/>
      <c r="H78" s="5"/>
      <c r="I78" s="5">
        <f t="shared" si="30"/>
        <v>0</v>
      </c>
      <c r="J78" s="5"/>
      <c r="K78" s="5"/>
      <c r="L78" s="5">
        <f t="shared" si="31"/>
        <v>0</v>
      </c>
      <c r="M78" s="5"/>
      <c r="N78" s="5"/>
      <c r="O78" s="5">
        <f t="shared" si="32"/>
        <v>0</v>
      </c>
      <c r="P78" s="5">
        <v>2</v>
      </c>
      <c r="Q78" s="5">
        <v>23</v>
      </c>
      <c r="R78" s="5">
        <f t="shared" si="33"/>
        <v>25</v>
      </c>
      <c r="S78" s="5"/>
      <c r="T78" s="5"/>
      <c r="U78" s="5">
        <f t="shared" si="34"/>
        <v>0</v>
      </c>
      <c r="V78" s="5"/>
      <c r="W78" s="5"/>
      <c r="X78" s="5">
        <f t="shared" si="35"/>
        <v>0</v>
      </c>
      <c r="Y78" s="5"/>
      <c r="Z78" s="5"/>
      <c r="AA78" s="5">
        <f t="shared" si="36"/>
        <v>0</v>
      </c>
      <c r="AB78" s="5">
        <v>0</v>
      </c>
      <c r="AC78" s="5">
        <v>1</v>
      </c>
      <c r="AD78" s="5">
        <f t="shared" si="37"/>
        <v>1</v>
      </c>
    </row>
    <row r="79" spans="1:30" outlineLevel="4" x14ac:dyDescent="0.25">
      <c r="A79" s="9">
        <v>19.010100000000001</v>
      </c>
      <c r="B79" s="9" t="s">
        <v>161</v>
      </c>
      <c r="C79" s="9" t="s">
        <v>162</v>
      </c>
      <c r="D79" s="5">
        <f t="shared" si="27"/>
        <v>1</v>
      </c>
      <c r="E79" s="5">
        <f t="shared" si="28"/>
        <v>0</v>
      </c>
      <c r="F79" s="5">
        <f t="shared" si="29"/>
        <v>1</v>
      </c>
      <c r="G79" s="5"/>
      <c r="H79" s="5"/>
      <c r="I79" s="5">
        <f t="shared" si="30"/>
        <v>0</v>
      </c>
      <c r="J79" s="5"/>
      <c r="K79" s="5"/>
      <c r="L79" s="5">
        <f t="shared" si="31"/>
        <v>0</v>
      </c>
      <c r="M79" s="5"/>
      <c r="N79" s="5"/>
      <c r="O79" s="5">
        <f t="shared" si="32"/>
        <v>0</v>
      </c>
      <c r="P79" s="5">
        <v>1</v>
      </c>
      <c r="Q79" s="5"/>
      <c r="R79" s="5">
        <f t="shared" si="33"/>
        <v>1</v>
      </c>
      <c r="S79" s="5"/>
      <c r="T79" s="5"/>
      <c r="U79" s="5">
        <f t="shared" si="34"/>
        <v>0</v>
      </c>
      <c r="V79" s="5"/>
      <c r="W79" s="5"/>
      <c r="X79" s="5">
        <f t="shared" si="35"/>
        <v>0</v>
      </c>
      <c r="Y79" s="5"/>
      <c r="Z79" s="5"/>
      <c r="AA79" s="5">
        <f t="shared" si="36"/>
        <v>0</v>
      </c>
      <c r="AB79" s="5">
        <v>0</v>
      </c>
      <c r="AC79" s="5">
        <v>0</v>
      </c>
      <c r="AD79" s="5">
        <f t="shared" si="37"/>
        <v>0</v>
      </c>
    </row>
    <row r="80" spans="1:30" outlineLevel="4" x14ac:dyDescent="0.25">
      <c r="A80" s="9">
        <v>19.070699999999999</v>
      </c>
      <c r="B80" s="9" t="s">
        <v>163</v>
      </c>
      <c r="C80" s="9" t="s">
        <v>164</v>
      </c>
      <c r="D80" s="5">
        <f t="shared" si="27"/>
        <v>4</v>
      </c>
      <c r="E80" s="5">
        <f t="shared" si="28"/>
        <v>35</v>
      </c>
      <c r="F80" s="5">
        <f t="shared" si="29"/>
        <v>39</v>
      </c>
      <c r="G80" s="5"/>
      <c r="H80" s="5"/>
      <c r="I80" s="5">
        <f t="shared" si="30"/>
        <v>0</v>
      </c>
      <c r="J80" s="5"/>
      <c r="K80" s="5"/>
      <c r="L80" s="5">
        <f t="shared" si="31"/>
        <v>0</v>
      </c>
      <c r="M80" s="5"/>
      <c r="N80" s="5"/>
      <c r="O80" s="5">
        <f t="shared" si="32"/>
        <v>0</v>
      </c>
      <c r="P80" s="5">
        <v>3</v>
      </c>
      <c r="Q80" s="5">
        <v>33</v>
      </c>
      <c r="R80" s="5">
        <f t="shared" si="33"/>
        <v>36</v>
      </c>
      <c r="S80" s="5"/>
      <c r="T80" s="5"/>
      <c r="U80" s="5">
        <f t="shared" si="34"/>
        <v>0</v>
      </c>
      <c r="V80" s="5"/>
      <c r="W80" s="5"/>
      <c r="X80" s="5">
        <f t="shared" si="35"/>
        <v>0</v>
      </c>
      <c r="Y80" s="5"/>
      <c r="Z80" s="5"/>
      <c r="AA80" s="5">
        <f t="shared" si="36"/>
        <v>0</v>
      </c>
      <c r="AB80" s="5">
        <v>1</v>
      </c>
      <c r="AC80" s="5">
        <v>2</v>
      </c>
      <c r="AD80" s="5">
        <f t="shared" si="37"/>
        <v>3</v>
      </c>
    </row>
    <row r="81" spans="1:30" outlineLevel="4" x14ac:dyDescent="0.25">
      <c r="A81" s="9">
        <v>19.070799999999998</v>
      </c>
      <c r="B81" s="9" t="s">
        <v>165</v>
      </c>
      <c r="C81" s="9" t="s">
        <v>158</v>
      </c>
      <c r="D81" s="5">
        <f t="shared" si="27"/>
        <v>1</v>
      </c>
      <c r="E81" s="5">
        <f t="shared" si="28"/>
        <v>22</v>
      </c>
      <c r="F81" s="5">
        <f t="shared" si="29"/>
        <v>23</v>
      </c>
      <c r="G81" s="5"/>
      <c r="H81" s="5"/>
      <c r="I81" s="5">
        <f t="shared" si="30"/>
        <v>0</v>
      </c>
      <c r="J81" s="5"/>
      <c r="K81" s="5"/>
      <c r="L81" s="5">
        <f t="shared" si="31"/>
        <v>0</v>
      </c>
      <c r="M81" s="5"/>
      <c r="N81" s="5"/>
      <c r="O81" s="5">
        <f t="shared" si="32"/>
        <v>0</v>
      </c>
      <c r="P81" s="5">
        <v>1</v>
      </c>
      <c r="Q81" s="5">
        <v>17</v>
      </c>
      <c r="R81" s="5">
        <f t="shared" si="33"/>
        <v>18</v>
      </c>
      <c r="S81" s="5"/>
      <c r="T81" s="5"/>
      <c r="U81" s="5">
        <f t="shared" si="34"/>
        <v>0</v>
      </c>
      <c r="V81" s="5"/>
      <c r="W81" s="5"/>
      <c r="X81" s="5">
        <f t="shared" si="35"/>
        <v>0</v>
      </c>
      <c r="Y81" s="5"/>
      <c r="Z81" s="5"/>
      <c r="AA81" s="5">
        <f t="shared" si="36"/>
        <v>0</v>
      </c>
      <c r="AB81" s="5">
        <v>0</v>
      </c>
      <c r="AC81" s="5">
        <v>5</v>
      </c>
      <c r="AD81" s="5">
        <f t="shared" si="37"/>
        <v>5</v>
      </c>
    </row>
    <row r="82" spans="1:30" outlineLevel="3" x14ac:dyDescent="0.25">
      <c r="A82" s="234" t="s">
        <v>166</v>
      </c>
      <c r="B82" s="234"/>
      <c r="C82" s="234"/>
      <c r="D82" s="4">
        <f t="shared" ref="D82:AD82" si="42">SUBTOTAL(9,D83:D88)</f>
        <v>78</v>
      </c>
      <c r="E82" s="4">
        <f t="shared" si="42"/>
        <v>465</v>
      </c>
      <c r="F82" s="4">
        <f t="shared" si="42"/>
        <v>543</v>
      </c>
      <c r="G82" s="4">
        <f t="shared" si="42"/>
        <v>0</v>
      </c>
      <c r="H82" s="4">
        <f t="shared" si="42"/>
        <v>1</v>
      </c>
      <c r="I82" s="4">
        <f t="shared" si="42"/>
        <v>1</v>
      </c>
      <c r="J82" s="4">
        <f t="shared" si="42"/>
        <v>1</v>
      </c>
      <c r="K82" s="4">
        <f t="shared" si="42"/>
        <v>0</v>
      </c>
      <c r="L82" s="4">
        <f t="shared" si="42"/>
        <v>1</v>
      </c>
      <c r="M82" s="4">
        <f t="shared" si="42"/>
        <v>0</v>
      </c>
      <c r="N82" s="4">
        <f t="shared" si="42"/>
        <v>1</v>
      </c>
      <c r="O82" s="4">
        <f t="shared" si="42"/>
        <v>1</v>
      </c>
      <c r="P82" s="4">
        <f t="shared" si="42"/>
        <v>63</v>
      </c>
      <c r="Q82" s="4">
        <f t="shared" si="42"/>
        <v>398</v>
      </c>
      <c r="R82" s="4">
        <f t="shared" si="42"/>
        <v>461</v>
      </c>
      <c r="S82" s="4">
        <f t="shared" si="42"/>
        <v>0</v>
      </c>
      <c r="T82" s="4">
        <f t="shared" si="42"/>
        <v>0</v>
      </c>
      <c r="U82" s="4">
        <f t="shared" si="42"/>
        <v>0</v>
      </c>
      <c r="V82" s="4">
        <f t="shared" si="42"/>
        <v>0</v>
      </c>
      <c r="W82" s="4">
        <f t="shared" si="42"/>
        <v>5</v>
      </c>
      <c r="X82" s="4">
        <f t="shared" si="42"/>
        <v>5</v>
      </c>
      <c r="Y82" s="4">
        <f t="shared" si="42"/>
        <v>0</v>
      </c>
      <c r="Z82" s="4">
        <f t="shared" si="42"/>
        <v>8</v>
      </c>
      <c r="AA82" s="4">
        <f t="shared" si="42"/>
        <v>8</v>
      </c>
      <c r="AB82" s="4">
        <f t="shared" si="42"/>
        <v>14</v>
      </c>
      <c r="AC82" s="4">
        <f t="shared" si="42"/>
        <v>52</v>
      </c>
      <c r="AD82" s="4">
        <f t="shared" si="42"/>
        <v>66</v>
      </c>
    </row>
    <row r="83" spans="1:30" outlineLevel="4" x14ac:dyDescent="0.25">
      <c r="A83" s="9">
        <v>13.120200000000001</v>
      </c>
      <c r="B83" s="9" t="s">
        <v>167</v>
      </c>
      <c r="C83" s="9" t="s">
        <v>168</v>
      </c>
      <c r="D83" s="5">
        <f t="shared" si="27"/>
        <v>10</v>
      </c>
      <c r="E83" s="5">
        <f t="shared" si="28"/>
        <v>45</v>
      </c>
      <c r="F83" s="5">
        <f t="shared" si="29"/>
        <v>55</v>
      </c>
      <c r="G83" s="5"/>
      <c r="H83" s="5"/>
      <c r="I83" s="5">
        <f t="shared" si="30"/>
        <v>0</v>
      </c>
      <c r="J83" s="5"/>
      <c r="K83" s="5"/>
      <c r="L83" s="5">
        <f t="shared" si="31"/>
        <v>0</v>
      </c>
      <c r="M83" s="5"/>
      <c r="N83" s="5"/>
      <c r="O83" s="5">
        <f t="shared" si="32"/>
        <v>0</v>
      </c>
      <c r="P83" s="5">
        <v>7</v>
      </c>
      <c r="Q83" s="5">
        <v>38</v>
      </c>
      <c r="R83" s="5">
        <f t="shared" si="33"/>
        <v>45</v>
      </c>
      <c r="S83" s="5"/>
      <c r="T83" s="5"/>
      <c r="U83" s="5">
        <f t="shared" si="34"/>
        <v>0</v>
      </c>
      <c r="V83" s="5"/>
      <c r="W83" s="5">
        <v>1</v>
      </c>
      <c r="X83" s="5">
        <f t="shared" si="35"/>
        <v>1</v>
      </c>
      <c r="Y83" s="5"/>
      <c r="Z83" s="5"/>
      <c r="AA83" s="5">
        <f t="shared" si="36"/>
        <v>0</v>
      </c>
      <c r="AB83" s="5">
        <v>3</v>
      </c>
      <c r="AC83" s="5">
        <v>6</v>
      </c>
      <c r="AD83" s="5">
        <f t="shared" si="37"/>
        <v>9</v>
      </c>
    </row>
    <row r="84" spans="1:30" outlineLevel="4" x14ac:dyDescent="0.25">
      <c r="A84" s="9">
        <v>13.120200000000001</v>
      </c>
      <c r="B84" s="9" t="s">
        <v>169</v>
      </c>
      <c r="C84" s="9" t="s">
        <v>170</v>
      </c>
      <c r="D84" s="5">
        <f t="shared" si="27"/>
        <v>10</v>
      </c>
      <c r="E84" s="5">
        <f t="shared" si="28"/>
        <v>162</v>
      </c>
      <c r="F84" s="5">
        <f t="shared" si="29"/>
        <v>172</v>
      </c>
      <c r="G84" s="5"/>
      <c r="H84" s="5">
        <v>1</v>
      </c>
      <c r="I84" s="5">
        <f t="shared" si="30"/>
        <v>1</v>
      </c>
      <c r="J84" s="5"/>
      <c r="K84" s="5"/>
      <c r="L84" s="5">
        <f t="shared" si="31"/>
        <v>0</v>
      </c>
      <c r="M84" s="5"/>
      <c r="N84" s="5"/>
      <c r="O84" s="5">
        <f t="shared" si="32"/>
        <v>0</v>
      </c>
      <c r="P84" s="5">
        <v>9</v>
      </c>
      <c r="Q84" s="5">
        <v>138</v>
      </c>
      <c r="R84" s="5">
        <f t="shared" si="33"/>
        <v>147</v>
      </c>
      <c r="S84" s="5"/>
      <c r="T84" s="5"/>
      <c r="U84" s="5">
        <f t="shared" si="34"/>
        <v>0</v>
      </c>
      <c r="V84" s="5"/>
      <c r="W84" s="5">
        <v>1</v>
      </c>
      <c r="X84" s="5">
        <f t="shared" si="35"/>
        <v>1</v>
      </c>
      <c r="Y84" s="5"/>
      <c r="Z84" s="5">
        <v>2</v>
      </c>
      <c r="AA84" s="5">
        <f t="shared" si="36"/>
        <v>2</v>
      </c>
      <c r="AB84" s="5">
        <v>1</v>
      </c>
      <c r="AC84" s="5">
        <v>20</v>
      </c>
      <c r="AD84" s="5">
        <f t="shared" si="37"/>
        <v>21</v>
      </c>
    </row>
    <row r="85" spans="1:30" outlineLevel="4" x14ac:dyDescent="0.25">
      <c r="A85" s="9">
        <v>13.120200000000001</v>
      </c>
      <c r="B85" s="9" t="s">
        <v>171</v>
      </c>
      <c r="C85" s="9" t="s">
        <v>172</v>
      </c>
      <c r="D85" s="5">
        <f t="shared" si="27"/>
        <v>5</v>
      </c>
      <c r="E85" s="5">
        <f t="shared" si="28"/>
        <v>92</v>
      </c>
      <c r="F85" s="5">
        <f t="shared" si="29"/>
        <v>97</v>
      </c>
      <c r="G85" s="5"/>
      <c r="H85" s="5"/>
      <c r="I85" s="5">
        <f t="shared" si="30"/>
        <v>0</v>
      </c>
      <c r="J85" s="5"/>
      <c r="K85" s="5"/>
      <c r="L85" s="5">
        <f t="shared" si="31"/>
        <v>0</v>
      </c>
      <c r="M85" s="5"/>
      <c r="N85" s="5">
        <v>1</v>
      </c>
      <c r="O85" s="5">
        <f t="shared" si="32"/>
        <v>1</v>
      </c>
      <c r="P85" s="5">
        <v>2</v>
      </c>
      <c r="Q85" s="5">
        <v>75</v>
      </c>
      <c r="R85" s="5">
        <f t="shared" si="33"/>
        <v>77</v>
      </c>
      <c r="S85" s="5"/>
      <c r="T85" s="5"/>
      <c r="U85" s="5">
        <f t="shared" si="34"/>
        <v>0</v>
      </c>
      <c r="V85" s="5"/>
      <c r="W85" s="5"/>
      <c r="X85" s="5">
        <f t="shared" si="35"/>
        <v>0</v>
      </c>
      <c r="Y85" s="5"/>
      <c r="Z85" s="5">
        <v>4</v>
      </c>
      <c r="AA85" s="5">
        <f t="shared" si="36"/>
        <v>4</v>
      </c>
      <c r="AB85" s="5">
        <v>3</v>
      </c>
      <c r="AC85" s="5">
        <v>12</v>
      </c>
      <c r="AD85" s="5">
        <f t="shared" si="37"/>
        <v>15</v>
      </c>
    </row>
    <row r="86" spans="1:30" outlineLevel="4" x14ac:dyDescent="0.25">
      <c r="A86" s="9">
        <v>13.132199999999999</v>
      </c>
      <c r="B86" s="9" t="s">
        <v>173</v>
      </c>
      <c r="C86" s="9" t="s">
        <v>174</v>
      </c>
      <c r="D86" s="5">
        <f t="shared" si="27"/>
        <v>25</v>
      </c>
      <c r="E86" s="5">
        <f t="shared" si="28"/>
        <v>60</v>
      </c>
      <c r="F86" s="5">
        <f t="shared" si="29"/>
        <v>85</v>
      </c>
      <c r="G86" s="5"/>
      <c r="H86" s="5"/>
      <c r="I86" s="5">
        <f t="shared" si="30"/>
        <v>0</v>
      </c>
      <c r="J86" s="5">
        <v>1</v>
      </c>
      <c r="K86" s="5"/>
      <c r="L86" s="5">
        <f t="shared" si="31"/>
        <v>1</v>
      </c>
      <c r="M86" s="5"/>
      <c r="N86" s="5"/>
      <c r="O86" s="5">
        <f t="shared" si="32"/>
        <v>0</v>
      </c>
      <c r="P86" s="5">
        <v>22</v>
      </c>
      <c r="Q86" s="5">
        <v>55</v>
      </c>
      <c r="R86" s="5">
        <f t="shared" si="33"/>
        <v>77</v>
      </c>
      <c r="S86" s="5"/>
      <c r="T86" s="5"/>
      <c r="U86" s="5">
        <f t="shared" si="34"/>
        <v>0</v>
      </c>
      <c r="V86" s="5"/>
      <c r="W86" s="5">
        <v>1</v>
      </c>
      <c r="X86" s="5">
        <f t="shared" si="35"/>
        <v>1</v>
      </c>
      <c r="Y86" s="5"/>
      <c r="Z86" s="5"/>
      <c r="AA86" s="5">
        <f t="shared" si="36"/>
        <v>0</v>
      </c>
      <c r="AB86" s="5">
        <v>2</v>
      </c>
      <c r="AC86" s="5">
        <v>4</v>
      </c>
      <c r="AD86" s="5">
        <f t="shared" si="37"/>
        <v>6</v>
      </c>
    </row>
    <row r="87" spans="1:30" outlineLevel="4" x14ac:dyDescent="0.25">
      <c r="A87" s="9">
        <v>13.132300000000001</v>
      </c>
      <c r="B87" s="9" t="s">
        <v>175</v>
      </c>
      <c r="C87" s="9" t="s">
        <v>176</v>
      </c>
      <c r="D87" s="5">
        <f t="shared" si="27"/>
        <v>16</v>
      </c>
      <c r="E87" s="5">
        <f t="shared" si="28"/>
        <v>56</v>
      </c>
      <c r="F87" s="5">
        <f t="shared" si="29"/>
        <v>72</v>
      </c>
      <c r="G87" s="5"/>
      <c r="H87" s="5"/>
      <c r="I87" s="5">
        <f t="shared" si="30"/>
        <v>0</v>
      </c>
      <c r="J87" s="5"/>
      <c r="K87" s="5"/>
      <c r="L87" s="5">
        <f t="shared" si="31"/>
        <v>0</v>
      </c>
      <c r="M87" s="5"/>
      <c r="N87" s="5"/>
      <c r="O87" s="5">
        <f t="shared" si="32"/>
        <v>0</v>
      </c>
      <c r="P87" s="5">
        <v>16</v>
      </c>
      <c r="Q87" s="5">
        <v>51</v>
      </c>
      <c r="R87" s="5">
        <f t="shared" si="33"/>
        <v>67</v>
      </c>
      <c r="S87" s="5"/>
      <c r="T87" s="5"/>
      <c r="U87" s="5">
        <f t="shared" si="34"/>
        <v>0</v>
      </c>
      <c r="V87" s="5"/>
      <c r="W87" s="5">
        <v>1</v>
      </c>
      <c r="X87" s="5">
        <f t="shared" si="35"/>
        <v>1</v>
      </c>
      <c r="Y87" s="5"/>
      <c r="Z87" s="5">
        <v>2</v>
      </c>
      <c r="AA87" s="5">
        <f t="shared" si="36"/>
        <v>2</v>
      </c>
      <c r="AB87" s="5">
        <v>0</v>
      </c>
      <c r="AC87" s="5">
        <v>2</v>
      </c>
      <c r="AD87" s="5">
        <f t="shared" si="37"/>
        <v>2</v>
      </c>
    </row>
    <row r="88" spans="1:30" outlineLevel="4" x14ac:dyDescent="0.25">
      <c r="A88" s="9">
        <v>13.1401</v>
      </c>
      <c r="B88" s="9" t="s">
        <v>177</v>
      </c>
      <c r="C88" s="9" t="s">
        <v>178</v>
      </c>
      <c r="D88" s="5">
        <f t="shared" si="27"/>
        <v>12</v>
      </c>
      <c r="E88" s="5">
        <f t="shared" si="28"/>
        <v>50</v>
      </c>
      <c r="F88" s="5">
        <f t="shared" si="29"/>
        <v>62</v>
      </c>
      <c r="G88" s="5"/>
      <c r="H88" s="5"/>
      <c r="I88" s="5">
        <f t="shared" si="30"/>
        <v>0</v>
      </c>
      <c r="J88" s="5"/>
      <c r="K88" s="5"/>
      <c r="L88" s="5">
        <f t="shared" si="31"/>
        <v>0</v>
      </c>
      <c r="M88" s="5"/>
      <c r="N88" s="5"/>
      <c r="O88" s="5">
        <f t="shared" si="32"/>
        <v>0</v>
      </c>
      <c r="P88" s="5">
        <v>7</v>
      </c>
      <c r="Q88" s="5">
        <v>41</v>
      </c>
      <c r="R88" s="5">
        <f t="shared" si="33"/>
        <v>48</v>
      </c>
      <c r="S88" s="5"/>
      <c r="T88" s="5"/>
      <c r="U88" s="5">
        <f t="shared" si="34"/>
        <v>0</v>
      </c>
      <c r="V88" s="5"/>
      <c r="W88" s="5">
        <v>1</v>
      </c>
      <c r="X88" s="5">
        <f t="shared" si="35"/>
        <v>1</v>
      </c>
      <c r="Y88" s="5"/>
      <c r="Z88" s="5"/>
      <c r="AA88" s="5">
        <f t="shared" si="36"/>
        <v>0</v>
      </c>
      <c r="AB88" s="5">
        <v>5</v>
      </c>
      <c r="AC88" s="5">
        <v>8</v>
      </c>
      <c r="AD88" s="5">
        <f t="shared" si="37"/>
        <v>13</v>
      </c>
    </row>
    <row r="89" spans="1:30" outlineLevel="3" x14ac:dyDescent="0.25">
      <c r="A89" s="234" t="s">
        <v>179</v>
      </c>
      <c r="B89" s="234"/>
      <c r="C89" s="234"/>
      <c r="D89" s="4">
        <f t="shared" ref="D89:AD89" si="43">SUBTOTAL(9,D90:D99)</f>
        <v>393</v>
      </c>
      <c r="E89" s="4">
        <f t="shared" si="43"/>
        <v>462</v>
      </c>
      <c r="F89" s="4">
        <f t="shared" si="43"/>
        <v>855</v>
      </c>
      <c r="G89" s="4">
        <f t="shared" si="43"/>
        <v>1</v>
      </c>
      <c r="H89" s="4">
        <f t="shared" si="43"/>
        <v>4</v>
      </c>
      <c r="I89" s="4">
        <f t="shared" si="43"/>
        <v>5</v>
      </c>
      <c r="J89" s="4">
        <f t="shared" si="43"/>
        <v>0</v>
      </c>
      <c r="K89" s="4">
        <f t="shared" si="43"/>
        <v>1</v>
      </c>
      <c r="L89" s="4">
        <f t="shared" si="43"/>
        <v>1</v>
      </c>
      <c r="M89" s="4">
        <f t="shared" si="43"/>
        <v>0</v>
      </c>
      <c r="N89" s="4">
        <f t="shared" si="43"/>
        <v>2</v>
      </c>
      <c r="O89" s="4">
        <f t="shared" si="43"/>
        <v>2</v>
      </c>
      <c r="P89" s="4">
        <f t="shared" si="43"/>
        <v>359</v>
      </c>
      <c r="Q89" s="4">
        <f t="shared" si="43"/>
        <v>406</v>
      </c>
      <c r="R89" s="4">
        <f t="shared" si="43"/>
        <v>765</v>
      </c>
      <c r="S89" s="4">
        <f t="shared" si="43"/>
        <v>0</v>
      </c>
      <c r="T89" s="4">
        <f t="shared" si="43"/>
        <v>0</v>
      </c>
      <c r="U89" s="4">
        <f t="shared" si="43"/>
        <v>0</v>
      </c>
      <c r="V89" s="4">
        <f t="shared" si="43"/>
        <v>0</v>
      </c>
      <c r="W89" s="4">
        <f t="shared" si="43"/>
        <v>3</v>
      </c>
      <c r="X89" s="4">
        <f t="shared" si="43"/>
        <v>3</v>
      </c>
      <c r="Y89" s="4">
        <f t="shared" si="43"/>
        <v>2</v>
      </c>
      <c r="Z89" s="4">
        <f t="shared" si="43"/>
        <v>8</v>
      </c>
      <c r="AA89" s="4">
        <f t="shared" si="43"/>
        <v>10</v>
      </c>
      <c r="AB89" s="4">
        <f t="shared" si="43"/>
        <v>31</v>
      </c>
      <c r="AC89" s="4">
        <f t="shared" si="43"/>
        <v>38</v>
      </c>
      <c r="AD89" s="4">
        <f t="shared" si="43"/>
        <v>69</v>
      </c>
    </row>
    <row r="90" spans="1:30" outlineLevel="4" x14ac:dyDescent="0.25">
      <c r="A90" s="9">
        <v>13.1205</v>
      </c>
      <c r="B90" s="9" t="s">
        <v>180</v>
      </c>
      <c r="C90" s="9" t="s">
        <v>181</v>
      </c>
      <c r="D90" s="5">
        <f t="shared" si="27"/>
        <v>46</v>
      </c>
      <c r="E90" s="5">
        <f t="shared" si="28"/>
        <v>76</v>
      </c>
      <c r="F90" s="5">
        <f t="shared" si="29"/>
        <v>122</v>
      </c>
      <c r="G90" s="5"/>
      <c r="H90" s="5"/>
      <c r="I90" s="5">
        <f t="shared" si="30"/>
        <v>0</v>
      </c>
      <c r="J90" s="5"/>
      <c r="K90" s="5"/>
      <c r="L90" s="5">
        <f t="shared" si="31"/>
        <v>0</v>
      </c>
      <c r="M90" s="5"/>
      <c r="N90" s="5">
        <v>1</v>
      </c>
      <c r="O90" s="5">
        <f t="shared" si="32"/>
        <v>1</v>
      </c>
      <c r="P90" s="5">
        <v>41</v>
      </c>
      <c r="Q90" s="5">
        <v>66</v>
      </c>
      <c r="R90" s="5">
        <f t="shared" si="33"/>
        <v>107</v>
      </c>
      <c r="S90" s="5"/>
      <c r="T90" s="5"/>
      <c r="U90" s="5">
        <f t="shared" si="34"/>
        <v>0</v>
      </c>
      <c r="V90" s="5"/>
      <c r="W90" s="5">
        <v>1</v>
      </c>
      <c r="X90" s="5">
        <f t="shared" si="35"/>
        <v>1</v>
      </c>
      <c r="Y90" s="5"/>
      <c r="Z90" s="5"/>
      <c r="AA90" s="5">
        <f t="shared" si="36"/>
        <v>0</v>
      </c>
      <c r="AB90" s="5">
        <v>5</v>
      </c>
      <c r="AC90" s="5">
        <v>8</v>
      </c>
      <c r="AD90" s="5">
        <f t="shared" si="37"/>
        <v>13</v>
      </c>
    </row>
    <row r="91" spans="1:30" outlineLevel="4" x14ac:dyDescent="0.25">
      <c r="A91" s="9">
        <v>13.1303</v>
      </c>
      <c r="B91" s="9" t="s">
        <v>182</v>
      </c>
      <c r="C91" s="9" t="s">
        <v>183</v>
      </c>
      <c r="D91" s="5">
        <f t="shared" si="27"/>
        <v>25</v>
      </c>
      <c r="E91" s="5">
        <f t="shared" si="28"/>
        <v>31</v>
      </c>
      <c r="F91" s="5">
        <f t="shared" si="29"/>
        <v>56</v>
      </c>
      <c r="G91" s="5"/>
      <c r="H91" s="5"/>
      <c r="I91" s="5">
        <f t="shared" si="30"/>
        <v>0</v>
      </c>
      <c r="J91" s="5"/>
      <c r="K91" s="5"/>
      <c r="L91" s="5">
        <f t="shared" si="31"/>
        <v>0</v>
      </c>
      <c r="M91" s="5"/>
      <c r="N91" s="5"/>
      <c r="O91" s="5">
        <f t="shared" si="32"/>
        <v>0</v>
      </c>
      <c r="P91" s="5">
        <v>25</v>
      </c>
      <c r="Q91" s="5">
        <v>29</v>
      </c>
      <c r="R91" s="5">
        <f t="shared" si="33"/>
        <v>54</v>
      </c>
      <c r="S91" s="5"/>
      <c r="T91" s="5"/>
      <c r="U91" s="5">
        <f t="shared" si="34"/>
        <v>0</v>
      </c>
      <c r="V91" s="5"/>
      <c r="W91" s="5"/>
      <c r="X91" s="5">
        <f t="shared" si="35"/>
        <v>0</v>
      </c>
      <c r="Y91" s="5"/>
      <c r="Z91" s="5">
        <v>1</v>
      </c>
      <c r="AA91" s="5">
        <f t="shared" si="36"/>
        <v>1</v>
      </c>
      <c r="AB91" s="5">
        <v>0</v>
      </c>
      <c r="AC91" s="5">
        <v>1</v>
      </c>
      <c r="AD91" s="5">
        <f t="shared" si="37"/>
        <v>1</v>
      </c>
    </row>
    <row r="92" spans="1:30" outlineLevel="4" x14ac:dyDescent="0.25">
      <c r="A92" s="9">
        <v>13.1303</v>
      </c>
      <c r="B92" s="9" t="s">
        <v>184</v>
      </c>
      <c r="C92" s="9" t="s">
        <v>185</v>
      </c>
      <c r="D92" s="5">
        <f t="shared" si="27"/>
        <v>13</v>
      </c>
      <c r="E92" s="5">
        <f t="shared" si="28"/>
        <v>23</v>
      </c>
      <c r="F92" s="5">
        <f t="shared" si="29"/>
        <v>36</v>
      </c>
      <c r="G92" s="5"/>
      <c r="H92" s="5"/>
      <c r="I92" s="5">
        <f t="shared" si="30"/>
        <v>0</v>
      </c>
      <c r="J92" s="5"/>
      <c r="K92" s="5"/>
      <c r="L92" s="5">
        <f t="shared" si="31"/>
        <v>0</v>
      </c>
      <c r="M92" s="5"/>
      <c r="N92" s="5"/>
      <c r="O92" s="5">
        <f t="shared" si="32"/>
        <v>0</v>
      </c>
      <c r="P92" s="5">
        <v>13</v>
      </c>
      <c r="Q92" s="5">
        <v>19</v>
      </c>
      <c r="R92" s="5">
        <f t="shared" si="33"/>
        <v>32</v>
      </c>
      <c r="S92" s="5"/>
      <c r="T92" s="5"/>
      <c r="U92" s="5">
        <f t="shared" si="34"/>
        <v>0</v>
      </c>
      <c r="V92" s="5"/>
      <c r="W92" s="5"/>
      <c r="X92" s="5">
        <f t="shared" si="35"/>
        <v>0</v>
      </c>
      <c r="Y92" s="5"/>
      <c r="Z92" s="5">
        <v>2</v>
      </c>
      <c r="AA92" s="5">
        <f t="shared" si="36"/>
        <v>2</v>
      </c>
      <c r="AB92" s="5">
        <v>0</v>
      </c>
      <c r="AC92" s="5">
        <v>2</v>
      </c>
      <c r="AD92" s="5">
        <f t="shared" si="37"/>
        <v>2</v>
      </c>
    </row>
    <row r="93" spans="1:30" outlineLevel="4" x14ac:dyDescent="0.25">
      <c r="A93" s="9">
        <v>13.1311</v>
      </c>
      <c r="B93" s="9" t="s">
        <v>186</v>
      </c>
      <c r="C93" s="9" t="s">
        <v>187</v>
      </c>
      <c r="D93" s="5">
        <f t="shared" si="27"/>
        <v>43</v>
      </c>
      <c r="E93" s="5">
        <f t="shared" si="28"/>
        <v>48</v>
      </c>
      <c r="F93" s="5">
        <f t="shared" si="29"/>
        <v>91</v>
      </c>
      <c r="G93" s="5"/>
      <c r="H93" s="5"/>
      <c r="I93" s="5">
        <f t="shared" si="30"/>
        <v>0</v>
      </c>
      <c r="J93" s="5"/>
      <c r="K93" s="5"/>
      <c r="L93" s="5">
        <f t="shared" si="31"/>
        <v>0</v>
      </c>
      <c r="M93" s="5"/>
      <c r="N93" s="5"/>
      <c r="O93" s="5">
        <f t="shared" si="32"/>
        <v>0</v>
      </c>
      <c r="P93" s="5">
        <v>35</v>
      </c>
      <c r="Q93" s="5">
        <v>43</v>
      </c>
      <c r="R93" s="5">
        <f t="shared" si="33"/>
        <v>78</v>
      </c>
      <c r="S93" s="5"/>
      <c r="T93" s="5"/>
      <c r="U93" s="5">
        <f t="shared" si="34"/>
        <v>0</v>
      </c>
      <c r="V93" s="5"/>
      <c r="W93" s="5">
        <v>1</v>
      </c>
      <c r="X93" s="5">
        <f t="shared" si="35"/>
        <v>1</v>
      </c>
      <c r="Y93" s="5"/>
      <c r="Z93" s="5"/>
      <c r="AA93" s="5">
        <f t="shared" si="36"/>
        <v>0</v>
      </c>
      <c r="AB93" s="5">
        <v>8</v>
      </c>
      <c r="AC93" s="5">
        <v>4</v>
      </c>
      <c r="AD93" s="5">
        <f t="shared" si="37"/>
        <v>12</v>
      </c>
    </row>
    <row r="94" spans="1:30" outlineLevel="4" x14ac:dyDescent="0.25">
      <c r="A94" s="9">
        <v>13.131399999999999</v>
      </c>
      <c r="B94" s="9" t="s">
        <v>188</v>
      </c>
      <c r="C94" s="9" t="s">
        <v>189</v>
      </c>
      <c r="D94" s="5">
        <f t="shared" si="27"/>
        <v>140</v>
      </c>
      <c r="E94" s="5">
        <f t="shared" si="28"/>
        <v>71</v>
      </c>
      <c r="F94" s="5">
        <f t="shared" si="29"/>
        <v>211</v>
      </c>
      <c r="G94" s="5"/>
      <c r="H94" s="5">
        <v>1</v>
      </c>
      <c r="I94" s="5">
        <f t="shared" si="30"/>
        <v>1</v>
      </c>
      <c r="J94" s="5"/>
      <c r="K94" s="5">
        <v>1</v>
      </c>
      <c r="L94" s="5">
        <f t="shared" si="31"/>
        <v>1</v>
      </c>
      <c r="M94" s="5"/>
      <c r="N94" s="5"/>
      <c r="O94" s="5">
        <f t="shared" si="32"/>
        <v>0</v>
      </c>
      <c r="P94" s="5">
        <v>132</v>
      </c>
      <c r="Q94" s="5">
        <v>65</v>
      </c>
      <c r="R94" s="5">
        <f t="shared" si="33"/>
        <v>197</v>
      </c>
      <c r="S94" s="5"/>
      <c r="T94" s="5"/>
      <c r="U94" s="5">
        <f t="shared" si="34"/>
        <v>0</v>
      </c>
      <c r="V94" s="5"/>
      <c r="W94" s="5"/>
      <c r="X94" s="5">
        <f t="shared" si="35"/>
        <v>0</v>
      </c>
      <c r="Y94" s="5">
        <v>1</v>
      </c>
      <c r="Z94" s="5"/>
      <c r="AA94" s="5">
        <f t="shared" si="36"/>
        <v>1</v>
      </c>
      <c r="AB94" s="5">
        <v>7</v>
      </c>
      <c r="AC94" s="5">
        <v>4</v>
      </c>
      <c r="AD94" s="5">
        <f t="shared" si="37"/>
        <v>11</v>
      </c>
    </row>
    <row r="95" spans="1:30" outlineLevel="4" x14ac:dyDescent="0.25">
      <c r="A95" s="9">
        <v>13.131600000000001</v>
      </c>
      <c r="B95" s="9" t="s">
        <v>190</v>
      </c>
      <c r="C95" s="9" t="s">
        <v>191</v>
      </c>
      <c r="D95" s="5">
        <f t="shared" si="27"/>
        <v>34</v>
      </c>
      <c r="E95" s="5">
        <f t="shared" si="28"/>
        <v>68</v>
      </c>
      <c r="F95" s="5">
        <f t="shared" si="29"/>
        <v>102</v>
      </c>
      <c r="G95" s="5"/>
      <c r="H95" s="5">
        <v>2</v>
      </c>
      <c r="I95" s="5">
        <f t="shared" si="30"/>
        <v>2</v>
      </c>
      <c r="J95" s="5"/>
      <c r="K95" s="5"/>
      <c r="L95" s="5">
        <f t="shared" si="31"/>
        <v>0</v>
      </c>
      <c r="M95" s="5"/>
      <c r="N95" s="5"/>
      <c r="O95" s="5">
        <f t="shared" si="32"/>
        <v>0</v>
      </c>
      <c r="P95" s="5">
        <v>33</v>
      </c>
      <c r="Q95" s="5">
        <v>59</v>
      </c>
      <c r="R95" s="5">
        <f t="shared" si="33"/>
        <v>92</v>
      </c>
      <c r="S95" s="5"/>
      <c r="T95" s="5"/>
      <c r="U95" s="5">
        <f t="shared" si="34"/>
        <v>0</v>
      </c>
      <c r="V95" s="5"/>
      <c r="W95" s="5">
        <v>1</v>
      </c>
      <c r="X95" s="5">
        <f t="shared" si="35"/>
        <v>1</v>
      </c>
      <c r="Y95" s="5">
        <v>1</v>
      </c>
      <c r="Z95" s="5">
        <v>3</v>
      </c>
      <c r="AA95" s="5">
        <f t="shared" si="36"/>
        <v>4</v>
      </c>
      <c r="AB95" s="5">
        <v>0</v>
      </c>
      <c r="AC95" s="5">
        <v>3</v>
      </c>
      <c r="AD95" s="5">
        <f t="shared" si="37"/>
        <v>3</v>
      </c>
    </row>
    <row r="96" spans="1:30" outlineLevel="4" x14ac:dyDescent="0.25">
      <c r="A96" s="9">
        <v>13.1318</v>
      </c>
      <c r="B96" s="9" t="s">
        <v>192</v>
      </c>
      <c r="C96" s="9" t="s">
        <v>193</v>
      </c>
      <c r="D96" s="5">
        <f t="shared" si="27"/>
        <v>3</v>
      </c>
      <c r="E96" s="5">
        <f t="shared" si="28"/>
        <v>18</v>
      </c>
      <c r="F96" s="5">
        <f t="shared" si="29"/>
        <v>21</v>
      </c>
      <c r="G96" s="5"/>
      <c r="H96" s="5">
        <v>1</v>
      </c>
      <c r="I96" s="5">
        <f t="shared" si="30"/>
        <v>1</v>
      </c>
      <c r="J96" s="5"/>
      <c r="K96" s="5"/>
      <c r="L96" s="5">
        <f t="shared" si="31"/>
        <v>0</v>
      </c>
      <c r="M96" s="5"/>
      <c r="N96" s="5"/>
      <c r="O96" s="5">
        <f t="shared" si="32"/>
        <v>0</v>
      </c>
      <c r="P96" s="5">
        <v>3</v>
      </c>
      <c r="Q96" s="5">
        <v>15</v>
      </c>
      <c r="R96" s="5">
        <f t="shared" si="33"/>
        <v>18</v>
      </c>
      <c r="S96" s="5"/>
      <c r="T96" s="5"/>
      <c r="U96" s="5">
        <f t="shared" si="34"/>
        <v>0</v>
      </c>
      <c r="V96" s="5"/>
      <c r="W96" s="5"/>
      <c r="X96" s="5">
        <f t="shared" si="35"/>
        <v>0</v>
      </c>
      <c r="Y96" s="5"/>
      <c r="Z96" s="5">
        <v>1</v>
      </c>
      <c r="AA96" s="5">
        <f t="shared" si="36"/>
        <v>1</v>
      </c>
      <c r="AB96" s="5">
        <v>0</v>
      </c>
      <c r="AC96" s="5">
        <v>1</v>
      </c>
      <c r="AD96" s="5">
        <f t="shared" si="37"/>
        <v>1</v>
      </c>
    </row>
    <row r="97" spans="1:30" outlineLevel="4" x14ac:dyDescent="0.25">
      <c r="A97" s="9">
        <v>13.1328</v>
      </c>
      <c r="B97" s="9" t="s">
        <v>194</v>
      </c>
      <c r="C97" s="9" t="s">
        <v>195</v>
      </c>
      <c r="D97" s="5">
        <f t="shared" si="27"/>
        <v>45</v>
      </c>
      <c r="E97" s="5">
        <f t="shared" si="28"/>
        <v>35</v>
      </c>
      <c r="F97" s="5">
        <f t="shared" si="29"/>
        <v>80</v>
      </c>
      <c r="G97" s="5"/>
      <c r="H97" s="5"/>
      <c r="I97" s="5">
        <f t="shared" si="30"/>
        <v>0</v>
      </c>
      <c r="J97" s="5"/>
      <c r="K97" s="5"/>
      <c r="L97" s="5">
        <f t="shared" si="31"/>
        <v>0</v>
      </c>
      <c r="M97" s="5"/>
      <c r="N97" s="5"/>
      <c r="O97" s="5">
        <f t="shared" si="32"/>
        <v>0</v>
      </c>
      <c r="P97" s="5">
        <v>39</v>
      </c>
      <c r="Q97" s="5">
        <v>31</v>
      </c>
      <c r="R97" s="5">
        <f t="shared" si="33"/>
        <v>70</v>
      </c>
      <c r="S97" s="5"/>
      <c r="T97" s="5"/>
      <c r="U97" s="5">
        <f t="shared" si="34"/>
        <v>0</v>
      </c>
      <c r="V97" s="5"/>
      <c r="W97" s="5"/>
      <c r="X97" s="5">
        <f t="shared" si="35"/>
        <v>0</v>
      </c>
      <c r="Y97" s="5"/>
      <c r="Z97" s="5"/>
      <c r="AA97" s="5">
        <f t="shared" si="36"/>
        <v>0</v>
      </c>
      <c r="AB97" s="5">
        <v>6</v>
      </c>
      <c r="AC97" s="5">
        <v>4</v>
      </c>
      <c r="AD97" s="5">
        <f t="shared" si="37"/>
        <v>10</v>
      </c>
    </row>
    <row r="98" spans="1:30" outlineLevel="4" x14ac:dyDescent="0.25">
      <c r="A98" s="9">
        <v>13.132899999999999</v>
      </c>
      <c r="B98" s="9" t="s">
        <v>196</v>
      </c>
      <c r="C98" s="9" t="s">
        <v>197</v>
      </c>
      <c r="D98" s="5">
        <f t="shared" si="27"/>
        <v>25</v>
      </c>
      <c r="E98" s="5">
        <f t="shared" si="28"/>
        <v>32</v>
      </c>
      <c r="F98" s="5">
        <f t="shared" si="29"/>
        <v>57</v>
      </c>
      <c r="G98" s="5">
        <v>1</v>
      </c>
      <c r="H98" s="5"/>
      <c r="I98" s="5">
        <f t="shared" si="30"/>
        <v>1</v>
      </c>
      <c r="J98" s="5"/>
      <c r="K98" s="5"/>
      <c r="L98" s="5">
        <f t="shared" si="31"/>
        <v>0</v>
      </c>
      <c r="M98" s="5"/>
      <c r="N98" s="5">
        <v>1</v>
      </c>
      <c r="O98" s="5">
        <f t="shared" si="32"/>
        <v>1</v>
      </c>
      <c r="P98" s="5">
        <v>24</v>
      </c>
      <c r="Q98" s="5">
        <v>29</v>
      </c>
      <c r="R98" s="5">
        <f t="shared" si="33"/>
        <v>53</v>
      </c>
      <c r="S98" s="5"/>
      <c r="T98" s="5"/>
      <c r="U98" s="5">
        <f t="shared" si="34"/>
        <v>0</v>
      </c>
      <c r="V98" s="5"/>
      <c r="W98" s="5"/>
      <c r="X98" s="5">
        <f t="shared" si="35"/>
        <v>0</v>
      </c>
      <c r="Y98" s="5"/>
      <c r="Z98" s="5"/>
      <c r="AA98" s="5">
        <f t="shared" si="36"/>
        <v>0</v>
      </c>
      <c r="AB98" s="5">
        <v>0</v>
      </c>
      <c r="AC98" s="5">
        <v>2</v>
      </c>
      <c r="AD98" s="5">
        <f t="shared" si="37"/>
        <v>2</v>
      </c>
    </row>
    <row r="99" spans="1:30" outlineLevel="4" x14ac:dyDescent="0.25">
      <c r="A99" s="9">
        <v>13.132999999999999</v>
      </c>
      <c r="B99" s="9" t="s">
        <v>198</v>
      </c>
      <c r="C99" s="9" t="s">
        <v>199</v>
      </c>
      <c r="D99" s="5">
        <f t="shared" si="27"/>
        <v>19</v>
      </c>
      <c r="E99" s="5">
        <f t="shared" si="28"/>
        <v>60</v>
      </c>
      <c r="F99" s="5">
        <f t="shared" si="29"/>
        <v>79</v>
      </c>
      <c r="G99" s="5"/>
      <c r="H99" s="5"/>
      <c r="I99" s="5">
        <f t="shared" si="30"/>
        <v>0</v>
      </c>
      <c r="J99" s="5"/>
      <c r="K99" s="5"/>
      <c r="L99" s="5">
        <f t="shared" si="31"/>
        <v>0</v>
      </c>
      <c r="M99" s="5"/>
      <c r="N99" s="5"/>
      <c r="O99" s="5">
        <f t="shared" si="32"/>
        <v>0</v>
      </c>
      <c r="P99" s="5">
        <v>14</v>
      </c>
      <c r="Q99" s="5">
        <v>50</v>
      </c>
      <c r="R99" s="5">
        <f t="shared" si="33"/>
        <v>64</v>
      </c>
      <c r="S99" s="5"/>
      <c r="T99" s="5"/>
      <c r="U99" s="5">
        <f t="shared" si="34"/>
        <v>0</v>
      </c>
      <c r="V99" s="5"/>
      <c r="W99" s="5"/>
      <c r="X99" s="5">
        <f t="shared" si="35"/>
        <v>0</v>
      </c>
      <c r="Y99" s="5"/>
      <c r="Z99" s="5">
        <v>1</v>
      </c>
      <c r="AA99" s="5">
        <f t="shared" si="36"/>
        <v>1</v>
      </c>
      <c r="AB99" s="5">
        <v>5</v>
      </c>
      <c r="AC99" s="5">
        <v>9</v>
      </c>
      <c r="AD99" s="5">
        <f t="shared" si="37"/>
        <v>14</v>
      </c>
    </row>
    <row r="100" spans="1:30" outlineLevel="1" x14ac:dyDescent="0.25">
      <c r="A100" s="235" t="s">
        <v>200</v>
      </c>
      <c r="B100" s="235"/>
      <c r="C100" s="235"/>
      <c r="D100" s="4">
        <f t="shared" ref="D100:AD100" si="44">SUBTOTAL(9,D103:D127)</f>
        <v>382</v>
      </c>
      <c r="E100" s="4">
        <f t="shared" si="44"/>
        <v>335</v>
      </c>
      <c r="F100" s="4">
        <f t="shared" si="44"/>
        <v>717</v>
      </c>
      <c r="G100" s="4">
        <f t="shared" si="44"/>
        <v>0</v>
      </c>
      <c r="H100" s="4">
        <f t="shared" si="44"/>
        <v>0</v>
      </c>
      <c r="I100" s="4">
        <f t="shared" si="44"/>
        <v>0</v>
      </c>
      <c r="J100" s="4">
        <f t="shared" si="44"/>
        <v>1</v>
      </c>
      <c r="K100" s="4">
        <f t="shared" si="44"/>
        <v>1</v>
      </c>
      <c r="L100" s="4">
        <f t="shared" si="44"/>
        <v>2</v>
      </c>
      <c r="M100" s="4">
        <f t="shared" si="44"/>
        <v>0</v>
      </c>
      <c r="N100" s="4">
        <f t="shared" si="44"/>
        <v>1</v>
      </c>
      <c r="O100" s="4">
        <f t="shared" si="44"/>
        <v>1</v>
      </c>
      <c r="P100" s="4">
        <f t="shared" si="44"/>
        <v>328</v>
      </c>
      <c r="Q100" s="4">
        <f t="shared" si="44"/>
        <v>292</v>
      </c>
      <c r="R100" s="4">
        <f t="shared" si="44"/>
        <v>620</v>
      </c>
      <c r="S100" s="4">
        <f t="shared" si="44"/>
        <v>0</v>
      </c>
      <c r="T100" s="4">
        <f t="shared" si="44"/>
        <v>0</v>
      </c>
      <c r="U100" s="4">
        <f t="shared" si="44"/>
        <v>0</v>
      </c>
      <c r="V100" s="4">
        <f t="shared" si="44"/>
        <v>2</v>
      </c>
      <c r="W100" s="4">
        <f t="shared" si="44"/>
        <v>2</v>
      </c>
      <c r="X100" s="4">
        <f t="shared" si="44"/>
        <v>4</v>
      </c>
      <c r="Y100" s="4">
        <f t="shared" si="44"/>
        <v>7</v>
      </c>
      <c r="Z100" s="4">
        <f t="shared" si="44"/>
        <v>3</v>
      </c>
      <c r="AA100" s="4">
        <f t="shared" si="44"/>
        <v>10</v>
      </c>
      <c r="AB100" s="4">
        <f t="shared" si="44"/>
        <v>44</v>
      </c>
      <c r="AC100" s="4">
        <f t="shared" si="44"/>
        <v>36</v>
      </c>
      <c r="AD100" s="4">
        <f t="shared" si="44"/>
        <v>80</v>
      </c>
    </row>
    <row r="101" spans="1:30" outlineLevel="2" x14ac:dyDescent="0.25">
      <c r="A101" s="233" t="s">
        <v>59</v>
      </c>
      <c r="B101" s="233"/>
      <c r="C101" s="233"/>
      <c r="D101" s="4">
        <f t="shared" ref="D101:AD101" si="45">SUBTOTAL(9,D103:D127)</f>
        <v>382</v>
      </c>
      <c r="E101" s="4">
        <f t="shared" si="45"/>
        <v>335</v>
      </c>
      <c r="F101" s="4">
        <f t="shared" si="45"/>
        <v>717</v>
      </c>
      <c r="G101" s="4">
        <f t="shared" si="45"/>
        <v>0</v>
      </c>
      <c r="H101" s="4">
        <f t="shared" si="45"/>
        <v>0</v>
      </c>
      <c r="I101" s="4">
        <f t="shared" si="45"/>
        <v>0</v>
      </c>
      <c r="J101" s="4">
        <f t="shared" si="45"/>
        <v>1</v>
      </c>
      <c r="K101" s="4">
        <f t="shared" si="45"/>
        <v>1</v>
      </c>
      <c r="L101" s="4">
        <f t="shared" si="45"/>
        <v>2</v>
      </c>
      <c r="M101" s="4">
        <f t="shared" si="45"/>
        <v>0</v>
      </c>
      <c r="N101" s="4">
        <f t="shared" si="45"/>
        <v>1</v>
      </c>
      <c r="O101" s="4">
        <f t="shared" si="45"/>
        <v>1</v>
      </c>
      <c r="P101" s="4">
        <f t="shared" si="45"/>
        <v>328</v>
      </c>
      <c r="Q101" s="4">
        <f t="shared" si="45"/>
        <v>292</v>
      </c>
      <c r="R101" s="4">
        <f t="shared" si="45"/>
        <v>620</v>
      </c>
      <c r="S101" s="4">
        <f t="shared" si="45"/>
        <v>0</v>
      </c>
      <c r="T101" s="4">
        <f t="shared" si="45"/>
        <v>0</v>
      </c>
      <c r="U101" s="4">
        <f t="shared" si="45"/>
        <v>0</v>
      </c>
      <c r="V101" s="4">
        <f t="shared" si="45"/>
        <v>2</v>
      </c>
      <c r="W101" s="4">
        <f t="shared" si="45"/>
        <v>2</v>
      </c>
      <c r="X101" s="4">
        <f t="shared" si="45"/>
        <v>4</v>
      </c>
      <c r="Y101" s="4">
        <f t="shared" si="45"/>
        <v>7</v>
      </c>
      <c r="Z101" s="4">
        <f t="shared" si="45"/>
        <v>3</v>
      </c>
      <c r="AA101" s="4">
        <f t="shared" si="45"/>
        <v>10</v>
      </c>
      <c r="AB101" s="4">
        <f t="shared" si="45"/>
        <v>44</v>
      </c>
      <c r="AC101" s="4">
        <f t="shared" si="45"/>
        <v>36</v>
      </c>
      <c r="AD101" s="4">
        <f t="shared" si="45"/>
        <v>80</v>
      </c>
    </row>
    <row r="102" spans="1:30" outlineLevel="3" collapsed="1" x14ac:dyDescent="0.25">
      <c r="A102" s="234" t="s">
        <v>60</v>
      </c>
      <c r="B102" s="234"/>
      <c r="C102" s="234"/>
      <c r="D102" s="4">
        <f t="shared" ref="D102:AD102" si="46">SUBTOTAL(9,D103:D103)</f>
        <v>175</v>
      </c>
      <c r="E102" s="4">
        <f t="shared" si="46"/>
        <v>185</v>
      </c>
      <c r="F102" s="4">
        <f t="shared" si="46"/>
        <v>360</v>
      </c>
      <c r="G102" s="4">
        <f t="shared" si="46"/>
        <v>0</v>
      </c>
      <c r="H102" s="4">
        <f t="shared" si="46"/>
        <v>0</v>
      </c>
      <c r="I102" s="4">
        <f t="shared" si="46"/>
        <v>0</v>
      </c>
      <c r="J102" s="4">
        <f t="shared" si="46"/>
        <v>0</v>
      </c>
      <c r="K102" s="4">
        <f t="shared" si="46"/>
        <v>1</v>
      </c>
      <c r="L102" s="4">
        <f t="shared" si="46"/>
        <v>1</v>
      </c>
      <c r="M102" s="4">
        <f t="shared" si="46"/>
        <v>0</v>
      </c>
      <c r="N102" s="4">
        <f t="shared" si="46"/>
        <v>0</v>
      </c>
      <c r="O102" s="4">
        <f t="shared" si="46"/>
        <v>0</v>
      </c>
      <c r="P102" s="4">
        <f t="shared" si="46"/>
        <v>148</v>
      </c>
      <c r="Q102" s="4">
        <f t="shared" si="46"/>
        <v>165</v>
      </c>
      <c r="R102" s="4">
        <f t="shared" si="46"/>
        <v>313</v>
      </c>
      <c r="S102" s="4">
        <f t="shared" si="46"/>
        <v>0</v>
      </c>
      <c r="T102" s="4">
        <f t="shared" si="46"/>
        <v>0</v>
      </c>
      <c r="U102" s="4">
        <f t="shared" si="46"/>
        <v>0</v>
      </c>
      <c r="V102" s="4">
        <f t="shared" si="46"/>
        <v>0</v>
      </c>
      <c r="W102" s="4">
        <f t="shared" si="46"/>
        <v>0</v>
      </c>
      <c r="X102" s="4">
        <f t="shared" si="46"/>
        <v>0</v>
      </c>
      <c r="Y102" s="4">
        <f t="shared" si="46"/>
        <v>5</v>
      </c>
      <c r="Z102" s="4">
        <f t="shared" si="46"/>
        <v>2</v>
      </c>
      <c r="AA102" s="4">
        <f t="shared" si="46"/>
        <v>7</v>
      </c>
      <c r="AB102" s="4">
        <f t="shared" si="46"/>
        <v>22</v>
      </c>
      <c r="AC102" s="4">
        <f t="shared" si="46"/>
        <v>17</v>
      </c>
      <c r="AD102" s="4">
        <f t="shared" si="46"/>
        <v>39</v>
      </c>
    </row>
    <row r="103" spans="1:30" outlineLevel="4" x14ac:dyDescent="0.25">
      <c r="A103" s="9">
        <v>24.010200000000001</v>
      </c>
      <c r="B103" s="9" t="s">
        <v>201</v>
      </c>
      <c r="C103" s="9" t="s">
        <v>202</v>
      </c>
      <c r="D103" s="5">
        <f t="shared" ref="D103:D160" si="47">G103+J103+M103+P103+S103+V103+Y103+AB103</f>
        <v>175</v>
      </c>
      <c r="E103" s="5">
        <f t="shared" ref="E103:E160" si="48">H103+K103+N103+Q103+T103+W103+Z103+AC103</f>
        <v>185</v>
      </c>
      <c r="F103" s="5">
        <f t="shared" ref="F103:F160" si="49">SUM(D103:E103)</f>
        <v>360</v>
      </c>
      <c r="G103" s="5"/>
      <c r="H103" s="5"/>
      <c r="I103" s="5">
        <f t="shared" ref="I103:I160" si="50">SUM(G103:H103)</f>
        <v>0</v>
      </c>
      <c r="J103" s="5"/>
      <c r="K103" s="5">
        <v>1</v>
      </c>
      <c r="L103" s="5">
        <f t="shared" ref="L103:L160" si="51">SUM(J103:K103)</f>
        <v>1</v>
      </c>
      <c r="M103" s="5"/>
      <c r="N103" s="5"/>
      <c r="O103" s="5">
        <f t="shared" ref="O103:O160" si="52">SUM(M103:N103)</f>
        <v>0</v>
      </c>
      <c r="P103" s="5">
        <v>148</v>
      </c>
      <c r="Q103" s="5">
        <v>165</v>
      </c>
      <c r="R103" s="5">
        <f t="shared" ref="R103:R160" si="53">SUM(P103:Q103)</f>
        <v>313</v>
      </c>
      <c r="S103" s="5"/>
      <c r="T103" s="5"/>
      <c r="U103" s="5">
        <f t="shared" ref="U103:U160" si="54">SUM(S103:T103)</f>
        <v>0</v>
      </c>
      <c r="V103" s="5"/>
      <c r="W103" s="5"/>
      <c r="X103" s="5">
        <f t="shared" ref="X103:X160" si="55">SUM(V103:W103)</f>
        <v>0</v>
      </c>
      <c r="Y103" s="5">
        <v>5</v>
      </c>
      <c r="Z103" s="5">
        <v>2</v>
      </c>
      <c r="AA103" s="5">
        <f t="shared" ref="AA103:AA160" si="56">SUM(Y103:Z103)</f>
        <v>7</v>
      </c>
      <c r="AB103" s="5">
        <v>22</v>
      </c>
      <c r="AC103" s="5">
        <v>17</v>
      </c>
      <c r="AD103" s="5">
        <f t="shared" ref="AD103:AD160" si="57">SUM(AB103:AC103)</f>
        <v>39</v>
      </c>
    </row>
    <row r="104" spans="1:30" outlineLevel="3" x14ac:dyDescent="0.25">
      <c r="A104" s="234" t="s">
        <v>203</v>
      </c>
      <c r="B104" s="234"/>
      <c r="C104" s="234"/>
      <c r="D104" s="4">
        <f t="shared" ref="D104:AD104" si="58">SUBTOTAL(9,D105:D105)</f>
        <v>0</v>
      </c>
      <c r="E104" s="4">
        <f t="shared" si="58"/>
        <v>1</v>
      </c>
      <c r="F104" s="4">
        <f t="shared" si="58"/>
        <v>1</v>
      </c>
      <c r="G104" s="4">
        <f t="shared" si="58"/>
        <v>0</v>
      </c>
      <c r="H104" s="4">
        <f t="shared" si="58"/>
        <v>0</v>
      </c>
      <c r="I104" s="4">
        <f t="shared" si="58"/>
        <v>0</v>
      </c>
      <c r="J104" s="4">
        <f t="shared" si="58"/>
        <v>0</v>
      </c>
      <c r="K104" s="4">
        <f t="shared" si="58"/>
        <v>0</v>
      </c>
      <c r="L104" s="4">
        <f t="shared" si="58"/>
        <v>0</v>
      </c>
      <c r="M104" s="4">
        <f t="shared" si="58"/>
        <v>0</v>
      </c>
      <c r="N104" s="4">
        <f t="shared" si="58"/>
        <v>0</v>
      </c>
      <c r="O104" s="4">
        <f t="shared" si="58"/>
        <v>0</v>
      </c>
      <c r="P104" s="4">
        <f t="shared" si="58"/>
        <v>0</v>
      </c>
      <c r="Q104" s="4">
        <f t="shared" si="58"/>
        <v>1</v>
      </c>
      <c r="R104" s="4">
        <f t="shared" si="58"/>
        <v>1</v>
      </c>
      <c r="S104" s="4">
        <f t="shared" si="58"/>
        <v>0</v>
      </c>
      <c r="T104" s="4">
        <f t="shared" si="58"/>
        <v>0</v>
      </c>
      <c r="U104" s="4">
        <f t="shared" si="58"/>
        <v>0</v>
      </c>
      <c r="V104" s="4">
        <f t="shared" si="58"/>
        <v>0</v>
      </c>
      <c r="W104" s="4">
        <f t="shared" si="58"/>
        <v>0</v>
      </c>
      <c r="X104" s="4">
        <f t="shared" si="58"/>
        <v>0</v>
      </c>
      <c r="Y104" s="4">
        <f t="shared" si="58"/>
        <v>0</v>
      </c>
      <c r="Z104" s="4">
        <f t="shared" si="58"/>
        <v>0</v>
      </c>
      <c r="AA104" s="4">
        <f t="shared" si="58"/>
        <v>0</v>
      </c>
      <c r="AB104" s="4">
        <f t="shared" si="58"/>
        <v>0</v>
      </c>
      <c r="AC104" s="4">
        <f t="shared" si="58"/>
        <v>0</v>
      </c>
      <c r="AD104" s="4">
        <f t="shared" si="58"/>
        <v>0</v>
      </c>
    </row>
    <row r="105" spans="1:30" outlineLevel="4" x14ac:dyDescent="0.25">
      <c r="A105" s="9">
        <v>51.1601</v>
      </c>
      <c r="B105" s="9" t="s">
        <v>204</v>
      </c>
      <c r="C105" s="9" t="s">
        <v>205</v>
      </c>
      <c r="D105" s="5">
        <f t="shared" si="47"/>
        <v>0</v>
      </c>
      <c r="E105" s="5">
        <f t="shared" si="48"/>
        <v>1</v>
      </c>
      <c r="F105" s="5">
        <f t="shared" si="49"/>
        <v>1</v>
      </c>
      <c r="G105" s="5"/>
      <c r="H105" s="5"/>
      <c r="I105" s="5">
        <f t="shared" si="50"/>
        <v>0</v>
      </c>
      <c r="J105" s="5"/>
      <c r="K105" s="5"/>
      <c r="L105" s="5">
        <f t="shared" si="51"/>
        <v>0</v>
      </c>
      <c r="M105" s="5"/>
      <c r="N105" s="5"/>
      <c r="O105" s="5">
        <f t="shared" si="52"/>
        <v>0</v>
      </c>
      <c r="P105" s="5"/>
      <c r="Q105" s="5">
        <v>1</v>
      </c>
      <c r="R105" s="5">
        <f t="shared" si="53"/>
        <v>1</v>
      </c>
      <c r="S105" s="5"/>
      <c r="T105" s="5"/>
      <c r="U105" s="5">
        <f t="shared" si="54"/>
        <v>0</v>
      </c>
      <c r="V105" s="5"/>
      <c r="W105" s="5"/>
      <c r="X105" s="5">
        <f t="shared" si="55"/>
        <v>0</v>
      </c>
      <c r="Y105" s="5"/>
      <c r="Z105" s="5"/>
      <c r="AA105" s="5">
        <f t="shared" si="56"/>
        <v>0</v>
      </c>
      <c r="AB105" s="5">
        <v>0</v>
      </c>
      <c r="AC105" s="5">
        <v>0</v>
      </c>
      <c r="AD105" s="5">
        <f t="shared" si="57"/>
        <v>0</v>
      </c>
    </row>
    <row r="106" spans="1:30" outlineLevel="3" x14ac:dyDescent="0.25">
      <c r="A106" s="234" t="s">
        <v>206</v>
      </c>
      <c r="B106" s="234"/>
      <c r="C106" s="234"/>
      <c r="D106" s="4">
        <f t="shared" ref="D106:AD106" si="59">SUBTOTAL(9,D107:D109)</f>
        <v>59</v>
      </c>
      <c r="E106" s="4">
        <f t="shared" si="59"/>
        <v>8</v>
      </c>
      <c r="F106" s="4">
        <f t="shared" si="59"/>
        <v>67</v>
      </c>
      <c r="G106" s="4">
        <f t="shared" si="59"/>
        <v>0</v>
      </c>
      <c r="H106" s="4">
        <f t="shared" si="59"/>
        <v>0</v>
      </c>
      <c r="I106" s="4">
        <f t="shared" si="59"/>
        <v>0</v>
      </c>
      <c r="J106" s="4">
        <f t="shared" si="59"/>
        <v>0</v>
      </c>
      <c r="K106" s="4">
        <f t="shared" si="59"/>
        <v>0</v>
      </c>
      <c r="L106" s="4">
        <f t="shared" si="59"/>
        <v>0</v>
      </c>
      <c r="M106" s="4">
        <f t="shared" si="59"/>
        <v>0</v>
      </c>
      <c r="N106" s="4">
        <f t="shared" si="59"/>
        <v>0</v>
      </c>
      <c r="O106" s="4">
        <f t="shared" si="59"/>
        <v>0</v>
      </c>
      <c r="P106" s="4">
        <f t="shared" si="59"/>
        <v>55</v>
      </c>
      <c r="Q106" s="4">
        <f t="shared" si="59"/>
        <v>6</v>
      </c>
      <c r="R106" s="4">
        <f t="shared" si="59"/>
        <v>61</v>
      </c>
      <c r="S106" s="4">
        <f t="shared" si="59"/>
        <v>0</v>
      </c>
      <c r="T106" s="4">
        <f t="shared" si="59"/>
        <v>0</v>
      </c>
      <c r="U106" s="4">
        <f t="shared" si="59"/>
        <v>0</v>
      </c>
      <c r="V106" s="4">
        <f t="shared" si="59"/>
        <v>2</v>
      </c>
      <c r="W106" s="4">
        <f t="shared" si="59"/>
        <v>1</v>
      </c>
      <c r="X106" s="4">
        <f t="shared" si="59"/>
        <v>3</v>
      </c>
      <c r="Y106" s="4">
        <f t="shared" si="59"/>
        <v>0</v>
      </c>
      <c r="Z106" s="4">
        <f t="shared" si="59"/>
        <v>0</v>
      </c>
      <c r="AA106" s="4">
        <f t="shared" si="59"/>
        <v>0</v>
      </c>
      <c r="AB106" s="4">
        <f t="shared" si="59"/>
        <v>2</v>
      </c>
      <c r="AC106" s="4">
        <f t="shared" si="59"/>
        <v>1</v>
      </c>
      <c r="AD106" s="4">
        <f t="shared" si="59"/>
        <v>3</v>
      </c>
    </row>
    <row r="107" spans="1:30" outlineLevel="4" x14ac:dyDescent="0.25">
      <c r="A107" s="9">
        <v>14.0901</v>
      </c>
      <c r="B107" s="9" t="s">
        <v>207</v>
      </c>
      <c r="C107" s="9" t="s">
        <v>208</v>
      </c>
      <c r="D107" s="5">
        <f t="shared" si="47"/>
        <v>20</v>
      </c>
      <c r="E107" s="5">
        <f t="shared" si="48"/>
        <v>1</v>
      </c>
      <c r="F107" s="5">
        <f t="shared" si="49"/>
        <v>21</v>
      </c>
      <c r="G107" s="5"/>
      <c r="H107" s="5"/>
      <c r="I107" s="5">
        <f t="shared" si="50"/>
        <v>0</v>
      </c>
      <c r="J107" s="5"/>
      <c r="K107" s="5"/>
      <c r="L107" s="5">
        <f t="shared" si="51"/>
        <v>0</v>
      </c>
      <c r="M107" s="5"/>
      <c r="N107" s="5"/>
      <c r="O107" s="5">
        <f t="shared" si="52"/>
        <v>0</v>
      </c>
      <c r="P107" s="5">
        <v>18</v>
      </c>
      <c r="Q107" s="5"/>
      <c r="R107" s="5">
        <f t="shared" si="53"/>
        <v>18</v>
      </c>
      <c r="S107" s="5"/>
      <c r="T107" s="5"/>
      <c r="U107" s="5">
        <f t="shared" si="54"/>
        <v>0</v>
      </c>
      <c r="V107" s="5">
        <v>1</v>
      </c>
      <c r="W107" s="5">
        <v>1</v>
      </c>
      <c r="X107" s="5">
        <f t="shared" si="55"/>
        <v>2</v>
      </c>
      <c r="Y107" s="5"/>
      <c r="Z107" s="5"/>
      <c r="AA107" s="5">
        <f t="shared" si="56"/>
        <v>0</v>
      </c>
      <c r="AB107" s="5">
        <v>1</v>
      </c>
      <c r="AC107" s="5">
        <v>0</v>
      </c>
      <c r="AD107" s="5">
        <f t="shared" si="57"/>
        <v>1</v>
      </c>
    </row>
    <row r="108" spans="1:30" outlineLevel="4" x14ac:dyDescent="0.25">
      <c r="A108" s="9">
        <v>14.100099999999999</v>
      </c>
      <c r="B108" s="9" t="s">
        <v>209</v>
      </c>
      <c r="C108" s="9" t="s">
        <v>210</v>
      </c>
      <c r="D108" s="5">
        <f t="shared" si="47"/>
        <v>22</v>
      </c>
      <c r="E108" s="5">
        <f t="shared" si="48"/>
        <v>4</v>
      </c>
      <c r="F108" s="5">
        <f t="shared" si="49"/>
        <v>26</v>
      </c>
      <c r="G108" s="5"/>
      <c r="H108" s="5"/>
      <c r="I108" s="5">
        <f t="shared" si="50"/>
        <v>0</v>
      </c>
      <c r="J108" s="5"/>
      <c r="K108" s="5"/>
      <c r="L108" s="5">
        <f t="shared" si="51"/>
        <v>0</v>
      </c>
      <c r="M108" s="5"/>
      <c r="N108" s="5"/>
      <c r="O108" s="5">
        <f t="shared" si="52"/>
        <v>0</v>
      </c>
      <c r="P108" s="5">
        <v>21</v>
      </c>
      <c r="Q108" s="5">
        <v>4</v>
      </c>
      <c r="R108" s="5">
        <f t="shared" si="53"/>
        <v>25</v>
      </c>
      <c r="S108" s="5"/>
      <c r="T108" s="5"/>
      <c r="U108" s="5">
        <f t="shared" si="54"/>
        <v>0</v>
      </c>
      <c r="V108" s="5"/>
      <c r="W108" s="5"/>
      <c r="X108" s="5">
        <f t="shared" si="55"/>
        <v>0</v>
      </c>
      <c r="Y108" s="5"/>
      <c r="Z108" s="5"/>
      <c r="AA108" s="5">
        <f t="shared" si="56"/>
        <v>0</v>
      </c>
      <c r="AB108" s="5">
        <v>1</v>
      </c>
      <c r="AC108" s="5">
        <v>0</v>
      </c>
      <c r="AD108" s="5">
        <f t="shared" si="57"/>
        <v>1</v>
      </c>
    </row>
    <row r="109" spans="1:30" outlineLevel="4" x14ac:dyDescent="0.25">
      <c r="A109" s="9">
        <v>14.190099999999999</v>
      </c>
      <c r="B109" s="9" t="s">
        <v>211</v>
      </c>
      <c r="C109" s="9" t="s">
        <v>212</v>
      </c>
      <c r="D109" s="5">
        <f t="shared" si="47"/>
        <v>17</v>
      </c>
      <c r="E109" s="5">
        <f t="shared" si="48"/>
        <v>3</v>
      </c>
      <c r="F109" s="5">
        <f t="shared" si="49"/>
        <v>20</v>
      </c>
      <c r="G109" s="5"/>
      <c r="H109" s="5"/>
      <c r="I109" s="5">
        <f t="shared" si="50"/>
        <v>0</v>
      </c>
      <c r="J109" s="5"/>
      <c r="K109" s="5"/>
      <c r="L109" s="5">
        <f t="shared" si="51"/>
        <v>0</v>
      </c>
      <c r="M109" s="5"/>
      <c r="N109" s="5"/>
      <c r="O109" s="5">
        <f t="shared" si="52"/>
        <v>0</v>
      </c>
      <c r="P109" s="5">
        <v>16</v>
      </c>
      <c r="Q109" s="5">
        <v>2</v>
      </c>
      <c r="R109" s="5">
        <f t="shared" si="53"/>
        <v>18</v>
      </c>
      <c r="S109" s="5"/>
      <c r="T109" s="5"/>
      <c r="U109" s="5">
        <f t="shared" si="54"/>
        <v>0</v>
      </c>
      <c r="V109" s="5">
        <v>1</v>
      </c>
      <c r="W109" s="5"/>
      <c r="X109" s="5">
        <f t="shared" si="55"/>
        <v>1</v>
      </c>
      <c r="Y109" s="5"/>
      <c r="Z109" s="5"/>
      <c r="AA109" s="5">
        <f t="shared" si="56"/>
        <v>0</v>
      </c>
      <c r="AB109" s="5">
        <v>0</v>
      </c>
      <c r="AC109" s="5">
        <v>1</v>
      </c>
      <c r="AD109" s="5">
        <f t="shared" si="57"/>
        <v>1</v>
      </c>
    </row>
    <row r="110" spans="1:30" outlineLevel="3" x14ac:dyDescent="0.25">
      <c r="A110" s="234" t="s">
        <v>213</v>
      </c>
      <c r="B110" s="234"/>
      <c r="C110" s="234"/>
      <c r="D110" s="4">
        <f t="shared" ref="D110:AD110" si="60">SUBTOTAL(9,D111:D112)</f>
        <v>4</v>
      </c>
      <c r="E110" s="4">
        <f t="shared" si="60"/>
        <v>5</v>
      </c>
      <c r="F110" s="4">
        <f t="shared" si="60"/>
        <v>9</v>
      </c>
      <c r="G110" s="4">
        <f t="shared" si="60"/>
        <v>0</v>
      </c>
      <c r="H110" s="4">
        <f t="shared" si="60"/>
        <v>0</v>
      </c>
      <c r="I110" s="4">
        <f t="shared" si="60"/>
        <v>0</v>
      </c>
      <c r="J110" s="4">
        <f t="shared" si="60"/>
        <v>0</v>
      </c>
      <c r="K110" s="4">
        <f t="shared" si="60"/>
        <v>0</v>
      </c>
      <c r="L110" s="4">
        <f t="shared" si="60"/>
        <v>0</v>
      </c>
      <c r="M110" s="4">
        <f t="shared" si="60"/>
        <v>0</v>
      </c>
      <c r="N110" s="4">
        <f t="shared" si="60"/>
        <v>0</v>
      </c>
      <c r="O110" s="4">
        <f t="shared" si="60"/>
        <v>0</v>
      </c>
      <c r="P110" s="4">
        <f t="shared" si="60"/>
        <v>1</v>
      </c>
      <c r="Q110" s="4">
        <f t="shared" si="60"/>
        <v>2</v>
      </c>
      <c r="R110" s="4">
        <f t="shared" si="60"/>
        <v>3</v>
      </c>
      <c r="S110" s="4">
        <f t="shared" si="60"/>
        <v>0</v>
      </c>
      <c r="T110" s="4">
        <f t="shared" si="60"/>
        <v>0</v>
      </c>
      <c r="U110" s="4">
        <f t="shared" si="60"/>
        <v>0</v>
      </c>
      <c r="V110" s="4">
        <f t="shared" si="60"/>
        <v>0</v>
      </c>
      <c r="W110" s="4">
        <f t="shared" si="60"/>
        <v>0</v>
      </c>
      <c r="X110" s="4">
        <f t="shared" si="60"/>
        <v>0</v>
      </c>
      <c r="Y110" s="4">
        <f t="shared" si="60"/>
        <v>0</v>
      </c>
      <c r="Z110" s="4">
        <f t="shared" si="60"/>
        <v>0</v>
      </c>
      <c r="AA110" s="4">
        <f t="shared" si="60"/>
        <v>0</v>
      </c>
      <c r="AB110" s="4">
        <f t="shared" si="60"/>
        <v>3</v>
      </c>
      <c r="AC110" s="4">
        <f t="shared" si="60"/>
        <v>3</v>
      </c>
      <c r="AD110" s="4">
        <f t="shared" si="60"/>
        <v>6</v>
      </c>
    </row>
    <row r="111" spans="1:30" outlineLevel="4" x14ac:dyDescent="0.25">
      <c r="A111" s="9" t="s">
        <v>214</v>
      </c>
      <c r="B111" s="9" t="s">
        <v>215</v>
      </c>
      <c r="C111" s="9" t="s">
        <v>216</v>
      </c>
      <c r="D111" s="5">
        <f t="shared" si="47"/>
        <v>0</v>
      </c>
      <c r="E111" s="5">
        <f t="shared" si="48"/>
        <v>1</v>
      </c>
      <c r="F111" s="5">
        <f t="shared" si="49"/>
        <v>1</v>
      </c>
      <c r="G111" s="5"/>
      <c r="H111" s="5"/>
      <c r="I111" s="5">
        <f t="shared" si="50"/>
        <v>0</v>
      </c>
      <c r="J111" s="5"/>
      <c r="K111" s="5"/>
      <c r="L111" s="5">
        <f t="shared" si="51"/>
        <v>0</v>
      </c>
      <c r="M111" s="5"/>
      <c r="N111" s="5"/>
      <c r="O111" s="5">
        <f t="shared" si="52"/>
        <v>0</v>
      </c>
      <c r="P111" s="5"/>
      <c r="Q111" s="5">
        <v>1</v>
      </c>
      <c r="R111" s="5">
        <f t="shared" si="53"/>
        <v>1</v>
      </c>
      <c r="S111" s="5"/>
      <c r="T111" s="5"/>
      <c r="U111" s="5">
        <f t="shared" si="54"/>
        <v>0</v>
      </c>
      <c r="V111" s="5"/>
      <c r="W111" s="5"/>
      <c r="X111" s="5">
        <f t="shared" si="55"/>
        <v>0</v>
      </c>
      <c r="Y111" s="5"/>
      <c r="Z111" s="5"/>
      <c r="AA111" s="5">
        <f t="shared" si="56"/>
        <v>0</v>
      </c>
      <c r="AB111" s="5">
        <v>0</v>
      </c>
      <c r="AC111" s="5">
        <v>0</v>
      </c>
      <c r="AD111" s="5">
        <f t="shared" si="57"/>
        <v>0</v>
      </c>
    </row>
    <row r="112" spans="1:30" outlineLevel="4" x14ac:dyDescent="0.25">
      <c r="A112" s="9" t="s">
        <v>217</v>
      </c>
      <c r="B112" s="9" t="s">
        <v>217</v>
      </c>
      <c r="C112" s="9" t="s">
        <v>218</v>
      </c>
      <c r="D112" s="5">
        <f t="shared" si="47"/>
        <v>4</v>
      </c>
      <c r="E112" s="5">
        <f t="shared" si="48"/>
        <v>4</v>
      </c>
      <c r="F112" s="5">
        <f t="shared" si="49"/>
        <v>8</v>
      </c>
      <c r="G112" s="5"/>
      <c r="H112" s="5"/>
      <c r="I112" s="5">
        <f t="shared" si="50"/>
        <v>0</v>
      </c>
      <c r="J112" s="5"/>
      <c r="K112" s="5"/>
      <c r="L112" s="5">
        <f t="shared" si="51"/>
        <v>0</v>
      </c>
      <c r="M112" s="5"/>
      <c r="N112" s="5"/>
      <c r="O112" s="5">
        <f t="shared" si="52"/>
        <v>0</v>
      </c>
      <c r="P112" s="5">
        <v>1</v>
      </c>
      <c r="Q112" s="5">
        <v>1</v>
      </c>
      <c r="R112" s="5">
        <f t="shared" si="53"/>
        <v>2</v>
      </c>
      <c r="S112" s="5"/>
      <c r="T112" s="5"/>
      <c r="U112" s="5">
        <f t="shared" si="54"/>
        <v>0</v>
      </c>
      <c r="V112" s="5"/>
      <c r="W112" s="5"/>
      <c r="X112" s="5">
        <f t="shared" si="55"/>
        <v>0</v>
      </c>
      <c r="Y112" s="5"/>
      <c r="Z112" s="5"/>
      <c r="AA112" s="5">
        <f t="shared" si="56"/>
        <v>0</v>
      </c>
      <c r="AB112" s="5">
        <v>3</v>
      </c>
      <c r="AC112" s="5">
        <v>3</v>
      </c>
      <c r="AD112" s="5">
        <f t="shared" si="57"/>
        <v>6</v>
      </c>
    </row>
    <row r="113" spans="1:30" outlineLevel="3" x14ac:dyDescent="0.25">
      <c r="A113" s="234" t="s">
        <v>219</v>
      </c>
      <c r="B113" s="234"/>
      <c r="C113" s="234"/>
      <c r="D113" s="4">
        <f t="shared" ref="D113:AD113" si="61">SUBTOTAL(9,D114:D120)</f>
        <v>88</v>
      </c>
      <c r="E113" s="4">
        <f t="shared" si="61"/>
        <v>66</v>
      </c>
      <c r="F113" s="4">
        <f t="shared" si="61"/>
        <v>154</v>
      </c>
      <c r="G113" s="4">
        <f t="shared" si="61"/>
        <v>0</v>
      </c>
      <c r="H113" s="4">
        <f t="shared" si="61"/>
        <v>0</v>
      </c>
      <c r="I113" s="4">
        <f t="shared" si="61"/>
        <v>0</v>
      </c>
      <c r="J113" s="4">
        <f t="shared" si="61"/>
        <v>0</v>
      </c>
      <c r="K113" s="4">
        <f t="shared" si="61"/>
        <v>0</v>
      </c>
      <c r="L113" s="4">
        <f t="shared" si="61"/>
        <v>0</v>
      </c>
      <c r="M113" s="4">
        <f t="shared" si="61"/>
        <v>0</v>
      </c>
      <c r="N113" s="4">
        <f t="shared" si="61"/>
        <v>0</v>
      </c>
      <c r="O113" s="4">
        <f t="shared" si="61"/>
        <v>0</v>
      </c>
      <c r="P113" s="4">
        <f t="shared" si="61"/>
        <v>70</v>
      </c>
      <c r="Q113" s="4">
        <f t="shared" si="61"/>
        <v>51</v>
      </c>
      <c r="R113" s="4">
        <f t="shared" si="61"/>
        <v>121</v>
      </c>
      <c r="S113" s="4">
        <f t="shared" si="61"/>
        <v>0</v>
      </c>
      <c r="T113" s="4">
        <f t="shared" si="61"/>
        <v>0</v>
      </c>
      <c r="U113" s="4">
        <f t="shared" si="61"/>
        <v>0</v>
      </c>
      <c r="V113" s="4">
        <f t="shared" si="61"/>
        <v>0</v>
      </c>
      <c r="W113" s="4">
        <f t="shared" si="61"/>
        <v>0</v>
      </c>
      <c r="X113" s="4">
        <f t="shared" si="61"/>
        <v>0</v>
      </c>
      <c r="Y113" s="4">
        <f t="shared" si="61"/>
        <v>1</v>
      </c>
      <c r="Z113" s="4">
        <f t="shared" si="61"/>
        <v>0</v>
      </c>
      <c r="AA113" s="4">
        <f t="shared" si="61"/>
        <v>1</v>
      </c>
      <c r="AB113" s="4">
        <f t="shared" si="61"/>
        <v>17</v>
      </c>
      <c r="AC113" s="4">
        <f t="shared" si="61"/>
        <v>15</v>
      </c>
      <c r="AD113" s="4">
        <f t="shared" si="61"/>
        <v>32</v>
      </c>
    </row>
    <row r="114" spans="1:30" outlineLevel="4" x14ac:dyDescent="0.25">
      <c r="A114" s="9" t="s">
        <v>220</v>
      </c>
      <c r="B114" s="9" t="s">
        <v>221</v>
      </c>
      <c r="C114" s="9" t="s">
        <v>222</v>
      </c>
      <c r="D114" s="5">
        <f t="shared" si="47"/>
        <v>8</v>
      </c>
      <c r="E114" s="5">
        <f t="shared" si="48"/>
        <v>7</v>
      </c>
      <c r="F114" s="5">
        <f t="shared" si="49"/>
        <v>15</v>
      </c>
      <c r="G114" s="5"/>
      <c r="H114" s="5"/>
      <c r="I114" s="5">
        <f t="shared" si="50"/>
        <v>0</v>
      </c>
      <c r="J114" s="5"/>
      <c r="K114" s="5"/>
      <c r="L114" s="5">
        <f t="shared" si="51"/>
        <v>0</v>
      </c>
      <c r="M114" s="5"/>
      <c r="N114" s="5"/>
      <c r="O114" s="5">
        <f t="shared" si="52"/>
        <v>0</v>
      </c>
      <c r="P114" s="5">
        <v>6</v>
      </c>
      <c r="Q114" s="5">
        <v>5</v>
      </c>
      <c r="R114" s="5">
        <f t="shared" si="53"/>
        <v>11</v>
      </c>
      <c r="S114" s="5"/>
      <c r="T114" s="5"/>
      <c r="U114" s="5">
        <f t="shared" si="54"/>
        <v>0</v>
      </c>
      <c r="V114" s="5"/>
      <c r="W114" s="5"/>
      <c r="X114" s="5">
        <f t="shared" si="55"/>
        <v>0</v>
      </c>
      <c r="Y114" s="5"/>
      <c r="Z114" s="5"/>
      <c r="AA114" s="5">
        <f t="shared" si="56"/>
        <v>0</v>
      </c>
      <c r="AB114" s="5">
        <v>2</v>
      </c>
      <c r="AC114" s="5">
        <v>2</v>
      </c>
      <c r="AD114" s="5">
        <f t="shared" si="57"/>
        <v>4</v>
      </c>
    </row>
    <row r="115" spans="1:30" outlineLevel="4" x14ac:dyDescent="0.25">
      <c r="A115" s="9" t="s">
        <v>223</v>
      </c>
      <c r="B115" s="9" t="s">
        <v>224</v>
      </c>
      <c r="C115" s="9" t="s">
        <v>225</v>
      </c>
      <c r="D115" s="5">
        <f t="shared" si="47"/>
        <v>14</v>
      </c>
      <c r="E115" s="5">
        <f t="shared" si="48"/>
        <v>9</v>
      </c>
      <c r="F115" s="5">
        <f t="shared" si="49"/>
        <v>23</v>
      </c>
      <c r="G115" s="5"/>
      <c r="H115" s="5"/>
      <c r="I115" s="5">
        <f t="shared" si="50"/>
        <v>0</v>
      </c>
      <c r="J115" s="5"/>
      <c r="K115" s="5"/>
      <c r="L115" s="5">
        <f t="shared" si="51"/>
        <v>0</v>
      </c>
      <c r="M115" s="5"/>
      <c r="N115" s="5"/>
      <c r="O115" s="5">
        <f t="shared" si="52"/>
        <v>0</v>
      </c>
      <c r="P115" s="5">
        <v>8</v>
      </c>
      <c r="Q115" s="5">
        <v>5</v>
      </c>
      <c r="R115" s="5">
        <f t="shared" si="53"/>
        <v>13</v>
      </c>
      <c r="S115" s="5"/>
      <c r="T115" s="5"/>
      <c r="U115" s="5">
        <f t="shared" si="54"/>
        <v>0</v>
      </c>
      <c r="V115" s="5"/>
      <c r="W115" s="5"/>
      <c r="X115" s="5">
        <f t="shared" si="55"/>
        <v>0</v>
      </c>
      <c r="Y115" s="5"/>
      <c r="Z115" s="5"/>
      <c r="AA115" s="5">
        <f t="shared" si="56"/>
        <v>0</v>
      </c>
      <c r="AB115" s="5">
        <v>6</v>
      </c>
      <c r="AC115" s="5">
        <v>4</v>
      </c>
      <c r="AD115" s="5">
        <f t="shared" si="57"/>
        <v>10</v>
      </c>
    </row>
    <row r="116" spans="1:30" outlineLevel="4" x14ac:dyDescent="0.25">
      <c r="A116" s="9" t="s">
        <v>226</v>
      </c>
      <c r="B116" s="9" t="s">
        <v>227</v>
      </c>
      <c r="C116" s="9" t="s">
        <v>228</v>
      </c>
      <c r="D116" s="5">
        <f t="shared" si="47"/>
        <v>3</v>
      </c>
      <c r="E116" s="5">
        <f t="shared" si="48"/>
        <v>3</v>
      </c>
      <c r="F116" s="5">
        <f t="shared" si="49"/>
        <v>6</v>
      </c>
      <c r="G116" s="5"/>
      <c r="H116" s="5"/>
      <c r="I116" s="5">
        <f t="shared" si="50"/>
        <v>0</v>
      </c>
      <c r="J116" s="5"/>
      <c r="K116" s="5"/>
      <c r="L116" s="5">
        <f t="shared" si="51"/>
        <v>0</v>
      </c>
      <c r="M116" s="5"/>
      <c r="N116" s="5"/>
      <c r="O116" s="5">
        <f t="shared" si="52"/>
        <v>0</v>
      </c>
      <c r="P116" s="5">
        <v>2</v>
      </c>
      <c r="Q116" s="5">
        <v>2</v>
      </c>
      <c r="R116" s="5">
        <f t="shared" si="53"/>
        <v>4</v>
      </c>
      <c r="S116" s="5"/>
      <c r="T116" s="5"/>
      <c r="U116" s="5">
        <f t="shared" si="54"/>
        <v>0</v>
      </c>
      <c r="V116" s="5"/>
      <c r="W116" s="5"/>
      <c r="X116" s="5">
        <f t="shared" si="55"/>
        <v>0</v>
      </c>
      <c r="Y116" s="5"/>
      <c r="Z116" s="5"/>
      <c r="AA116" s="5">
        <f t="shared" si="56"/>
        <v>0</v>
      </c>
      <c r="AB116" s="5">
        <v>1</v>
      </c>
      <c r="AC116" s="5">
        <v>1</v>
      </c>
      <c r="AD116" s="5">
        <f t="shared" si="57"/>
        <v>2</v>
      </c>
    </row>
    <row r="117" spans="1:30" outlineLevel="4" x14ac:dyDescent="0.25">
      <c r="A117" s="9" t="s">
        <v>229</v>
      </c>
      <c r="B117" s="9" t="s">
        <v>230</v>
      </c>
      <c r="C117" s="9" t="s">
        <v>231</v>
      </c>
      <c r="D117" s="5">
        <f t="shared" si="47"/>
        <v>4</v>
      </c>
      <c r="E117" s="5">
        <f t="shared" si="48"/>
        <v>2</v>
      </c>
      <c r="F117" s="5">
        <f t="shared" si="49"/>
        <v>6</v>
      </c>
      <c r="G117" s="5"/>
      <c r="H117" s="5"/>
      <c r="I117" s="5">
        <f t="shared" si="50"/>
        <v>0</v>
      </c>
      <c r="J117" s="5"/>
      <c r="K117" s="5"/>
      <c r="L117" s="5">
        <f t="shared" si="51"/>
        <v>0</v>
      </c>
      <c r="M117" s="5"/>
      <c r="N117" s="5"/>
      <c r="O117" s="5">
        <f t="shared" si="52"/>
        <v>0</v>
      </c>
      <c r="P117" s="5">
        <v>3</v>
      </c>
      <c r="Q117" s="5">
        <v>1</v>
      </c>
      <c r="R117" s="5">
        <f t="shared" si="53"/>
        <v>4</v>
      </c>
      <c r="S117" s="5"/>
      <c r="T117" s="5"/>
      <c r="U117" s="5">
        <f t="shared" si="54"/>
        <v>0</v>
      </c>
      <c r="V117" s="5"/>
      <c r="W117" s="5"/>
      <c r="X117" s="5">
        <f t="shared" si="55"/>
        <v>0</v>
      </c>
      <c r="Y117" s="5"/>
      <c r="Z117" s="5"/>
      <c r="AA117" s="5">
        <f t="shared" si="56"/>
        <v>0</v>
      </c>
      <c r="AB117" s="5">
        <v>1</v>
      </c>
      <c r="AC117" s="5">
        <v>1</v>
      </c>
      <c r="AD117" s="5">
        <f t="shared" si="57"/>
        <v>2</v>
      </c>
    </row>
    <row r="118" spans="1:30" outlineLevel="4" x14ac:dyDescent="0.25">
      <c r="A118" s="9" t="s">
        <v>232</v>
      </c>
      <c r="B118" s="9" t="s">
        <v>233</v>
      </c>
      <c r="C118" s="9" t="s">
        <v>234</v>
      </c>
      <c r="D118" s="5">
        <f t="shared" si="47"/>
        <v>58</v>
      </c>
      <c r="E118" s="5">
        <f t="shared" si="48"/>
        <v>42</v>
      </c>
      <c r="F118" s="5">
        <f t="shared" si="49"/>
        <v>100</v>
      </c>
      <c r="G118" s="5"/>
      <c r="H118" s="5"/>
      <c r="I118" s="5">
        <f t="shared" si="50"/>
        <v>0</v>
      </c>
      <c r="J118" s="5"/>
      <c r="K118" s="5"/>
      <c r="L118" s="5">
        <f t="shared" si="51"/>
        <v>0</v>
      </c>
      <c r="M118" s="5"/>
      <c r="N118" s="5"/>
      <c r="O118" s="5">
        <f t="shared" si="52"/>
        <v>0</v>
      </c>
      <c r="P118" s="5">
        <v>51</v>
      </c>
      <c r="Q118" s="5">
        <v>37</v>
      </c>
      <c r="R118" s="5">
        <f t="shared" si="53"/>
        <v>88</v>
      </c>
      <c r="S118" s="5"/>
      <c r="T118" s="5"/>
      <c r="U118" s="5">
        <f t="shared" si="54"/>
        <v>0</v>
      </c>
      <c r="V118" s="5"/>
      <c r="W118" s="5"/>
      <c r="X118" s="5">
        <f t="shared" si="55"/>
        <v>0</v>
      </c>
      <c r="Y118" s="5">
        <v>1</v>
      </c>
      <c r="Z118" s="5"/>
      <c r="AA118" s="5">
        <f t="shared" si="56"/>
        <v>1</v>
      </c>
      <c r="AB118" s="5">
        <v>6</v>
      </c>
      <c r="AC118" s="5">
        <v>5</v>
      </c>
      <c r="AD118" s="5">
        <f t="shared" si="57"/>
        <v>11</v>
      </c>
    </row>
    <row r="119" spans="1:30" outlineLevel="4" x14ac:dyDescent="0.25">
      <c r="A119" s="9" t="s">
        <v>328</v>
      </c>
      <c r="B119" s="9" t="s">
        <v>329</v>
      </c>
      <c r="C119" s="9" t="s">
        <v>330</v>
      </c>
      <c r="D119" s="5">
        <f t="shared" si="47"/>
        <v>1</v>
      </c>
      <c r="E119" s="5">
        <f t="shared" si="48"/>
        <v>0</v>
      </c>
      <c r="F119" s="5">
        <f t="shared" si="49"/>
        <v>1</v>
      </c>
      <c r="G119" s="5"/>
      <c r="H119" s="5"/>
      <c r="I119" s="5">
        <f t="shared" si="50"/>
        <v>0</v>
      </c>
      <c r="J119" s="5"/>
      <c r="K119" s="5"/>
      <c r="L119" s="5">
        <f t="shared" si="51"/>
        <v>0</v>
      </c>
      <c r="M119" s="5"/>
      <c r="N119" s="5"/>
      <c r="O119" s="5">
        <f t="shared" si="52"/>
        <v>0</v>
      </c>
      <c r="P119" s="5"/>
      <c r="Q119" s="5"/>
      <c r="R119" s="5">
        <f t="shared" si="53"/>
        <v>0</v>
      </c>
      <c r="S119" s="5"/>
      <c r="T119" s="5"/>
      <c r="U119" s="5">
        <f t="shared" si="54"/>
        <v>0</v>
      </c>
      <c r="V119" s="5"/>
      <c r="W119" s="5"/>
      <c r="X119" s="5">
        <f t="shared" si="55"/>
        <v>0</v>
      </c>
      <c r="Y119" s="5"/>
      <c r="Z119" s="5"/>
      <c r="AA119" s="5">
        <f t="shared" si="56"/>
        <v>0</v>
      </c>
      <c r="AB119" s="5">
        <v>1</v>
      </c>
      <c r="AC119" s="5">
        <v>0</v>
      </c>
      <c r="AD119" s="5">
        <f t="shared" si="57"/>
        <v>1</v>
      </c>
    </row>
    <row r="120" spans="1:30" outlineLevel="4" x14ac:dyDescent="0.25">
      <c r="A120" s="9" t="s">
        <v>235</v>
      </c>
      <c r="B120" s="9" t="s">
        <v>235</v>
      </c>
      <c r="C120" s="9" t="s">
        <v>236</v>
      </c>
      <c r="D120" s="5">
        <f t="shared" si="47"/>
        <v>0</v>
      </c>
      <c r="E120" s="5">
        <f t="shared" si="48"/>
        <v>3</v>
      </c>
      <c r="F120" s="5">
        <f t="shared" si="49"/>
        <v>3</v>
      </c>
      <c r="G120" s="5"/>
      <c r="H120" s="5"/>
      <c r="I120" s="5">
        <f t="shared" si="50"/>
        <v>0</v>
      </c>
      <c r="J120" s="5"/>
      <c r="K120" s="5"/>
      <c r="L120" s="5">
        <f t="shared" si="51"/>
        <v>0</v>
      </c>
      <c r="M120" s="5"/>
      <c r="N120" s="5"/>
      <c r="O120" s="5">
        <f t="shared" si="52"/>
        <v>0</v>
      </c>
      <c r="P120" s="5"/>
      <c r="Q120" s="5">
        <v>1</v>
      </c>
      <c r="R120" s="5">
        <f t="shared" si="53"/>
        <v>1</v>
      </c>
      <c r="S120" s="5"/>
      <c r="T120" s="5"/>
      <c r="U120" s="5">
        <f t="shared" si="54"/>
        <v>0</v>
      </c>
      <c r="V120" s="5"/>
      <c r="W120" s="5"/>
      <c r="X120" s="5">
        <f t="shared" si="55"/>
        <v>0</v>
      </c>
      <c r="Y120" s="5"/>
      <c r="Z120" s="5"/>
      <c r="AA120" s="5">
        <f t="shared" si="56"/>
        <v>0</v>
      </c>
      <c r="AB120" s="5">
        <v>0</v>
      </c>
      <c r="AC120" s="5">
        <v>2</v>
      </c>
      <c r="AD120" s="5">
        <f t="shared" si="57"/>
        <v>2</v>
      </c>
    </row>
    <row r="121" spans="1:30" outlineLevel="3" x14ac:dyDescent="0.25">
      <c r="A121" s="234" t="s">
        <v>237</v>
      </c>
      <c r="B121" s="234"/>
      <c r="C121" s="234"/>
      <c r="D121" s="4">
        <f t="shared" ref="D121:AD121" si="62">SUBTOTAL(9,D122:D127)</f>
        <v>56</v>
      </c>
      <c r="E121" s="4">
        <f t="shared" si="62"/>
        <v>70</v>
      </c>
      <c r="F121" s="4">
        <f t="shared" si="62"/>
        <v>126</v>
      </c>
      <c r="G121" s="4">
        <f t="shared" si="62"/>
        <v>0</v>
      </c>
      <c r="H121" s="4">
        <f t="shared" si="62"/>
        <v>0</v>
      </c>
      <c r="I121" s="4">
        <f t="shared" si="62"/>
        <v>0</v>
      </c>
      <c r="J121" s="4">
        <f t="shared" si="62"/>
        <v>1</v>
      </c>
      <c r="K121" s="4">
        <f t="shared" si="62"/>
        <v>0</v>
      </c>
      <c r="L121" s="4">
        <f t="shared" si="62"/>
        <v>1</v>
      </c>
      <c r="M121" s="4">
        <f t="shared" si="62"/>
        <v>0</v>
      </c>
      <c r="N121" s="4">
        <f t="shared" si="62"/>
        <v>1</v>
      </c>
      <c r="O121" s="4">
        <f t="shared" si="62"/>
        <v>1</v>
      </c>
      <c r="P121" s="4">
        <f t="shared" si="62"/>
        <v>54</v>
      </c>
      <c r="Q121" s="4">
        <f t="shared" si="62"/>
        <v>67</v>
      </c>
      <c r="R121" s="4">
        <f t="shared" si="62"/>
        <v>121</v>
      </c>
      <c r="S121" s="4">
        <f t="shared" si="62"/>
        <v>0</v>
      </c>
      <c r="T121" s="4">
        <f t="shared" si="62"/>
        <v>0</v>
      </c>
      <c r="U121" s="4">
        <f t="shared" si="62"/>
        <v>0</v>
      </c>
      <c r="V121" s="4">
        <f t="shared" si="62"/>
        <v>0</v>
      </c>
      <c r="W121" s="4">
        <f t="shared" si="62"/>
        <v>1</v>
      </c>
      <c r="X121" s="4">
        <f t="shared" si="62"/>
        <v>1</v>
      </c>
      <c r="Y121" s="4">
        <f t="shared" si="62"/>
        <v>1</v>
      </c>
      <c r="Z121" s="4">
        <f t="shared" si="62"/>
        <v>1</v>
      </c>
      <c r="AA121" s="4">
        <f t="shared" si="62"/>
        <v>2</v>
      </c>
      <c r="AB121" s="4">
        <f t="shared" si="62"/>
        <v>0</v>
      </c>
      <c r="AC121" s="4">
        <f t="shared" si="62"/>
        <v>0</v>
      </c>
      <c r="AD121" s="4">
        <f t="shared" si="62"/>
        <v>0</v>
      </c>
    </row>
    <row r="122" spans="1:30" outlineLevel="4" x14ac:dyDescent="0.25">
      <c r="A122" s="9">
        <v>13</v>
      </c>
      <c r="B122" s="9" t="s">
        <v>238</v>
      </c>
      <c r="C122" s="9" t="s">
        <v>239</v>
      </c>
      <c r="D122" s="5">
        <f t="shared" si="47"/>
        <v>23</v>
      </c>
      <c r="E122" s="5">
        <f t="shared" si="48"/>
        <v>23</v>
      </c>
      <c r="F122" s="5">
        <f t="shared" si="49"/>
        <v>46</v>
      </c>
      <c r="G122" s="5"/>
      <c r="H122" s="5"/>
      <c r="I122" s="5">
        <f t="shared" si="50"/>
        <v>0</v>
      </c>
      <c r="J122" s="5"/>
      <c r="K122" s="5"/>
      <c r="L122" s="5">
        <f t="shared" si="51"/>
        <v>0</v>
      </c>
      <c r="M122" s="5"/>
      <c r="N122" s="5">
        <v>1</v>
      </c>
      <c r="O122" s="5">
        <f t="shared" si="52"/>
        <v>1</v>
      </c>
      <c r="P122" s="5">
        <v>23</v>
      </c>
      <c r="Q122" s="5">
        <v>21</v>
      </c>
      <c r="R122" s="5">
        <f t="shared" si="53"/>
        <v>44</v>
      </c>
      <c r="S122" s="5"/>
      <c r="T122" s="5"/>
      <c r="U122" s="5">
        <f t="shared" si="54"/>
        <v>0</v>
      </c>
      <c r="V122" s="5"/>
      <c r="W122" s="5">
        <v>1</v>
      </c>
      <c r="X122" s="5">
        <f t="shared" si="55"/>
        <v>1</v>
      </c>
      <c r="Y122" s="5"/>
      <c r="Z122" s="5"/>
      <c r="AA122" s="5">
        <f t="shared" si="56"/>
        <v>0</v>
      </c>
      <c r="AB122" s="5">
        <v>0</v>
      </c>
      <c r="AC122" s="5">
        <v>0</v>
      </c>
      <c r="AD122" s="5">
        <f t="shared" si="57"/>
        <v>0</v>
      </c>
    </row>
    <row r="123" spans="1:30" outlineLevel="4" x14ac:dyDescent="0.25">
      <c r="A123" s="9">
        <v>16</v>
      </c>
      <c r="B123" s="9" t="s">
        <v>240</v>
      </c>
      <c r="C123" s="9" t="s">
        <v>241</v>
      </c>
      <c r="D123" s="5">
        <f t="shared" si="47"/>
        <v>19</v>
      </c>
      <c r="E123" s="5">
        <f t="shared" si="48"/>
        <v>38</v>
      </c>
      <c r="F123" s="5">
        <f t="shared" si="49"/>
        <v>57</v>
      </c>
      <c r="G123" s="5"/>
      <c r="H123" s="5"/>
      <c r="I123" s="5">
        <f t="shared" si="50"/>
        <v>0</v>
      </c>
      <c r="J123" s="5">
        <v>1</v>
      </c>
      <c r="K123" s="5"/>
      <c r="L123" s="5">
        <f t="shared" si="51"/>
        <v>1</v>
      </c>
      <c r="M123" s="5"/>
      <c r="N123" s="5"/>
      <c r="O123" s="5">
        <f t="shared" si="52"/>
        <v>0</v>
      </c>
      <c r="P123" s="5">
        <v>18</v>
      </c>
      <c r="Q123" s="5">
        <v>37</v>
      </c>
      <c r="R123" s="5">
        <f t="shared" si="53"/>
        <v>55</v>
      </c>
      <c r="S123" s="5"/>
      <c r="T123" s="5"/>
      <c r="U123" s="5">
        <f t="shared" si="54"/>
        <v>0</v>
      </c>
      <c r="V123" s="5"/>
      <c r="W123" s="5"/>
      <c r="X123" s="5">
        <f t="shared" si="55"/>
        <v>0</v>
      </c>
      <c r="Y123" s="5"/>
      <c r="Z123" s="5">
        <v>1</v>
      </c>
      <c r="AA123" s="5">
        <f t="shared" si="56"/>
        <v>1</v>
      </c>
      <c r="AB123" s="5">
        <v>0</v>
      </c>
      <c r="AC123" s="5">
        <v>0</v>
      </c>
      <c r="AD123" s="5">
        <f t="shared" si="57"/>
        <v>0</v>
      </c>
    </row>
    <row r="124" spans="1:30" outlineLevel="4" x14ac:dyDescent="0.25">
      <c r="A124" s="9">
        <v>24</v>
      </c>
      <c r="B124" s="9" t="s">
        <v>331</v>
      </c>
      <c r="C124" s="9" t="s">
        <v>332</v>
      </c>
      <c r="D124" s="5">
        <f t="shared" si="47"/>
        <v>5</v>
      </c>
      <c r="E124" s="5">
        <f t="shared" si="48"/>
        <v>0</v>
      </c>
      <c r="F124" s="5">
        <f t="shared" si="49"/>
        <v>5</v>
      </c>
      <c r="G124" s="5"/>
      <c r="H124" s="5"/>
      <c r="I124" s="5">
        <f t="shared" si="50"/>
        <v>0</v>
      </c>
      <c r="J124" s="5"/>
      <c r="K124" s="5"/>
      <c r="L124" s="5">
        <f t="shared" si="51"/>
        <v>0</v>
      </c>
      <c r="M124" s="5"/>
      <c r="N124" s="5"/>
      <c r="O124" s="5">
        <f t="shared" si="52"/>
        <v>0</v>
      </c>
      <c r="P124" s="5">
        <v>5</v>
      </c>
      <c r="Q124" s="5"/>
      <c r="R124" s="5">
        <f t="shared" si="53"/>
        <v>5</v>
      </c>
      <c r="S124" s="5"/>
      <c r="T124" s="5"/>
      <c r="U124" s="5">
        <f t="shared" si="54"/>
        <v>0</v>
      </c>
      <c r="V124" s="5"/>
      <c r="W124" s="5"/>
      <c r="X124" s="5">
        <f t="shared" si="55"/>
        <v>0</v>
      </c>
      <c r="Y124" s="5"/>
      <c r="Z124" s="5"/>
      <c r="AA124" s="5">
        <f t="shared" si="56"/>
        <v>0</v>
      </c>
      <c r="AB124" s="5">
        <v>0</v>
      </c>
      <c r="AC124" s="5">
        <v>0</v>
      </c>
      <c r="AD124" s="5">
        <f t="shared" si="57"/>
        <v>0</v>
      </c>
    </row>
    <row r="125" spans="1:30" outlineLevel="4" x14ac:dyDescent="0.25">
      <c r="A125" s="9">
        <v>45</v>
      </c>
      <c r="B125" s="9" t="s">
        <v>242</v>
      </c>
      <c r="C125" s="9" t="s">
        <v>243</v>
      </c>
      <c r="D125" s="5">
        <f t="shared" si="47"/>
        <v>5</v>
      </c>
      <c r="E125" s="5">
        <f t="shared" si="48"/>
        <v>7</v>
      </c>
      <c r="F125" s="5">
        <f t="shared" si="49"/>
        <v>12</v>
      </c>
      <c r="G125" s="5"/>
      <c r="H125" s="5"/>
      <c r="I125" s="5">
        <f t="shared" si="50"/>
        <v>0</v>
      </c>
      <c r="J125" s="5"/>
      <c r="K125" s="5"/>
      <c r="L125" s="5">
        <f t="shared" si="51"/>
        <v>0</v>
      </c>
      <c r="M125" s="5"/>
      <c r="N125" s="5"/>
      <c r="O125" s="5">
        <f t="shared" si="52"/>
        <v>0</v>
      </c>
      <c r="P125" s="5">
        <v>5</v>
      </c>
      <c r="Q125" s="5">
        <v>7</v>
      </c>
      <c r="R125" s="5">
        <f t="shared" si="53"/>
        <v>12</v>
      </c>
      <c r="S125" s="5"/>
      <c r="T125" s="5"/>
      <c r="U125" s="5">
        <f t="shared" si="54"/>
        <v>0</v>
      </c>
      <c r="V125" s="5"/>
      <c r="W125" s="5"/>
      <c r="X125" s="5">
        <f t="shared" si="55"/>
        <v>0</v>
      </c>
      <c r="Y125" s="5"/>
      <c r="Z125" s="5"/>
      <c r="AA125" s="5">
        <f t="shared" si="56"/>
        <v>0</v>
      </c>
      <c r="AB125" s="5">
        <v>0</v>
      </c>
      <c r="AC125" s="5">
        <v>0</v>
      </c>
      <c r="AD125" s="5">
        <f t="shared" si="57"/>
        <v>0</v>
      </c>
    </row>
    <row r="126" spans="1:30" outlineLevel="4" x14ac:dyDescent="0.25">
      <c r="A126" s="9">
        <v>52</v>
      </c>
      <c r="B126" s="9" t="s">
        <v>244</v>
      </c>
      <c r="C126" s="9" t="s">
        <v>245</v>
      </c>
      <c r="D126" s="5">
        <f t="shared" si="47"/>
        <v>4</v>
      </c>
      <c r="E126" s="5">
        <f t="shared" si="48"/>
        <v>1</v>
      </c>
      <c r="F126" s="5">
        <f t="shared" si="49"/>
        <v>5</v>
      </c>
      <c r="G126" s="5"/>
      <c r="H126" s="5"/>
      <c r="I126" s="5">
        <f t="shared" si="50"/>
        <v>0</v>
      </c>
      <c r="J126" s="5"/>
      <c r="K126" s="5"/>
      <c r="L126" s="5">
        <f t="shared" si="51"/>
        <v>0</v>
      </c>
      <c r="M126" s="5"/>
      <c r="N126" s="5"/>
      <c r="O126" s="5">
        <f t="shared" si="52"/>
        <v>0</v>
      </c>
      <c r="P126" s="5">
        <v>3</v>
      </c>
      <c r="Q126" s="5">
        <v>1</v>
      </c>
      <c r="R126" s="5">
        <f t="shared" si="53"/>
        <v>4</v>
      </c>
      <c r="S126" s="5"/>
      <c r="T126" s="5"/>
      <c r="U126" s="5">
        <f t="shared" si="54"/>
        <v>0</v>
      </c>
      <c r="V126" s="5"/>
      <c r="W126" s="5"/>
      <c r="X126" s="5">
        <f t="shared" si="55"/>
        <v>0</v>
      </c>
      <c r="Y126" s="5">
        <v>1</v>
      </c>
      <c r="Z126" s="5"/>
      <c r="AA126" s="5">
        <f t="shared" si="56"/>
        <v>1</v>
      </c>
      <c r="AB126" s="5">
        <v>0</v>
      </c>
      <c r="AC126" s="5">
        <v>0</v>
      </c>
      <c r="AD126" s="5">
        <f t="shared" si="57"/>
        <v>0</v>
      </c>
    </row>
    <row r="127" spans="1:30" outlineLevel="4" x14ac:dyDescent="0.25">
      <c r="A127" s="9" t="s">
        <v>246</v>
      </c>
      <c r="B127" s="9" t="s">
        <v>246</v>
      </c>
      <c r="C127" s="9" t="s">
        <v>247</v>
      </c>
      <c r="D127" s="5">
        <f t="shared" si="47"/>
        <v>0</v>
      </c>
      <c r="E127" s="5">
        <f t="shared" si="48"/>
        <v>1</v>
      </c>
      <c r="F127" s="5">
        <f t="shared" si="49"/>
        <v>1</v>
      </c>
      <c r="G127" s="5"/>
      <c r="H127" s="5"/>
      <c r="I127" s="5">
        <f t="shared" si="50"/>
        <v>0</v>
      </c>
      <c r="J127" s="5"/>
      <c r="K127" s="5"/>
      <c r="L127" s="5">
        <f t="shared" si="51"/>
        <v>0</v>
      </c>
      <c r="M127" s="5"/>
      <c r="N127" s="5"/>
      <c r="O127" s="5">
        <f t="shared" si="52"/>
        <v>0</v>
      </c>
      <c r="P127" s="5"/>
      <c r="Q127" s="5">
        <v>1</v>
      </c>
      <c r="R127" s="5">
        <f t="shared" si="53"/>
        <v>1</v>
      </c>
      <c r="S127" s="5"/>
      <c r="T127" s="5"/>
      <c r="U127" s="5">
        <f t="shared" si="54"/>
        <v>0</v>
      </c>
      <c r="V127" s="5"/>
      <c r="W127" s="5"/>
      <c r="X127" s="5">
        <f t="shared" si="55"/>
        <v>0</v>
      </c>
      <c r="Y127" s="5"/>
      <c r="Z127" s="5"/>
      <c r="AA127" s="5">
        <f t="shared" si="56"/>
        <v>0</v>
      </c>
      <c r="AB127" s="5">
        <v>0</v>
      </c>
      <c r="AC127" s="5">
        <v>0</v>
      </c>
      <c r="AD127" s="5">
        <f t="shared" si="57"/>
        <v>0</v>
      </c>
    </row>
    <row r="128" spans="1:30" outlineLevel="1" x14ac:dyDescent="0.25">
      <c r="A128" s="235" t="s">
        <v>248</v>
      </c>
      <c r="B128" s="235"/>
      <c r="C128" s="235"/>
      <c r="D128" s="4">
        <f t="shared" ref="D128:AD128" si="63">SUBTOTAL(9,D131:D160)</f>
        <v>622</v>
      </c>
      <c r="E128" s="4">
        <f t="shared" si="63"/>
        <v>1352</v>
      </c>
      <c r="F128" s="4">
        <f t="shared" si="63"/>
        <v>1974</v>
      </c>
      <c r="G128" s="4">
        <f t="shared" si="63"/>
        <v>0</v>
      </c>
      <c r="H128" s="4">
        <f t="shared" si="63"/>
        <v>2</v>
      </c>
      <c r="I128" s="4">
        <f t="shared" si="63"/>
        <v>2</v>
      </c>
      <c r="J128" s="4">
        <f t="shared" si="63"/>
        <v>1</v>
      </c>
      <c r="K128" s="4">
        <f t="shared" si="63"/>
        <v>1</v>
      </c>
      <c r="L128" s="4">
        <f t="shared" si="63"/>
        <v>2</v>
      </c>
      <c r="M128" s="4">
        <f t="shared" si="63"/>
        <v>2</v>
      </c>
      <c r="N128" s="4">
        <f t="shared" si="63"/>
        <v>2</v>
      </c>
      <c r="O128" s="4">
        <f t="shared" si="63"/>
        <v>4</v>
      </c>
      <c r="P128" s="4">
        <f t="shared" si="63"/>
        <v>528</v>
      </c>
      <c r="Q128" s="4">
        <f t="shared" si="63"/>
        <v>1191</v>
      </c>
      <c r="R128" s="4">
        <f t="shared" si="63"/>
        <v>1719</v>
      </c>
      <c r="S128" s="4">
        <f t="shared" si="63"/>
        <v>0</v>
      </c>
      <c r="T128" s="4">
        <f t="shared" si="63"/>
        <v>0</v>
      </c>
      <c r="U128" s="4">
        <f t="shared" si="63"/>
        <v>0</v>
      </c>
      <c r="V128" s="4">
        <f t="shared" si="63"/>
        <v>2</v>
      </c>
      <c r="W128" s="4">
        <f t="shared" si="63"/>
        <v>3</v>
      </c>
      <c r="X128" s="4">
        <f t="shared" si="63"/>
        <v>5</v>
      </c>
      <c r="Y128" s="4">
        <f t="shared" si="63"/>
        <v>3</v>
      </c>
      <c r="Z128" s="4">
        <f t="shared" si="63"/>
        <v>8</v>
      </c>
      <c r="AA128" s="4">
        <f t="shared" si="63"/>
        <v>11</v>
      </c>
      <c r="AB128" s="4">
        <f t="shared" si="63"/>
        <v>86</v>
      </c>
      <c r="AC128" s="4">
        <f t="shared" si="63"/>
        <v>145</v>
      </c>
      <c r="AD128" s="4">
        <f t="shared" si="63"/>
        <v>231</v>
      </c>
    </row>
    <row r="129" spans="1:30" outlineLevel="2" x14ac:dyDescent="0.25">
      <c r="A129" s="233" t="s">
        <v>59</v>
      </c>
      <c r="B129" s="233"/>
      <c r="C129" s="233"/>
      <c r="D129" s="4">
        <f t="shared" ref="D129:AD129" si="64">SUBTOTAL(9,D131:D160)</f>
        <v>622</v>
      </c>
      <c r="E129" s="4">
        <f t="shared" si="64"/>
        <v>1352</v>
      </c>
      <c r="F129" s="4">
        <f t="shared" si="64"/>
        <v>1974</v>
      </c>
      <c r="G129" s="4">
        <f t="shared" si="64"/>
        <v>0</v>
      </c>
      <c r="H129" s="4">
        <f t="shared" si="64"/>
        <v>2</v>
      </c>
      <c r="I129" s="4">
        <f t="shared" si="64"/>
        <v>2</v>
      </c>
      <c r="J129" s="4">
        <f t="shared" si="64"/>
        <v>1</v>
      </c>
      <c r="K129" s="4">
        <f t="shared" si="64"/>
        <v>1</v>
      </c>
      <c r="L129" s="4">
        <f t="shared" si="64"/>
        <v>2</v>
      </c>
      <c r="M129" s="4">
        <f t="shared" si="64"/>
        <v>2</v>
      </c>
      <c r="N129" s="4">
        <f t="shared" si="64"/>
        <v>2</v>
      </c>
      <c r="O129" s="4">
        <f t="shared" si="64"/>
        <v>4</v>
      </c>
      <c r="P129" s="4">
        <f t="shared" si="64"/>
        <v>528</v>
      </c>
      <c r="Q129" s="4">
        <f t="shared" si="64"/>
        <v>1191</v>
      </c>
      <c r="R129" s="4">
        <f t="shared" si="64"/>
        <v>1719</v>
      </c>
      <c r="S129" s="4">
        <f t="shared" si="64"/>
        <v>0</v>
      </c>
      <c r="T129" s="4">
        <f t="shared" si="64"/>
        <v>0</v>
      </c>
      <c r="U129" s="4">
        <f t="shared" si="64"/>
        <v>0</v>
      </c>
      <c r="V129" s="4">
        <f t="shared" si="64"/>
        <v>2</v>
      </c>
      <c r="W129" s="4">
        <f t="shared" si="64"/>
        <v>3</v>
      </c>
      <c r="X129" s="4">
        <f t="shared" si="64"/>
        <v>5</v>
      </c>
      <c r="Y129" s="4">
        <f t="shared" si="64"/>
        <v>3</v>
      </c>
      <c r="Z129" s="4">
        <f t="shared" si="64"/>
        <v>8</v>
      </c>
      <c r="AA129" s="4">
        <f t="shared" si="64"/>
        <v>11</v>
      </c>
      <c r="AB129" s="4">
        <f t="shared" si="64"/>
        <v>86</v>
      </c>
      <c r="AC129" s="4">
        <f t="shared" si="64"/>
        <v>145</v>
      </c>
      <c r="AD129" s="4">
        <f t="shared" si="64"/>
        <v>231</v>
      </c>
    </row>
    <row r="130" spans="1:30" outlineLevel="3" collapsed="1" x14ac:dyDescent="0.25">
      <c r="A130" s="234" t="s">
        <v>60</v>
      </c>
      <c r="B130" s="234"/>
      <c r="C130" s="234"/>
      <c r="D130" s="4">
        <f t="shared" ref="D130:AD130" si="65">SUBTOTAL(9,D131:D144)</f>
        <v>507</v>
      </c>
      <c r="E130" s="4">
        <f t="shared" si="65"/>
        <v>1069</v>
      </c>
      <c r="F130" s="4">
        <f t="shared" si="65"/>
        <v>1576</v>
      </c>
      <c r="G130" s="4">
        <f t="shared" si="65"/>
        <v>0</v>
      </c>
      <c r="H130" s="4">
        <f t="shared" si="65"/>
        <v>1</v>
      </c>
      <c r="I130" s="4">
        <f t="shared" si="65"/>
        <v>1</v>
      </c>
      <c r="J130" s="4">
        <f t="shared" si="65"/>
        <v>0</v>
      </c>
      <c r="K130" s="4">
        <f t="shared" si="65"/>
        <v>1</v>
      </c>
      <c r="L130" s="4">
        <f t="shared" si="65"/>
        <v>1</v>
      </c>
      <c r="M130" s="4">
        <f t="shared" si="65"/>
        <v>2</v>
      </c>
      <c r="N130" s="4">
        <f t="shared" si="65"/>
        <v>2</v>
      </c>
      <c r="O130" s="4">
        <f t="shared" si="65"/>
        <v>4</v>
      </c>
      <c r="P130" s="4">
        <f t="shared" si="65"/>
        <v>432</v>
      </c>
      <c r="Q130" s="4">
        <f t="shared" si="65"/>
        <v>927</v>
      </c>
      <c r="R130" s="4">
        <f t="shared" si="65"/>
        <v>1359</v>
      </c>
      <c r="S130" s="4">
        <f t="shared" si="65"/>
        <v>0</v>
      </c>
      <c r="T130" s="4">
        <f t="shared" si="65"/>
        <v>0</v>
      </c>
      <c r="U130" s="4">
        <f t="shared" si="65"/>
        <v>0</v>
      </c>
      <c r="V130" s="4">
        <f t="shared" si="65"/>
        <v>2</v>
      </c>
      <c r="W130" s="4">
        <f t="shared" si="65"/>
        <v>3</v>
      </c>
      <c r="X130" s="4">
        <f t="shared" si="65"/>
        <v>5</v>
      </c>
      <c r="Y130" s="4">
        <f t="shared" si="65"/>
        <v>2</v>
      </c>
      <c r="Z130" s="4">
        <f t="shared" si="65"/>
        <v>7</v>
      </c>
      <c r="AA130" s="4">
        <f t="shared" si="65"/>
        <v>9</v>
      </c>
      <c r="AB130" s="4">
        <f t="shared" si="65"/>
        <v>69</v>
      </c>
      <c r="AC130" s="4">
        <f t="shared" si="65"/>
        <v>128</v>
      </c>
      <c r="AD130" s="4">
        <f t="shared" si="65"/>
        <v>197</v>
      </c>
    </row>
    <row r="131" spans="1:30" outlineLevel="4" x14ac:dyDescent="0.25">
      <c r="A131" s="9">
        <v>16.010100000000001</v>
      </c>
      <c r="B131" s="9" t="s">
        <v>249</v>
      </c>
      <c r="C131" s="9" t="s">
        <v>250</v>
      </c>
      <c r="D131" s="5">
        <f t="shared" si="47"/>
        <v>0</v>
      </c>
      <c r="E131" s="5">
        <f t="shared" si="48"/>
        <v>1</v>
      </c>
      <c r="F131" s="5">
        <f t="shared" si="49"/>
        <v>1</v>
      </c>
      <c r="G131" s="5"/>
      <c r="H131" s="5"/>
      <c r="I131" s="5">
        <f t="shared" si="50"/>
        <v>0</v>
      </c>
      <c r="J131" s="5"/>
      <c r="K131" s="5"/>
      <c r="L131" s="5">
        <f t="shared" si="51"/>
        <v>0</v>
      </c>
      <c r="M131" s="5"/>
      <c r="N131" s="5"/>
      <c r="O131" s="5">
        <f t="shared" si="52"/>
        <v>0</v>
      </c>
      <c r="P131" s="5"/>
      <c r="Q131" s="5">
        <v>1</v>
      </c>
      <c r="R131" s="5">
        <f t="shared" si="53"/>
        <v>1</v>
      </c>
      <c r="S131" s="5"/>
      <c r="T131" s="5"/>
      <c r="U131" s="5">
        <f t="shared" si="54"/>
        <v>0</v>
      </c>
      <c r="V131" s="5"/>
      <c r="W131" s="5"/>
      <c r="X131" s="5">
        <f t="shared" si="55"/>
        <v>0</v>
      </c>
      <c r="Y131" s="5"/>
      <c r="Z131" s="5"/>
      <c r="AA131" s="5">
        <f t="shared" si="56"/>
        <v>0</v>
      </c>
      <c r="AB131" s="5">
        <v>0</v>
      </c>
      <c r="AC131" s="5">
        <v>0</v>
      </c>
      <c r="AD131" s="5">
        <f t="shared" si="57"/>
        <v>0</v>
      </c>
    </row>
    <row r="132" spans="1:30" outlineLevel="4" x14ac:dyDescent="0.25">
      <c r="A132" s="9">
        <v>16.010100000000001</v>
      </c>
      <c r="B132" s="9" t="s">
        <v>251</v>
      </c>
      <c r="C132" s="9" t="s">
        <v>252</v>
      </c>
      <c r="D132" s="5">
        <f t="shared" si="47"/>
        <v>76</v>
      </c>
      <c r="E132" s="5">
        <f t="shared" si="48"/>
        <v>333</v>
      </c>
      <c r="F132" s="5">
        <f t="shared" si="49"/>
        <v>409</v>
      </c>
      <c r="G132" s="5"/>
      <c r="H132" s="5"/>
      <c r="I132" s="5">
        <f t="shared" si="50"/>
        <v>0</v>
      </c>
      <c r="J132" s="5"/>
      <c r="K132" s="5"/>
      <c r="L132" s="5">
        <f t="shared" si="51"/>
        <v>0</v>
      </c>
      <c r="M132" s="5"/>
      <c r="N132" s="5"/>
      <c r="O132" s="5">
        <f t="shared" si="52"/>
        <v>0</v>
      </c>
      <c r="P132" s="5">
        <v>72</v>
      </c>
      <c r="Q132" s="5">
        <v>295</v>
      </c>
      <c r="R132" s="5">
        <f t="shared" si="53"/>
        <v>367</v>
      </c>
      <c r="S132" s="5"/>
      <c r="T132" s="5"/>
      <c r="U132" s="5">
        <f t="shared" si="54"/>
        <v>0</v>
      </c>
      <c r="V132" s="5"/>
      <c r="W132" s="5">
        <v>1</v>
      </c>
      <c r="X132" s="5">
        <f t="shared" si="55"/>
        <v>1</v>
      </c>
      <c r="Y132" s="5"/>
      <c r="Z132" s="5">
        <v>4</v>
      </c>
      <c r="AA132" s="5">
        <f t="shared" si="56"/>
        <v>4</v>
      </c>
      <c r="AB132" s="5">
        <v>4</v>
      </c>
      <c r="AC132" s="5">
        <v>33</v>
      </c>
      <c r="AD132" s="5">
        <f t="shared" si="57"/>
        <v>37</v>
      </c>
    </row>
    <row r="133" spans="1:30" outlineLevel="4" x14ac:dyDescent="0.25">
      <c r="A133" s="9">
        <v>16.010400000000001</v>
      </c>
      <c r="B133" s="9" t="s">
        <v>253</v>
      </c>
      <c r="C133" s="9" t="s">
        <v>254</v>
      </c>
      <c r="D133" s="5">
        <f t="shared" si="47"/>
        <v>28</v>
      </c>
      <c r="E133" s="5">
        <f t="shared" si="48"/>
        <v>94</v>
      </c>
      <c r="F133" s="5">
        <f t="shared" si="49"/>
        <v>122</v>
      </c>
      <c r="G133" s="5"/>
      <c r="H133" s="5"/>
      <c r="I133" s="5">
        <f t="shared" si="50"/>
        <v>0</v>
      </c>
      <c r="J133" s="5"/>
      <c r="K133" s="5"/>
      <c r="L133" s="5">
        <f t="shared" si="51"/>
        <v>0</v>
      </c>
      <c r="M133" s="5">
        <v>1</v>
      </c>
      <c r="N133" s="5"/>
      <c r="O133" s="5">
        <f t="shared" si="52"/>
        <v>1</v>
      </c>
      <c r="P133" s="5">
        <v>24</v>
      </c>
      <c r="Q133" s="5">
        <v>78</v>
      </c>
      <c r="R133" s="5">
        <f t="shared" si="53"/>
        <v>102</v>
      </c>
      <c r="S133" s="5"/>
      <c r="T133" s="5"/>
      <c r="U133" s="5">
        <f t="shared" si="54"/>
        <v>0</v>
      </c>
      <c r="V133" s="5"/>
      <c r="W133" s="5"/>
      <c r="X133" s="5">
        <f t="shared" si="55"/>
        <v>0</v>
      </c>
      <c r="Y133" s="5"/>
      <c r="Z133" s="5"/>
      <c r="AA133" s="5">
        <f t="shared" si="56"/>
        <v>0</v>
      </c>
      <c r="AB133" s="5">
        <v>3</v>
      </c>
      <c r="AC133" s="5">
        <v>16</v>
      </c>
      <c r="AD133" s="5">
        <f t="shared" si="57"/>
        <v>19</v>
      </c>
    </row>
    <row r="134" spans="1:30" outlineLevel="4" x14ac:dyDescent="0.25">
      <c r="A134" s="9">
        <v>16.010400000000001</v>
      </c>
      <c r="B134" s="9" t="s">
        <v>255</v>
      </c>
      <c r="C134" s="9" t="s">
        <v>256</v>
      </c>
      <c r="D134" s="5">
        <f t="shared" si="47"/>
        <v>15</v>
      </c>
      <c r="E134" s="5">
        <f t="shared" si="48"/>
        <v>75</v>
      </c>
      <c r="F134" s="5">
        <f t="shared" si="49"/>
        <v>90</v>
      </c>
      <c r="G134" s="5"/>
      <c r="H134" s="5"/>
      <c r="I134" s="5">
        <f t="shared" si="50"/>
        <v>0</v>
      </c>
      <c r="J134" s="5"/>
      <c r="K134" s="5"/>
      <c r="L134" s="5">
        <f t="shared" si="51"/>
        <v>0</v>
      </c>
      <c r="M134" s="5"/>
      <c r="N134" s="5"/>
      <c r="O134" s="5">
        <f t="shared" si="52"/>
        <v>0</v>
      </c>
      <c r="P134" s="5">
        <v>13</v>
      </c>
      <c r="Q134" s="5">
        <v>68</v>
      </c>
      <c r="R134" s="5">
        <f t="shared" si="53"/>
        <v>81</v>
      </c>
      <c r="S134" s="5"/>
      <c r="T134" s="5"/>
      <c r="U134" s="5">
        <f t="shared" si="54"/>
        <v>0</v>
      </c>
      <c r="V134" s="5"/>
      <c r="W134" s="5"/>
      <c r="X134" s="5">
        <f t="shared" si="55"/>
        <v>0</v>
      </c>
      <c r="Y134" s="5"/>
      <c r="Z134" s="5">
        <v>1</v>
      </c>
      <c r="AA134" s="5">
        <f t="shared" si="56"/>
        <v>1</v>
      </c>
      <c r="AB134" s="5">
        <v>2</v>
      </c>
      <c r="AC134" s="5">
        <v>6</v>
      </c>
      <c r="AD134" s="5">
        <f t="shared" si="57"/>
        <v>8</v>
      </c>
    </row>
    <row r="135" spans="1:30" outlineLevel="4" x14ac:dyDescent="0.25">
      <c r="A135" s="9">
        <v>16.0901</v>
      </c>
      <c r="B135" s="9" t="s">
        <v>257</v>
      </c>
      <c r="C135" s="9" t="s">
        <v>258</v>
      </c>
      <c r="D135" s="5">
        <f t="shared" si="47"/>
        <v>0</v>
      </c>
      <c r="E135" s="5">
        <f t="shared" si="48"/>
        <v>1</v>
      </c>
      <c r="F135" s="5">
        <f t="shared" si="49"/>
        <v>1</v>
      </c>
      <c r="G135" s="5"/>
      <c r="H135" s="5"/>
      <c r="I135" s="5">
        <f t="shared" si="50"/>
        <v>0</v>
      </c>
      <c r="J135" s="5"/>
      <c r="K135" s="5"/>
      <c r="L135" s="5">
        <f t="shared" si="51"/>
        <v>0</v>
      </c>
      <c r="M135" s="5"/>
      <c r="N135" s="5"/>
      <c r="O135" s="5">
        <f t="shared" si="52"/>
        <v>0</v>
      </c>
      <c r="P135" s="5"/>
      <c r="Q135" s="5">
        <v>1</v>
      </c>
      <c r="R135" s="5">
        <f t="shared" si="53"/>
        <v>1</v>
      </c>
      <c r="S135" s="5"/>
      <c r="T135" s="5"/>
      <c r="U135" s="5">
        <f t="shared" si="54"/>
        <v>0</v>
      </c>
      <c r="V135" s="5"/>
      <c r="W135" s="5"/>
      <c r="X135" s="5">
        <f t="shared" si="55"/>
        <v>0</v>
      </c>
      <c r="Y135" s="5"/>
      <c r="Z135" s="5"/>
      <c r="AA135" s="5">
        <f t="shared" si="56"/>
        <v>0</v>
      </c>
      <c r="AB135" s="5">
        <v>0</v>
      </c>
      <c r="AC135" s="5">
        <v>0</v>
      </c>
      <c r="AD135" s="5">
        <f t="shared" si="57"/>
        <v>0</v>
      </c>
    </row>
    <row r="136" spans="1:30" outlineLevel="4" x14ac:dyDescent="0.25">
      <c r="A136" s="9">
        <v>16.090499999999999</v>
      </c>
      <c r="B136" s="9" t="s">
        <v>259</v>
      </c>
      <c r="C136" s="9" t="s">
        <v>260</v>
      </c>
      <c r="D136" s="5">
        <f t="shared" si="47"/>
        <v>20</v>
      </c>
      <c r="E136" s="5">
        <f t="shared" si="48"/>
        <v>55</v>
      </c>
      <c r="F136" s="5">
        <f t="shared" si="49"/>
        <v>75</v>
      </c>
      <c r="G136" s="5"/>
      <c r="H136" s="5"/>
      <c r="I136" s="5">
        <f t="shared" si="50"/>
        <v>0</v>
      </c>
      <c r="J136" s="5"/>
      <c r="K136" s="5"/>
      <c r="L136" s="5">
        <f t="shared" si="51"/>
        <v>0</v>
      </c>
      <c r="M136" s="5"/>
      <c r="N136" s="5"/>
      <c r="O136" s="5">
        <f t="shared" si="52"/>
        <v>0</v>
      </c>
      <c r="P136" s="5">
        <v>16</v>
      </c>
      <c r="Q136" s="5">
        <v>43</v>
      </c>
      <c r="R136" s="5">
        <f t="shared" si="53"/>
        <v>59</v>
      </c>
      <c r="S136" s="5"/>
      <c r="T136" s="5"/>
      <c r="U136" s="5">
        <f t="shared" si="54"/>
        <v>0</v>
      </c>
      <c r="V136" s="5"/>
      <c r="W136" s="5">
        <v>1</v>
      </c>
      <c r="X136" s="5">
        <f t="shared" si="55"/>
        <v>1</v>
      </c>
      <c r="Y136" s="5"/>
      <c r="Z136" s="5"/>
      <c r="AA136" s="5">
        <f t="shared" si="56"/>
        <v>0</v>
      </c>
      <c r="AB136" s="5">
        <v>4</v>
      </c>
      <c r="AC136" s="5">
        <v>11</v>
      </c>
      <c r="AD136" s="5">
        <f t="shared" si="57"/>
        <v>15</v>
      </c>
    </row>
    <row r="137" spans="1:30" outlineLevel="4" x14ac:dyDescent="0.25">
      <c r="A137" s="9">
        <v>23.010100000000001</v>
      </c>
      <c r="B137" s="9" t="s">
        <v>261</v>
      </c>
      <c r="C137" s="9" t="s">
        <v>262</v>
      </c>
      <c r="D137" s="5">
        <f t="shared" si="47"/>
        <v>10</v>
      </c>
      <c r="E137" s="5">
        <f t="shared" si="48"/>
        <v>16</v>
      </c>
      <c r="F137" s="5">
        <f t="shared" si="49"/>
        <v>26</v>
      </c>
      <c r="G137" s="5"/>
      <c r="H137" s="5"/>
      <c r="I137" s="5">
        <f t="shared" si="50"/>
        <v>0</v>
      </c>
      <c r="J137" s="5"/>
      <c r="K137" s="5"/>
      <c r="L137" s="5">
        <f t="shared" si="51"/>
        <v>0</v>
      </c>
      <c r="M137" s="5"/>
      <c r="N137" s="5"/>
      <c r="O137" s="5">
        <f t="shared" si="52"/>
        <v>0</v>
      </c>
      <c r="P137" s="5">
        <v>6</v>
      </c>
      <c r="Q137" s="5">
        <v>12</v>
      </c>
      <c r="R137" s="5">
        <f t="shared" si="53"/>
        <v>18</v>
      </c>
      <c r="S137" s="5"/>
      <c r="T137" s="5"/>
      <c r="U137" s="5">
        <f t="shared" si="54"/>
        <v>0</v>
      </c>
      <c r="V137" s="5"/>
      <c r="W137" s="5"/>
      <c r="X137" s="5">
        <f t="shared" si="55"/>
        <v>0</v>
      </c>
      <c r="Y137" s="5"/>
      <c r="Z137" s="5"/>
      <c r="AA137" s="5">
        <f t="shared" si="56"/>
        <v>0</v>
      </c>
      <c r="AB137" s="5">
        <v>4</v>
      </c>
      <c r="AC137" s="5">
        <v>4</v>
      </c>
      <c r="AD137" s="5">
        <f t="shared" si="57"/>
        <v>8</v>
      </c>
    </row>
    <row r="138" spans="1:30" outlineLevel="4" x14ac:dyDescent="0.25">
      <c r="A138" s="9">
        <v>23.9999</v>
      </c>
      <c r="B138" s="9" t="s">
        <v>263</v>
      </c>
      <c r="C138" s="9" t="s">
        <v>264</v>
      </c>
      <c r="D138" s="5">
        <f t="shared" si="47"/>
        <v>21</v>
      </c>
      <c r="E138" s="5">
        <f t="shared" si="48"/>
        <v>51</v>
      </c>
      <c r="F138" s="5">
        <f t="shared" si="49"/>
        <v>72</v>
      </c>
      <c r="G138" s="5"/>
      <c r="H138" s="5"/>
      <c r="I138" s="5">
        <f t="shared" si="50"/>
        <v>0</v>
      </c>
      <c r="J138" s="5"/>
      <c r="K138" s="5"/>
      <c r="L138" s="5">
        <f t="shared" si="51"/>
        <v>0</v>
      </c>
      <c r="M138" s="5">
        <v>1</v>
      </c>
      <c r="N138" s="5"/>
      <c r="O138" s="5">
        <f t="shared" si="52"/>
        <v>1</v>
      </c>
      <c r="P138" s="5">
        <v>15</v>
      </c>
      <c r="Q138" s="5">
        <v>43</v>
      </c>
      <c r="R138" s="5">
        <f t="shared" si="53"/>
        <v>58</v>
      </c>
      <c r="S138" s="5"/>
      <c r="T138" s="5"/>
      <c r="U138" s="5">
        <f t="shared" si="54"/>
        <v>0</v>
      </c>
      <c r="V138" s="5"/>
      <c r="W138" s="5"/>
      <c r="X138" s="5">
        <f t="shared" si="55"/>
        <v>0</v>
      </c>
      <c r="Y138" s="5">
        <v>1</v>
      </c>
      <c r="Z138" s="5"/>
      <c r="AA138" s="5">
        <f t="shared" si="56"/>
        <v>1</v>
      </c>
      <c r="AB138" s="5">
        <v>4</v>
      </c>
      <c r="AC138" s="5">
        <v>8</v>
      </c>
      <c r="AD138" s="5">
        <f t="shared" si="57"/>
        <v>12</v>
      </c>
    </row>
    <row r="139" spans="1:30" outlineLevel="4" x14ac:dyDescent="0.25">
      <c r="A139" s="9">
        <v>38.010100000000001</v>
      </c>
      <c r="B139" s="9" t="s">
        <v>265</v>
      </c>
      <c r="C139" s="9" t="s">
        <v>266</v>
      </c>
      <c r="D139" s="5">
        <f t="shared" si="47"/>
        <v>29</v>
      </c>
      <c r="E139" s="5">
        <f t="shared" si="48"/>
        <v>26</v>
      </c>
      <c r="F139" s="5">
        <f t="shared" si="49"/>
        <v>55</v>
      </c>
      <c r="G139" s="5"/>
      <c r="H139" s="5"/>
      <c r="I139" s="5">
        <f t="shared" si="50"/>
        <v>0</v>
      </c>
      <c r="J139" s="5"/>
      <c r="K139" s="5"/>
      <c r="L139" s="5">
        <f t="shared" si="51"/>
        <v>0</v>
      </c>
      <c r="M139" s="5"/>
      <c r="N139" s="5"/>
      <c r="O139" s="5">
        <f t="shared" si="52"/>
        <v>0</v>
      </c>
      <c r="P139" s="5">
        <v>25</v>
      </c>
      <c r="Q139" s="5">
        <v>23</v>
      </c>
      <c r="R139" s="5">
        <f t="shared" si="53"/>
        <v>48</v>
      </c>
      <c r="S139" s="5"/>
      <c r="T139" s="5"/>
      <c r="U139" s="5">
        <f t="shared" si="54"/>
        <v>0</v>
      </c>
      <c r="V139" s="5"/>
      <c r="W139" s="5"/>
      <c r="X139" s="5">
        <f t="shared" si="55"/>
        <v>0</v>
      </c>
      <c r="Y139" s="5"/>
      <c r="Z139" s="5"/>
      <c r="AA139" s="5">
        <f t="shared" si="56"/>
        <v>0</v>
      </c>
      <c r="AB139" s="5">
        <v>4</v>
      </c>
      <c r="AC139" s="5">
        <v>3</v>
      </c>
      <c r="AD139" s="5">
        <f t="shared" si="57"/>
        <v>7</v>
      </c>
    </row>
    <row r="140" spans="1:30" outlineLevel="4" x14ac:dyDescent="0.25">
      <c r="A140" s="9">
        <v>50.0501</v>
      </c>
      <c r="B140" s="9" t="s">
        <v>267</v>
      </c>
      <c r="C140" s="9" t="s">
        <v>268</v>
      </c>
      <c r="D140" s="5">
        <f t="shared" si="47"/>
        <v>93</v>
      </c>
      <c r="E140" s="5">
        <f t="shared" si="48"/>
        <v>190</v>
      </c>
      <c r="F140" s="5">
        <f t="shared" si="49"/>
        <v>283</v>
      </c>
      <c r="G140" s="5"/>
      <c r="H140" s="5"/>
      <c r="I140" s="5">
        <f t="shared" si="50"/>
        <v>0</v>
      </c>
      <c r="J140" s="5"/>
      <c r="K140" s="5"/>
      <c r="L140" s="5">
        <f t="shared" si="51"/>
        <v>0</v>
      </c>
      <c r="M140" s="5"/>
      <c r="N140" s="5">
        <v>1</v>
      </c>
      <c r="O140" s="5">
        <f t="shared" si="52"/>
        <v>1</v>
      </c>
      <c r="P140" s="5">
        <v>79</v>
      </c>
      <c r="Q140" s="5">
        <v>169</v>
      </c>
      <c r="R140" s="5">
        <f t="shared" si="53"/>
        <v>248</v>
      </c>
      <c r="S140" s="5"/>
      <c r="T140" s="5"/>
      <c r="U140" s="5">
        <f t="shared" si="54"/>
        <v>0</v>
      </c>
      <c r="V140" s="5"/>
      <c r="W140" s="5"/>
      <c r="X140" s="5">
        <f t="shared" si="55"/>
        <v>0</v>
      </c>
      <c r="Y140" s="5">
        <v>1</v>
      </c>
      <c r="Z140" s="5">
        <v>1</v>
      </c>
      <c r="AA140" s="5">
        <f t="shared" si="56"/>
        <v>2</v>
      </c>
      <c r="AB140" s="5">
        <v>13</v>
      </c>
      <c r="AC140" s="5">
        <v>19</v>
      </c>
      <c r="AD140" s="5">
        <f t="shared" si="57"/>
        <v>32</v>
      </c>
    </row>
    <row r="141" spans="1:30" outlineLevel="4" x14ac:dyDescent="0.25">
      <c r="A141" s="9">
        <v>50.070300000000003</v>
      </c>
      <c r="B141" s="9" t="s">
        <v>269</v>
      </c>
      <c r="C141" s="9" t="s">
        <v>270</v>
      </c>
      <c r="D141" s="5">
        <f t="shared" si="47"/>
        <v>31</v>
      </c>
      <c r="E141" s="5">
        <f t="shared" si="48"/>
        <v>98</v>
      </c>
      <c r="F141" s="5">
        <f t="shared" si="49"/>
        <v>129</v>
      </c>
      <c r="G141" s="5"/>
      <c r="H141" s="5"/>
      <c r="I141" s="5">
        <f t="shared" si="50"/>
        <v>0</v>
      </c>
      <c r="J141" s="5"/>
      <c r="K141" s="5"/>
      <c r="L141" s="5">
        <f t="shared" si="51"/>
        <v>0</v>
      </c>
      <c r="M141" s="5"/>
      <c r="N141" s="5"/>
      <c r="O141" s="5">
        <f t="shared" si="52"/>
        <v>0</v>
      </c>
      <c r="P141" s="5">
        <v>25</v>
      </c>
      <c r="Q141" s="5">
        <v>90</v>
      </c>
      <c r="R141" s="5">
        <f t="shared" si="53"/>
        <v>115</v>
      </c>
      <c r="S141" s="5"/>
      <c r="T141" s="5"/>
      <c r="U141" s="5">
        <f t="shared" si="54"/>
        <v>0</v>
      </c>
      <c r="V141" s="5"/>
      <c r="W141" s="5"/>
      <c r="X141" s="5">
        <f t="shared" si="55"/>
        <v>0</v>
      </c>
      <c r="Y141" s="5"/>
      <c r="Z141" s="5">
        <v>1</v>
      </c>
      <c r="AA141" s="5">
        <f t="shared" si="56"/>
        <v>1</v>
      </c>
      <c r="AB141" s="5">
        <v>6</v>
      </c>
      <c r="AC141" s="5">
        <v>7</v>
      </c>
      <c r="AD141" s="5">
        <f t="shared" si="57"/>
        <v>13</v>
      </c>
    </row>
    <row r="142" spans="1:30" outlineLevel="4" x14ac:dyDescent="0.25">
      <c r="A142" s="9">
        <v>50.0901</v>
      </c>
      <c r="B142" s="9" t="s">
        <v>271</v>
      </c>
      <c r="C142" s="9" t="s">
        <v>272</v>
      </c>
      <c r="D142" s="5">
        <f t="shared" si="47"/>
        <v>85</v>
      </c>
      <c r="E142" s="5">
        <f t="shared" si="48"/>
        <v>65</v>
      </c>
      <c r="F142" s="5">
        <f t="shared" si="49"/>
        <v>150</v>
      </c>
      <c r="G142" s="5"/>
      <c r="H142" s="5">
        <v>1</v>
      </c>
      <c r="I142" s="5">
        <f t="shared" si="50"/>
        <v>1</v>
      </c>
      <c r="J142" s="5"/>
      <c r="K142" s="5">
        <v>1</v>
      </c>
      <c r="L142" s="5">
        <f t="shared" si="51"/>
        <v>1</v>
      </c>
      <c r="M142" s="5"/>
      <c r="N142" s="5"/>
      <c r="O142" s="5">
        <f t="shared" si="52"/>
        <v>0</v>
      </c>
      <c r="P142" s="5">
        <v>75</v>
      </c>
      <c r="Q142" s="5">
        <v>56</v>
      </c>
      <c r="R142" s="5">
        <f t="shared" si="53"/>
        <v>131</v>
      </c>
      <c r="S142" s="5"/>
      <c r="T142" s="5"/>
      <c r="U142" s="5">
        <f t="shared" si="54"/>
        <v>0</v>
      </c>
      <c r="V142" s="5"/>
      <c r="W142" s="5">
        <v>1</v>
      </c>
      <c r="X142" s="5">
        <f t="shared" si="55"/>
        <v>1</v>
      </c>
      <c r="Y142" s="5"/>
      <c r="Z142" s="5"/>
      <c r="AA142" s="5">
        <f t="shared" si="56"/>
        <v>0</v>
      </c>
      <c r="AB142" s="5">
        <v>10</v>
      </c>
      <c r="AC142" s="5">
        <v>6</v>
      </c>
      <c r="AD142" s="5">
        <f t="shared" si="57"/>
        <v>16</v>
      </c>
    </row>
    <row r="143" spans="1:30" outlineLevel="4" x14ac:dyDescent="0.25">
      <c r="A143" s="9">
        <v>54.010300000000001</v>
      </c>
      <c r="B143" s="9" t="s">
        <v>273</v>
      </c>
      <c r="C143" s="9" t="s">
        <v>274</v>
      </c>
      <c r="D143" s="5">
        <f t="shared" si="47"/>
        <v>49</v>
      </c>
      <c r="E143" s="5">
        <f t="shared" si="48"/>
        <v>45</v>
      </c>
      <c r="F143" s="5">
        <f t="shared" si="49"/>
        <v>94</v>
      </c>
      <c r="G143" s="5"/>
      <c r="H143" s="5"/>
      <c r="I143" s="5">
        <f t="shared" si="50"/>
        <v>0</v>
      </c>
      <c r="J143" s="5"/>
      <c r="K143" s="5"/>
      <c r="L143" s="5">
        <f t="shared" si="51"/>
        <v>0</v>
      </c>
      <c r="M143" s="5"/>
      <c r="N143" s="5"/>
      <c r="O143" s="5">
        <f t="shared" si="52"/>
        <v>0</v>
      </c>
      <c r="P143" s="5">
        <v>40</v>
      </c>
      <c r="Q143" s="5">
        <v>32</v>
      </c>
      <c r="R143" s="5">
        <f t="shared" si="53"/>
        <v>72</v>
      </c>
      <c r="S143" s="5"/>
      <c r="T143" s="5"/>
      <c r="U143" s="5">
        <f t="shared" si="54"/>
        <v>0</v>
      </c>
      <c r="V143" s="5">
        <v>1</v>
      </c>
      <c r="W143" s="5"/>
      <c r="X143" s="5">
        <f t="shared" si="55"/>
        <v>1</v>
      </c>
      <c r="Y143" s="5"/>
      <c r="Z143" s="5"/>
      <c r="AA143" s="5">
        <f t="shared" si="56"/>
        <v>0</v>
      </c>
      <c r="AB143" s="5">
        <v>8</v>
      </c>
      <c r="AC143" s="5">
        <v>13</v>
      </c>
      <c r="AD143" s="5">
        <f t="shared" si="57"/>
        <v>21</v>
      </c>
    </row>
    <row r="144" spans="1:30" outlineLevel="4" x14ac:dyDescent="0.25">
      <c r="A144" s="9">
        <v>54.0199</v>
      </c>
      <c r="B144" s="9" t="s">
        <v>275</v>
      </c>
      <c r="C144" s="9" t="s">
        <v>276</v>
      </c>
      <c r="D144" s="5">
        <f t="shared" si="47"/>
        <v>50</v>
      </c>
      <c r="E144" s="5">
        <f t="shared" si="48"/>
        <v>19</v>
      </c>
      <c r="F144" s="5">
        <f t="shared" si="49"/>
        <v>69</v>
      </c>
      <c r="G144" s="5"/>
      <c r="H144" s="5"/>
      <c r="I144" s="5">
        <f t="shared" si="50"/>
        <v>0</v>
      </c>
      <c r="J144" s="5"/>
      <c r="K144" s="5"/>
      <c r="L144" s="5">
        <f t="shared" si="51"/>
        <v>0</v>
      </c>
      <c r="M144" s="5"/>
      <c r="N144" s="5">
        <v>1</v>
      </c>
      <c r="O144" s="5">
        <f t="shared" si="52"/>
        <v>1</v>
      </c>
      <c r="P144" s="5">
        <v>42</v>
      </c>
      <c r="Q144" s="5">
        <v>16</v>
      </c>
      <c r="R144" s="5">
        <f t="shared" si="53"/>
        <v>58</v>
      </c>
      <c r="S144" s="5"/>
      <c r="T144" s="5"/>
      <c r="U144" s="5">
        <f t="shared" si="54"/>
        <v>0</v>
      </c>
      <c r="V144" s="5">
        <v>1</v>
      </c>
      <c r="W144" s="5"/>
      <c r="X144" s="5">
        <f t="shared" si="55"/>
        <v>1</v>
      </c>
      <c r="Y144" s="5"/>
      <c r="Z144" s="5"/>
      <c r="AA144" s="5">
        <f t="shared" si="56"/>
        <v>0</v>
      </c>
      <c r="AB144" s="5">
        <v>7</v>
      </c>
      <c r="AC144" s="5">
        <v>2</v>
      </c>
      <c r="AD144" s="5">
        <f t="shared" si="57"/>
        <v>9</v>
      </c>
    </row>
    <row r="145" spans="1:30" outlineLevel="3" x14ac:dyDescent="0.25">
      <c r="A145" s="234" t="s">
        <v>277</v>
      </c>
      <c r="B145" s="234"/>
      <c r="C145" s="234"/>
      <c r="D145" s="4">
        <f t="shared" ref="D145:AD145" si="66">SUBTOTAL(9,D146:D154)</f>
        <v>62</v>
      </c>
      <c r="E145" s="4">
        <f t="shared" si="66"/>
        <v>124</v>
      </c>
      <c r="F145" s="4">
        <f t="shared" si="66"/>
        <v>186</v>
      </c>
      <c r="G145" s="4">
        <f t="shared" si="66"/>
        <v>0</v>
      </c>
      <c r="H145" s="4">
        <f t="shared" si="66"/>
        <v>0</v>
      </c>
      <c r="I145" s="4">
        <f t="shared" si="66"/>
        <v>0</v>
      </c>
      <c r="J145" s="4">
        <f t="shared" si="66"/>
        <v>1</v>
      </c>
      <c r="K145" s="4">
        <f t="shared" si="66"/>
        <v>0</v>
      </c>
      <c r="L145" s="4">
        <f t="shared" si="66"/>
        <v>1</v>
      </c>
      <c r="M145" s="4">
        <f t="shared" si="66"/>
        <v>0</v>
      </c>
      <c r="N145" s="4">
        <f t="shared" si="66"/>
        <v>0</v>
      </c>
      <c r="O145" s="4">
        <f t="shared" si="66"/>
        <v>0</v>
      </c>
      <c r="P145" s="4">
        <f t="shared" si="66"/>
        <v>54</v>
      </c>
      <c r="Q145" s="4">
        <f t="shared" si="66"/>
        <v>118</v>
      </c>
      <c r="R145" s="4">
        <f t="shared" si="66"/>
        <v>172</v>
      </c>
      <c r="S145" s="4">
        <f t="shared" si="66"/>
        <v>0</v>
      </c>
      <c r="T145" s="4">
        <f t="shared" si="66"/>
        <v>0</v>
      </c>
      <c r="U145" s="4">
        <f t="shared" si="66"/>
        <v>0</v>
      </c>
      <c r="V145" s="4">
        <f t="shared" si="66"/>
        <v>0</v>
      </c>
      <c r="W145" s="4">
        <f t="shared" si="66"/>
        <v>0</v>
      </c>
      <c r="X145" s="4">
        <f t="shared" si="66"/>
        <v>0</v>
      </c>
      <c r="Y145" s="4">
        <f t="shared" si="66"/>
        <v>0</v>
      </c>
      <c r="Z145" s="4">
        <f t="shared" si="66"/>
        <v>1</v>
      </c>
      <c r="AA145" s="4">
        <f t="shared" si="66"/>
        <v>1</v>
      </c>
      <c r="AB145" s="4">
        <f t="shared" si="66"/>
        <v>7</v>
      </c>
      <c r="AC145" s="4">
        <f t="shared" si="66"/>
        <v>5</v>
      </c>
      <c r="AD145" s="4">
        <f t="shared" si="66"/>
        <v>12</v>
      </c>
    </row>
    <row r="146" spans="1:30" outlineLevel="4" x14ac:dyDescent="0.25">
      <c r="A146" s="9">
        <v>50.060499999999998</v>
      </c>
      <c r="B146" s="9" t="s">
        <v>278</v>
      </c>
      <c r="C146" s="9" t="s">
        <v>279</v>
      </c>
      <c r="D146" s="5">
        <f t="shared" si="47"/>
        <v>9</v>
      </c>
      <c r="E146" s="5">
        <f t="shared" si="48"/>
        <v>23</v>
      </c>
      <c r="F146" s="5">
        <f t="shared" si="49"/>
        <v>32</v>
      </c>
      <c r="G146" s="5"/>
      <c r="H146" s="5"/>
      <c r="I146" s="5">
        <f t="shared" si="50"/>
        <v>0</v>
      </c>
      <c r="J146" s="5"/>
      <c r="K146" s="5"/>
      <c r="L146" s="5">
        <f t="shared" si="51"/>
        <v>0</v>
      </c>
      <c r="M146" s="5"/>
      <c r="N146" s="5"/>
      <c r="O146" s="5">
        <f t="shared" si="52"/>
        <v>0</v>
      </c>
      <c r="P146" s="5">
        <v>8</v>
      </c>
      <c r="Q146" s="5">
        <v>21</v>
      </c>
      <c r="R146" s="5">
        <f t="shared" si="53"/>
        <v>29</v>
      </c>
      <c r="S146" s="5"/>
      <c r="T146" s="5"/>
      <c r="U146" s="5">
        <f t="shared" si="54"/>
        <v>0</v>
      </c>
      <c r="V146" s="5"/>
      <c r="W146" s="5"/>
      <c r="X146" s="5">
        <f t="shared" si="55"/>
        <v>0</v>
      </c>
      <c r="Y146" s="5"/>
      <c r="Z146" s="5"/>
      <c r="AA146" s="5">
        <f t="shared" si="56"/>
        <v>0</v>
      </c>
      <c r="AB146" s="5">
        <v>1</v>
      </c>
      <c r="AC146" s="5">
        <v>2</v>
      </c>
      <c r="AD146" s="5">
        <f t="shared" si="57"/>
        <v>3</v>
      </c>
    </row>
    <row r="147" spans="1:30" outlineLevel="4" x14ac:dyDescent="0.25">
      <c r="A147" s="9">
        <v>50.070099999999996</v>
      </c>
      <c r="B147" s="9" t="s">
        <v>280</v>
      </c>
      <c r="C147" s="9" t="s">
        <v>281</v>
      </c>
      <c r="D147" s="5">
        <f t="shared" si="47"/>
        <v>1</v>
      </c>
      <c r="E147" s="5">
        <f t="shared" si="48"/>
        <v>6</v>
      </c>
      <c r="F147" s="5">
        <f t="shared" si="49"/>
        <v>7</v>
      </c>
      <c r="G147" s="5"/>
      <c r="H147" s="5"/>
      <c r="I147" s="5">
        <f t="shared" si="50"/>
        <v>0</v>
      </c>
      <c r="J147" s="5"/>
      <c r="K147" s="5"/>
      <c r="L147" s="5">
        <f t="shared" si="51"/>
        <v>0</v>
      </c>
      <c r="M147" s="5"/>
      <c r="N147" s="5"/>
      <c r="O147" s="5">
        <f t="shared" si="52"/>
        <v>0</v>
      </c>
      <c r="P147" s="5"/>
      <c r="Q147" s="5">
        <v>5</v>
      </c>
      <c r="R147" s="5">
        <f t="shared" si="53"/>
        <v>5</v>
      </c>
      <c r="S147" s="5"/>
      <c r="T147" s="5"/>
      <c r="U147" s="5">
        <f t="shared" si="54"/>
        <v>0</v>
      </c>
      <c r="V147" s="5"/>
      <c r="W147" s="5"/>
      <c r="X147" s="5">
        <f t="shared" si="55"/>
        <v>0</v>
      </c>
      <c r="Y147" s="5"/>
      <c r="Z147" s="5"/>
      <c r="AA147" s="5">
        <f t="shared" si="56"/>
        <v>0</v>
      </c>
      <c r="AB147" s="5">
        <v>1</v>
      </c>
      <c r="AC147" s="5">
        <v>1</v>
      </c>
      <c r="AD147" s="5">
        <f t="shared" si="57"/>
        <v>2</v>
      </c>
    </row>
    <row r="148" spans="1:30" outlineLevel="4" x14ac:dyDescent="0.25">
      <c r="A148" s="9">
        <v>50.0702</v>
      </c>
      <c r="B148" s="9" t="s">
        <v>333</v>
      </c>
      <c r="C148" s="9" t="s">
        <v>334</v>
      </c>
      <c r="D148" s="5">
        <f t="shared" si="47"/>
        <v>1</v>
      </c>
      <c r="E148" s="5">
        <f t="shared" si="48"/>
        <v>0</v>
      </c>
      <c r="F148" s="5">
        <f t="shared" si="49"/>
        <v>1</v>
      </c>
      <c r="G148" s="5"/>
      <c r="H148" s="5"/>
      <c r="I148" s="5">
        <f t="shared" si="50"/>
        <v>0</v>
      </c>
      <c r="J148" s="5"/>
      <c r="K148" s="5"/>
      <c r="L148" s="5">
        <f t="shared" si="51"/>
        <v>0</v>
      </c>
      <c r="M148" s="5"/>
      <c r="N148" s="5"/>
      <c r="O148" s="5">
        <f t="shared" si="52"/>
        <v>0</v>
      </c>
      <c r="P148" s="5">
        <v>1</v>
      </c>
      <c r="Q148" s="5"/>
      <c r="R148" s="5">
        <f t="shared" si="53"/>
        <v>1</v>
      </c>
      <c r="S148" s="5"/>
      <c r="T148" s="5"/>
      <c r="U148" s="5">
        <f t="shared" si="54"/>
        <v>0</v>
      </c>
      <c r="V148" s="5"/>
      <c r="W148" s="5"/>
      <c r="X148" s="5">
        <f t="shared" si="55"/>
        <v>0</v>
      </c>
      <c r="Y148" s="5"/>
      <c r="Z148" s="5"/>
      <c r="AA148" s="5">
        <f t="shared" si="56"/>
        <v>0</v>
      </c>
      <c r="AB148" s="5">
        <v>0</v>
      </c>
      <c r="AC148" s="5">
        <v>0</v>
      </c>
      <c r="AD148" s="5">
        <f t="shared" si="57"/>
        <v>0</v>
      </c>
    </row>
    <row r="149" spans="1:30" outlineLevel="4" x14ac:dyDescent="0.25">
      <c r="A149" s="9">
        <v>50.070399999999999</v>
      </c>
      <c r="B149" s="9" t="s">
        <v>282</v>
      </c>
      <c r="C149" s="9" t="s">
        <v>283</v>
      </c>
      <c r="D149" s="5">
        <f t="shared" si="47"/>
        <v>3</v>
      </c>
      <c r="E149" s="5">
        <f t="shared" si="48"/>
        <v>11</v>
      </c>
      <c r="F149" s="5">
        <f t="shared" si="49"/>
        <v>14</v>
      </c>
      <c r="G149" s="5"/>
      <c r="H149" s="5"/>
      <c r="I149" s="5">
        <f t="shared" si="50"/>
        <v>0</v>
      </c>
      <c r="J149" s="5"/>
      <c r="K149" s="5"/>
      <c r="L149" s="5">
        <f t="shared" si="51"/>
        <v>0</v>
      </c>
      <c r="M149" s="5"/>
      <c r="N149" s="5"/>
      <c r="O149" s="5">
        <f t="shared" si="52"/>
        <v>0</v>
      </c>
      <c r="P149" s="5">
        <v>2</v>
      </c>
      <c r="Q149" s="5">
        <v>9</v>
      </c>
      <c r="R149" s="5">
        <f t="shared" si="53"/>
        <v>11</v>
      </c>
      <c r="S149" s="5"/>
      <c r="T149" s="5"/>
      <c r="U149" s="5">
        <f t="shared" si="54"/>
        <v>0</v>
      </c>
      <c r="V149" s="5"/>
      <c r="W149" s="5"/>
      <c r="X149" s="5">
        <f t="shared" si="55"/>
        <v>0</v>
      </c>
      <c r="Y149" s="5"/>
      <c r="Z149" s="5">
        <v>1</v>
      </c>
      <c r="AA149" s="5">
        <f t="shared" si="56"/>
        <v>1</v>
      </c>
      <c r="AB149" s="5">
        <v>1</v>
      </c>
      <c r="AC149" s="5">
        <v>1</v>
      </c>
      <c r="AD149" s="5">
        <f t="shared" si="57"/>
        <v>2</v>
      </c>
    </row>
    <row r="150" spans="1:30" outlineLevel="4" x14ac:dyDescent="0.25">
      <c r="A150" s="9">
        <v>50.070500000000003</v>
      </c>
      <c r="B150" s="9" t="s">
        <v>284</v>
      </c>
      <c r="C150" s="9" t="s">
        <v>285</v>
      </c>
      <c r="D150" s="5">
        <f t="shared" si="47"/>
        <v>15</v>
      </c>
      <c r="E150" s="5">
        <f t="shared" si="48"/>
        <v>48</v>
      </c>
      <c r="F150" s="5">
        <f t="shared" si="49"/>
        <v>63</v>
      </c>
      <c r="G150" s="5"/>
      <c r="H150" s="5"/>
      <c r="I150" s="5">
        <f t="shared" si="50"/>
        <v>0</v>
      </c>
      <c r="J150" s="5"/>
      <c r="K150" s="5"/>
      <c r="L150" s="5">
        <f t="shared" si="51"/>
        <v>0</v>
      </c>
      <c r="M150" s="5"/>
      <c r="N150" s="5"/>
      <c r="O150" s="5">
        <f t="shared" si="52"/>
        <v>0</v>
      </c>
      <c r="P150" s="5">
        <v>14</v>
      </c>
      <c r="Q150" s="5">
        <v>48</v>
      </c>
      <c r="R150" s="5">
        <f t="shared" si="53"/>
        <v>62</v>
      </c>
      <c r="S150" s="5"/>
      <c r="T150" s="5"/>
      <c r="U150" s="5">
        <f t="shared" si="54"/>
        <v>0</v>
      </c>
      <c r="V150" s="5"/>
      <c r="W150" s="5"/>
      <c r="X150" s="5">
        <f t="shared" si="55"/>
        <v>0</v>
      </c>
      <c r="Y150" s="5"/>
      <c r="Z150" s="5"/>
      <c r="AA150" s="5">
        <f t="shared" si="56"/>
        <v>0</v>
      </c>
      <c r="AB150" s="5">
        <v>1</v>
      </c>
      <c r="AC150" s="5">
        <v>0</v>
      </c>
      <c r="AD150" s="5">
        <f t="shared" si="57"/>
        <v>1</v>
      </c>
    </row>
    <row r="151" spans="1:30" outlineLevel="4" x14ac:dyDescent="0.25">
      <c r="A151" s="9">
        <v>50.070500000000003</v>
      </c>
      <c r="B151" s="9" t="s">
        <v>286</v>
      </c>
      <c r="C151" s="9" t="s">
        <v>287</v>
      </c>
      <c r="D151" s="5">
        <f t="shared" si="47"/>
        <v>17</v>
      </c>
      <c r="E151" s="5">
        <f t="shared" si="48"/>
        <v>15</v>
      </c>
      <c r="F151" s="5">
        <f t="shared" si="49"/>
        <v>32</v>
      </c>
      <c r="G151" s="5"/>
      <c r="H151" s="5"/>
      <c r="I151" s="5">
        <f t="shared" si="50"/>
        <v>0</v>
      </c>
      <c r="J151" s="5">
        <v>1</v>
      </c>
      <c r="K151" s="5"/>
      <c r="L151" s="5">
        <f t="shared" si="51"/>
        <v>1</v>
      </c>
      <c r="M151" s="5"/>
      <c r="N151" s="5"/>
      <c r="O151" s="5">
        <f t="shared" si="52"/>
        <v>0</v>
      </c>
      <c r="P151" s="5">
        <v>13</v>
      </c>
      <c r="Q151" s="5">
        <v>15</v>
      </c>
      <c r="R151" s="5">
        <f t="shared" si="53"/>
        <v>28</v>
      </c>
      <c r="S151" s="5"/>
      <c r="T151" s="5"/>
      <c r="U151" s="5">
        <f t="shared" si="54"/>
        <v>0</v>
      </c>
      <c r="V151" s="5"/>
      <c r="W151" s="5"/>
      <c r="X151" s="5">
        <f t="shared" si="55"/>
        <v>0</v>
      </c>
      <c r="Y151" s="5"/>
      <c r="Z151" s="5"/>
      <c r="AA151" s="5">
        <f t="shared" si="56"/>
        <v>0</v>
      </c>
      <c r="AB151" s="5">
        <v>3</v>
      </c>
      <c r="AC151" s="5">
        <v>0</v>
      </c>
      <c r="AD151" s="5">
        <f t="shared" si="57"/>
        <v>3</v>
      </c>
    </row>
    <row r="152" spans="1:30" outlineLevel="4" x14ac:dyDescent="0.25">
      <c r="A152" s="9">
        <v>50.070500000000003</v>
      </c>
      <c r="B152" s="9" t="s">
        <v>288</v>
      </c>
      <c r="C152" s="9" t="s">
        <v>289</v>
      </c>
      <c r="D152" s="5">
        <f t="shared" si="47"/>
        <v>7</v>
      </c>
      <c r="E152" s="5">
        <f t="shared" si="48"/>
        <v>10</v>
      </c>
      <c r="F152" s="5">
        <f t="shared" si="49"/>
        <v>17</v>
      </c>
      <c r="G152" s="5"/>
      <c r="H152" s="5"/>
      <c r="I152" s="5">
        <f t="shared" si="50"/>
        <v>0</v>
      </c>
      <c r="J152" s="5"/>
      <c r="K152" s="5"/>
      <c r="L152" s="5">
        <f t="shared" si="51"/>
        <v>0</v>
      </c>
      <c r="M152" s="5"/>
      <c r="N152" s="5"/>
      <c r="O152" s="5">
        <f t="shared" si="52"/>
        <v>0</v>
      </c>
      <c r="P152" s="5">
        <v>7</v>
      </c>
      <c r="Q152" s="5">
        <v>10</v>
      </c>
      <c r="R152" s="5">
        <f t="shared" si="53"/>
        <v>17</v>
      </c>
      <c r="S152" s="5"/>
      <c r="T152" s="5"/>
      <c r="U152" s="5">
        <f t="shared" si="54"/>
        <v>0</v>
      </c>
      <c r="V152" s="5"/>
      <c r="W152" s="5"/>
      <c r="X152" s="5">
        <f t="shared" si="55"/>
        <v>0</v>
      </c>
      <c r="Y152" s="5"/>
      <c r="Z152" s="5"/>
      <c r="AA152" s="5">
        <f t="shared" si="56"/>
        <v>0</v>
      </c>
      <c r="AB152" s="5">
        <v>0</v>
      </c>
      <c r="AC152" s="5">
        <v>0</v>
      </c>
      <c r="AD152" s="5">
        <f t="shared" si="57"/>
        <v>0</v>
      </c>
    </row>
    <row r="153" spans="1:30" outlineLevel="4" x14ac:dyDescent="0.25">
      <c r="A153" s="9">
        <v>50.070799999999998</v>
      </c>
      <c r="B153" s="9" t="s">
        <v>290</v>
      </c>
      <c r="C153" s="9" t="s">
        <v>291</v>
      </c>
      <c r="D153" s="5">
        <f t="shared" si="47"/>
        <v>2</v>
      </c>
      <c r="E153" s="5">
        <f t="shared" si="48"/>
        <v>4</v>
      </c>
      <c r="F153" s="5">
        <f t="shared" si="49"/>
        <v>6</v>
      </c>
      <c r="G153" s="5"/>
      <c r="H153" s="5"/>
      <c r="I153" s="5">
        <f t="shared" si="50"/>
        <v>0</v>
      </c>
      <c r="J153" s="5"/>
      <c r="K153" s="5"/>
      <c r="L153" s="5">
        <f t="shared" si="51"/>
        <v>0</v>
      </c>
      <c r="M153" s="5"/>
      <c r="N153" s="5"/>
      <c r="O153" s="5">
        <f t="shared" si="52"/>
        <v>0</v>
      </c>
      <c r="P153" s="5">
        <v>2</v>
      </c>
      <c r="Q153" s="5">
        <v>4</v>
      </c>
      <c r="R153" s="5">
        <f t="shared" si="53"/>
        <v>6</v>
      </c>
      <c r="S153" s="5"/>
      <c r="T153" s="5"/>
      <c r="U153" s="5">
        <f t="shared" si="54"/>
        <v>0</v>
      </c>
      <c r="V153" s="5"/>
      <c r="W153" s="5"/>
      <c r="X153" s="5">
        <f t="shared" si="55"/>
        <v>0</v>
      </c>
      <c r="Y153" s="5"/>
      <c r="Z153" s="5"/>
      <c r="AA153" s="5">
        <f t="shared" si="56"/>
        <v>0</v>
      </c>
      <c r="AB153" s="5">
        <v>0</v>
      </c>
      <c r="AC153" s="5">
        <v>0</v>
      </c>
      <c r="AD153" s="5">
        <f t="shared" si="57"/>
        <v>0</v>
      </c>
    </row>
    <row r="154" spans="1:30" outlineLevel="4" x14ac:dyDescent="0.25">
      <c r="A154" s="9">
        <v>50.070900000000002</v>
      </c>
      <c r="B154" s="9" t="s">
        <v>292</v>
      </c>
      <c r="C154" s="9" t="s">
        <v>293</v>
      </c>
      <c r="D154" s="5">
        <f t="shared" si="47"/>
        <v>7</v>
      </c>
      <c r="E154" s="5">
        <f t="shared" si="48"/>
        <v>7</v>
      </c>
      <c r="F154" s="5">
        <f t="shared" si="49"/>
        <v>14</v>
      </c>
      <c r="G154" s="5"/>
      <c r="H154" s="5"/>
      <c r="I154" s="5">
        <f t="shared" si="50"/>
        <v>0</v>
      </c>
      <c r="J154" s="5"/>
      <c r="K154" s="5"/>
      <c r="L154" s="5">
        <f t="shared" si="51"/>
        <v>0</v>
      </c>
      <c r="M154" s="5"/>
      <c r="N154" s="5"/>
      <c r="O154" s="5">
        <f t="shared" si="52"/>
        <v>0</v>
      </c>
      <c r="P154" s="5">
        <v>7</v>
      </c>
      <c r="Q154" s="5">
        <v>6</v>
      </c>
      <c r="R154" s="5">
        <f t="shared" si="53"/>
        <v>13</v>
      </c>
      <c r="S154" s="5"/>
      <c r="T154" s="5"/>
      <c r="U154" s="5">
        <f t="shared" si="54"/>
        <v>0</v>
      </c>
      <c r="V154" s="5"/>
      <c r="W154" s="5"/>
      <c r="X154" s="5">
        <f t="shared" si="55"/>
        <v>0</v>
      </c>
      <c r="Y154" s="5"/>
      <c r="Z154" s="5"/>
      <c r="AA154" s="5">
        <f t="shared" si="56"/>
        <v>0</v>
      </c>
      <c r="AB154" s="5">
        <v>0</v>
      </c>
      <c r="AC154" s="5">
        <v>1</v>
      </c>
      <c r="AD154" s="5">
        <f t="shared" si="57"/>
        <v>1</v>
      </c>
    </row>
    <row r="155" spans="1:30" outlineLevel="3" x14ac:dyDescent="0.25">
      <c r="A155" s="234" t="s">
        <v>294</v>
      </c>
      <c r="B155" s="234"/>
      <c r="C155" s="234"/>
      <c r="D155" s="4">
        <f t="shared" ref="D155:AD155" si="67">SUBTOTAL(9,D156:D160)</f>
        <v>53</v>
      </c>
      <c r="E155" s="4">
        <f t="shared" si="67"/>
        <v>159</v>
      </c>
      <c r="F155" s="4">
        <f t="shared" si="67"/>
        <v>212</v>
      </c>
      <c r="G155" s="4">
        <f t="shared" si="67"/>
        <v>0</v>
      </c>
      <c r="H155" s="4">
        <f t="shared" si="67"/>
        <v>1</v>
      </c>
      <c r="I155" s="4">
        <f t="shared" si="67"/>
        <v>1</v>
      </c>
      <c r="J155" s="4">
        <f t="shared" si="67"/>
        <v>0</v>
      </c>
      <c r="K155" s="4">
        <f t="shared" si="67"/>
        <v>0</v>
      </c>
      <c r="L155" s="4">
        <f t="shared" si="67"/>
        <v>0</v>
      </c>
      <c r="M155" s="4">
        <f t="shared" si="67"/>
        <v>0</v>
      </c>
      <c r="N155" s="4">
        <f t="shared" si="67"/>
        <v>0</v>
      </c>
      <c r="O155" s="4">
        <f t="shared" si="67"/>
        <v>0</v>
      </c>
      <c r="P155" s="4">
        <f t="shared" si="67"/>
        <v>42</v>
      </c>
      <c r="Q155" s="4">
        <f t="shared" si="67"/>
        <v>146</v>
      </c>
      <c r="R155" s="4">
        <f t="shared" si="67"/>
        <v>188</v>
      </c>
      <c r="S155" s="4">
        <f t="shared" si="67"/>
        <v>0</v>
      </c>
      <c r="T155" s="4">
        <f t="shared" si="67"/>
        <v>0</v>
      </c>
      <c r="U155" s="4">
        <f t="shared" si="67"/>
        <v>0</v>
      </c>
      <c r="V155" s="4">
        <f t="shared" si="67"/>
        <v>0</v>
      </c>
      <c r="W155" s="4">
        <f t="shared" si="67"/>
        <v>0</v>
      </c>
      <c r="X155" s="4">
        <f t="shared" si="67"/>
        <v>0</v>
      </c>
      <c r="Y155" s="4">
        <f t="shared" si="67"/>
        <v>1</v>
      </c>
      <c r="Z155" s="4">
        <f t="shared" si="67"/>
        <v>0</v>
      </c>
      <c r="AA155" s="4">
        <f t="shared" si="67"/>
        <v>1</v>
      </c>
      <c r="AB155" s="4">
        <f t="shared" si="67"/>
        <v>10</v>
      </c>
      <c r="AC155" s="4">
        <f t="shared" si="67"/>
        <v>12</v>
      </c>
      <c r="AD155" s="4">
        <f t="shared" si="67"/>
        <v>22</v>
      </c>
    </row>
    <row r="156" spans="1:30" outlineLevel="4" x14ac:dyDescent="0.25">
      <c r="A156" s="9">
        <v>30.9999</v>
      </c>
      <c r="B156" s="9" t="s">
        <v>295</v>
      </c>
      <c r="C156" s="9" t="s">
        <v>296</v>
      </c>
      <c r="D156" s="5">
        <f t="shared" si="47"/>
        <v>11</v>
      </c>
      <c r="E156" s="5">
        <f t="shared" si="48"/>
        <v>19</v>
      </c>
      <c r="F156" s="5">
        <f t="shared" si="49"/>
        <v>30</v>
      </c>
      <c r="G156" s="5"/>
      <c r="H156" s="5"/>
      <c r="I156" s="5">
        <f t="shared" si="50"/>
        <v>0</v>
      </c>
      <c r="J156" s="5"/>
      <c r="K156" s="5"/>
      <c r="L156" s="5">
        <f t="shared" si="51"/>
        <v>0</v>
      </c>
      <c r="M156" s="5"/>
      <c r="N156" s="5"/>
      <c r="O156" s="5">
        <f t="shared" si="52"/>
        <v>0</v>
      </c>
      <c r="P156" s="5">
        <v>7</v>
      </c>
      <c r="Q156" s="5">
        <v>17</v>
      </c>
      <c r="R156" s="5">
        <f t="shared" si="53"/>
        <v>24</v>
      </c>
      <c r="S156" s="5"/>
      <c r="T156" s="5"/>
      <c r="U156" s="5">
        <f t="shared" si="54"/>
        <v>0</v>
      </c>
      <c r="V156" s="5"/>
      <c r="W156" s="5"/>
      <c r="X156" s="5">
        <f t="shared" si="55"/>
        <v>0</v>
      </c>
      <c r="Y156" s="5"/>
      <c r="Z156" s="5"/>
      <c r="AA156" s="5">
        <f t="shared" si="56"/>
        <v>0</v>
      </c>
      <c r="AB156" s="5">
        <v>4</v>
      </c>
      <c r="AC156" s="5">
        <v>2</v>
      </c>
      <c r="AD156" s="5">
        <f t="shared" si="57"/>
        <v>6</v>
      </c>
    </row>
    <row r="157" spans="1:30" outlineLevel="4" x14ac:dyDescent="0.25">
      <c r="A157" s="9">
        <v>30.9999</v>
      </c>
      <c r="B157" s="9" t="s">
        <v>297</v>
      </c>
      <c r="C157" s="9" t="s">
        <v>298</v>
      </c>
      <c r="D157" s="5">
        <f t="shared" si="47"/>
        <v>7</v>
      </c>
      <c r="E157" s="5">
        <f t="shared" si="48"/>
        <v>28</v>
      </c>
      <c r="F157" s="5">
        <f t="shared" si="49"/>
        <v>35</v>
      </c>
      <c r="G157" s="5"/>
      <c r="H157" s="5">
        <v>1</v>
      </c>
      <c r="I157" s="5">
        <f t="shared" si="50"/>
        <v>1</v>
      </c>
      <c r="J157" s="5"/>
      <c r="K157" s="5"/>
      <c r="L157" s="5">
        <f t="shared" si="51"/>
        <v>0</v>
      </c>
      <c r="M157" s="5"/>
      <c r="N157" s="5"/>
      <c r="O157" s="5">
        <f t="shared" si="52"/>
        <v>0</v>
      </c>
      <c r="P157" s="5">
        <v>7</v>
      </c>
      <c r="Q157" s="5">
        <v>25</v>
      </c>
      <c r="R157" s="5">
        <f t="shared" si="53"/>
        <v>32</v>
      </c>
      <c r="S157" s="5"/>
      <c r="T157" s="5"/>
      <c r="U157" s="5">
        <f t="shared" si="54"/>
        <v>0</v>
      </c>
      <c r="V157" s="5"/>
      <c r="W157" s="5"/>
      <c r="X157" s="5">
        <f t="shared" si="55"/>
        <v>0</v>
      </c>
      <c r="Y157" s="5"/>
      <c r="Z157" s="5"/>
      <c r="AA157" s="5">
        <f t="shared" si="56"/>
        <v>0</v>
      </c>
      <c r="AB157" s="5">
        <v>0</v>
      </c>
      <c r="AC157" s="5">
        <v>2</v>
      </c>
      <c r="AD157" s="5">
        <f t="shared" si="57"/>
        <v>2</v>
      </c>
    </row>
    <row r="158" spans="1:30" outlineLevel="4" x14ac:dyDescent="0.25">
      <c r="A158" s="9">
        <v>30.9999</v>
      </c>
      <c r="B158" s="9" t="s">
        <v>299</v>
      </c>
      <c r="C158" s="9" t="s">
        <v>300</v>
      </c>
      <c r="D158" s="5">
        <f t="shared" si="47"/>
        <v>14</v>
      </c>
      <c r="E158" s="5">
        <f t="shared" si="48"/>
        <v>26</v>
      </c>
      <c r="F158" s="5">
        <f t="shared" si="49"/>
        <v>40</v>
      </c>
      <c r="G158" s="5"/>
      <c r="H158" s="5"/>
      <c r="I158" s="5">
        <f t="shared" si="50"/>
        <v>0</v>
      </c>
      <c r="J158" s="5"/>
      <c r="K158" s="5"/>
      <c r="L158" s="5">
        <f t="shared" si="51"/>
        <v>0</v>
      </c>
      <c r="M158" s="5"/>
      <c r="N158" s="5"/>
      <c r="O158" s="5">
        <f t="shared" si="52"/>
        <v>0</v>
      </c>
      <c r="P158" s="5">
        <v>9</v>
      </c>
      <c r="Q158" s="5">
        <v>23</v>
      </c>
      <c r="R158" s="5">
        <f t="shared" si="53"/>
        <v>32</v>
      </c>
      <c r="S158" s="5"/>
      <c r="T158" s="5"/>
      <c r="U158" s="5">
        <f t="shared" si="54"/>
        <v>0</v>
      </c>
      <c r="V158" s="5"/>
      <c r="W158" s="5"/>
      <c r="X158" s="5">
        <f t="shared" si="55"/>
        <v>0</v>
      </c>
      <c r="Y158" s="5"/>
      <c r="Z158" s="5"/>
      <c r="AA158" s="5">
        <f t="shared" si="56"/>
        <v>0</v>
      </c>
      <c r="AB158" s="5">
        <v>5</v>
      </c>
      <c r="AC158" s="5">
        <v>3</v>
      </c>
      <c r="AD158" s="5">
        <f t="shared" si="57"/>
        <v>8</v>
      </c>
    </row>
    <row r="159" spans="1:30" outlineLevel="4" x14ac:dyDescent="0.25">
      <c r="A159" s="9">
        <v>30.9999</v>
      </c>
      <c r="B159" s="9" t="s">
        <v>301</v>
      </c>
      <c r="C159" s="9" t="s">
        <v>302</v>
      </c>
      <c r="D159" s="5">
        <f t="shared" si="47"/>
        <v>3</v>
      </c>
      <c r="E159" s="5">
        <f t="shared" si="48"/>
        <v>12</v>
      </c>
      <c r="F159" s="5">
        <f t="shared" si="49"/>
        <v>15</v>
      </c>
      <c r="G159" s="5"/>
      <c r="H159" s="5"/>
      <c r="I159" s="5">
        <f t="shared" si="50"/>
        <v>0</v>
      </c>
      <c r="J159" s="5"/>
      <c r="K159" s="5"/>
      <c r="L159" s="5">
        <f t="shared" si="51"/>
        <v>0</v>
      </c>
      <c r="M159" s="5"/>
      <c r="N159" s="5"/>
      <c r="O159" s="5">
        <f t="shared" si="52"/>
        <v>0</v>
      </c>
      <c r="P159" s="5">
        <v>3</v>
      </c>
      <c r="Q159" s="5">
        <v>11</v>
      </c>
      <c r="R159" s="5">
        <f t="shared" si="53"/>
        <v>14</v>
      </c>
      <c r="S159" s="5"/>
      <c r="T159" s="5"/>
      <c r="U159" s="5">
        <f t="shared" si="54"/>
        <v>0</v>
      </c>
      <c r="V159" s="5"/>
      <c r="W159" s="5"/>
      <c r="X159" s="5">
        <f t="shared" si="55"/>
        <v>0</v>
      </c>
      <c r="Y159" s="5"/>
      <c r="Z159" s="5"/>
      <c r="AA159" s="5">
        <f t="shared" si="56"/>
        <v>0</v>
      </c>
      <c r="AB159" s="5">
        <v>0</v>
      </c>
      <c r="AC159" s="5">
        <v>1</v>
      </c>
      <c r="AD159" s="5">
        <f t="shared" si="57"/>
        <v>1</v>
      </c>
    </row>
    <row r="160" spans="1:30" outlineLevel="4" x14ac:dyDescent="0.25">
      <c r="A160" s="9">
        <v>30.9999</v>
      </c>
      <c r="B160" s="9" t="s">
        <v>303</v>
      </c>
      <c r="C160" s="9" t="s">
        <v>106</v>
      </c>
      <c r="D160" s="5">
        <f t="shared" si="47"/>
        <v>18</v>
      </c>
      <c r="E160" s="5">
        <f t="shared" si="48"/>
        <v>74</v>
      </c>
      <c r="F160" s="5">
        <f t="shared" si="49"/>
        <v>92</v>
      </c>
      <c r="G160" s="5"/>
      <c r="H160" s="5"/>
      <c r="I160" s="5">
        <f t="shared" si="50"/>
        <v>0</v>
      </c>
      <c r="J160" s="5"/>
      <c r="K160" s="5"/>
      <c r="L160" s="5">
        <f t="shared" si="51"/>
        <v>0</v>
      </c>
      <c r="M160" s="5"/>
      <c r="N160" s="5"/>
      <c r="O160" s="5">
        <f t="shared" si="52"/>
        <v>0</v>
      </c>
      <c r="P160" s="5">
        <v>16</v>
      </c>
      <c r="Q160" s="5">
        <v>70</v>
      </c>
      <c r="R160" s="5">
        <f t="shared" si="53"/>
        <v>86</v>
      </c>
      <c r="S160" s="5"/>
      <c r="T160" s="5"/>
      <c r="U160" s="5">
        <f t="shared" si="54"/>
        <v>0</v>
      </c>
      <c r="V160" s="5"/>
      <c r="W160" s="5"/>
      <c r="X160" s="5">
        <f t="shared" si="55"/>
        <v>0</v>
      </c>
      <c r="Y160" s="5">
        <v>1</v>
      </c>
      <c r="Z160" s="5"/>
      <c r="AA160" s="5">
        <f t="shared" si="56"/>
        <v>1</v>
      </c>
      <c r="AB160" s="5">
        <v>1</v>
      </c>
      <c r="AC160" s="5">
        <v>4</v>
      </c>
      <c r="AD160" s="5">
        <f t="shared" si="57"/>
        <v>5</v>
      </c>
    </row>
    <row r="161" spans="1:30" outlineLevel="1" x14ac:dyDescent="0.25">
      <c r="A161" s="235" t="s">
        <v>304</v>
      </c>
      <c r="B161" s="235"/>
      <c r="C161" s="235"/>
      <c r="D161" s="4">
        <f t="shared" ref="D161:AD161" si="68">SUBTOTAL(9,D164:D172)</f>
        <v>75</v>
      </c>
      <c r="E161" s="4">
        <f t="shared" si="68"/>
        <v>125</v>
      </c>
      <c r="F161" s="4">
        <f t="shared" si="68"/>
        <v>200</v>
      </c>
      <c r="G161" s="4">
        <f t="shared" si="68"/>
        <v>0</v>
      </c>
      <c r="H161" s="4">
        <f t="shared" si="68"/>
        <v>0</v>
      </c>
      <c r="I161" s="4">
        <f t="shared" si="68"/>
        <v>0</v>
      </c>
      <c r="J161" s="4">
        <f t="shared" si="68"/>
        <v>0</v>
      </c>
      <c r="K161" s="4">
        <f t="shared" si="68"/>
        <v>0</v>
      </c>
      <c r="L161" s="4">
        <f t="shared" si="68"/>
        <v>0</v>
      </c>
      <c r="M161" s="4">
        <f t="shared" si="68"/>
        <v>0</v>
      </c>
      <c r="N161" s="4">
        <f t="shared" si="68"/>
        <v>0</v>
      </c>
      <c r="O161" s="4">
        <f t="shared" si="68"/>
        <v>0</v>
      </c>
      <c r="P161" s="4">
        <f t="shared" si="68"/>
        <v>27</v>
      </c>
      <c r="Q161" s="4">
        <f t="shared" si="68"/>
        <v>55</v>
      </c>
      <c r="R161" s="4">
        <f t="shared" si="68"/>
        <v>82</v>
      </c>
      <c r="S161" s="4">
        <f t="shared" si="68"/>
        <v>0</v>
      </c>
      <c r="T161" s="4">
        <f t="shared" si="68"/>
        <v>0</v>
      </c>
      <c r="U161" s="4">
        <f t="shared" si="68"/>
        <v>0</v>
      </c>
      <c r="V161" s="4">
        <f t="shared" si="68"/>
        <v>0</v>
      </c>
      <c r="W161" s="4">
        <f t="shared" si="68"/>
        <v>0</v>
      </c>
      <c r="X161" s="4">
        <f t="shared" si="68"/>
        <v>0</v>
      </c>
      <c r="Y161" s="4">
        <f t="shared" si="68"/>
        <v>0</v>
      </c>
      <c r="Z161" s="4">
        <f t="shared" si="68"/>
        <v>0</v>
      </c>
      <c r="AA161" s="4">
        <f t="shared" si="68"/>
        <v>0</v>
      </c>
      <c r="AB161" s="4">
        <f t="shared" si="68"/>
        <v>48</v>
      </c>
      <c r="AC161" s="4">
        <f t="shared" si="68"/>
        <v>70</v>
      </c>
      <c r="AD161" s="4">
        <f t="shared" si="68"/>
        <v>118</v>
      </c>
    </row>
    <row r="162" spans="1:30" outlineLevel="2" x14ac:dyDescent="0.25">
      <c r="A162" s="233" t="s">
        <v>59</v>
      </c>
      <c r="B162" s="233"/>
      <c r="C162" s="233"/>
      <c r="D162" s="4">
        <f t="shared" ref="D162:AD162" si="69">SUBTOTAL(9,D164:D172)</f>
        <v>75</v>
      </c>
      <c r="E162" s="4">
        <f t="shared" si="69"/>
        <v>125</v>
      </c>
      <c r="F162" s="4">
        <f t="shared" si="69"/>
        <v>200</v>
      </c>
      <c r="G162" s="4">
        <f t="shared" si="69"/>
        <v>0</v>
      </c>
      <c r="H162" s="4">
        <f t="shared" si="69"/>
        <v>0</v>
      </c>
      <c r="I162" s="4">
        <f t="shared" si="69"/>
        <v>0</v>
      </c>
      <c r="J162" s="4">
        <f t="shared" si="69"/>
        <v>0</v>
      </c>
      <c r="K162" s="4">
        <f t="shared" si="69"/>
        <v>0</v>
      </c>
      <c r="L162" s="4">
        <f t="shared" si="69"/>
        <v>0</v>
      </c>
      <c r="M162" s="4">
        <f t="shared" si="69"/>
        <v>0</v>
      </c>
      <c r="N162" s="4">
        <f t="shared" si="69"/>
        <v>0</v>
      </c>
      <c r="O162" s="4">
        <f t="shared" si="69"/>
        <v>0</v>
      </c>
      <c r="P162" s="4">
        <f t="shared" si="69"/>
        <v>27</v>
      </c>
      <c r="Q162" s="4">
        <f t="shared" si="69"/>
        <v>55</v>
      </c>
      <c r="R162" s="4">
        <f t="shared" si="69"/>
        <v>82</v>
      </c>
      <c r="S162" s="4">
        <f t="shared" si="69"/>
        <v>0</v>
      </c>
      <c r="T162" s="4">
        <f t="shared" si="69"/>
        <v>0</v>
      </c>
      <c r="U162" s="4">
        <f t="shared" si="69"/>
        <v>0</v>
      </c>
      <c r="V162" s="4">
        <f t="shared" si="69"/>
        <v>0</v>
      </c>
      <c r="W162" s="4">
        <f t="shared" si="69"/>
        <v>0</v>
      </c>
      <c r="X162" s="4">
        <f t="shared" si="69"/>
        <v>0</v>
      </c>
      <c r="Y162" s="4">
        <f t="shared" si="69"/>
        <v>0</v>
      </c>
      <c r="Z162" s="4">
        <f t="shared" si="69"/>
        <v>0</v>
      </c>
      <c r="AA162" s="4">
        <f t="shared" si="69"/>
        <v>0</v>
      </c>
      <c r="AB162" s="4">
        <f t="shared" si="69"/>
        <v>48</v>
      </c>
      <c r="AC162" s="4">
        <f t="shared" si="69"/>
        <v>70</v>
      </c>
      <c r="AD162" s="4">
        <f t="shared" si="69"/>
        <v>118</v>
      </c>
    </row>
    <row r="163" spans="1:30" outlineLevel="3" collapsed="1" x14ac:dyDescent="0.25">
      <c r="A163" s="234" t="s">
        <v>60</v>
      </c>
      <c r="B163" s="234"/>
      <c r="C163" s="234"/>
      <c r="D163" s="4">
        <f t="shared" ref="D163:AD163" si="70">SUBTOTAL(9,D164:D172)</f>
        <v>75</v>
      </c>
      <c r="E163" s="4">
        <f t="shared" si="70"/>
        <v>125</v>
      </c>
      <c r="F163" s="4">
        <f t="shared" si="70"/>
        <v>200</v>
      </c>
      <c r="G163" s="4">
        <f t="shared" si="70"/>
        <v>0</v>
      </c>
      <c r="H163" s="4">
        <f t="shared" si="70"/>
        <v>0</v>
      </c>
      <c r="I163" s="4">
        <f t="shared" si="70"/>
        <v>0</v>
      </c>
      <c r="J163" s="4">
        <f t="shared" si="70"/>
        <v>0</v>
      </c>
      <c r="K163" s="4">
        <f t="shared" si="70"/>
        <v>0</v>
      </c>
      <c r="L163" s="4">
        <f t="shared" si="70"/>
        <v>0</v>
      </c>
      <c r="M163" s="4">
        <f t="shared" si="70"/>
        <v>0</v>
      </c>
      <c r="N163" s="4">
        <f t="shared" si="70"/>
        <v>0</v>
      </c>
      <c r="O163" s="4">
        <f t="shared" si="70"/>
        <v>0</v>
      </c>
      <c r="P163" s="4">
        <f t="shared" si="70"/>
        <v>27</v>
      </c>
      <c r="Q163" s="4">
        <f t="shared" si="70"/>
        <v>55</v>
      </c>
      <c r="R163" s="4">
        <f t="shared" si="70"/>
        <v>82</v>
      </c>
      <c r="S163" s="4">
        <f t="shared" si="70"/>
        <v>0</v>
      </c>
      <c r="T163" s="4">
        <f t="shared" si="70"/>
        <v>0</v>
      </c>
      <c r="U163" s="4">
        <f t="shared" si="70"/>
        <v>0</v>
      </c>
      <c r="V163" s="4">
        <f t="shared" si="70"/>
        <v>0</v>
      </c>
      <c r="W163" s="4">
        <f t="shared" si="70"/>
        <v>0</v>
      </c>
      <c r="X163" s="4">
        <f t="shared" si="70"/>
        <v>0</v>
      </c>
      <c r="Y163" s="4">
        <f t="shared" si="70"/>
        <v>0</v>
      </c>
      <c r="Z163" s="4">
        <f t="shared" si="70"/>
        <v>0</v>
      </c>
      <c r="AA163" s="4">
        <f t="shared" si="70"/>
        <v>0</v>
      </c>
      <c r="AB163" s="4">
        <f t="shared" si="70"/>
        <v>48</v>
      </c>
      <c r="AC163" s="4">
        <f t="shared" si="70"/>
        <v>70</v>
      </c>
      <c r="AD163" s="4">
        <f t="shared" si="70"/>
        <v>118</v>
      </c>
    </row>
    <row r="164" spans="1:30" outlineLevel="4" x14ac:dyDescent="0.25">
      <c r="A164" s="9">
        <v>45</v>
      </c>
      <c r="B164" s="9" t="s">
        <v>305</v>
      </c>
      <c r="C164" s="9" t="s">
        <v>306</v>
      </c>
      <c r="D164" s="5">
        <f t="shared" ref="D164:D172" si="71">G164+J164+M164+P164+S164+V164+Y164+AB164</f>
        <v>4</v>
      </c>
      <c r="E164" s="5">
        <f t="shared" ref="E164:E172" si="72">H164+K164+N164+Q164+T164+W164+Z164+AC164</f>
        <v>13</v>
      </c>
      <c r="F164" s="5">
        <f t="shared" ref="F164:F172" si="73">SUM(D164:E164)</f>
        <v>17</v>
      </c>
      <c r="G164" s="5"/>
      <c r="H164" s="5"/>
      <c r="I164" s="5">
        <f t="shared" ref="I164:I172" si="74">SUM(G164:H164)</f>
        <v>0</v>
      </c>
      <c r="J164" s="5"/>
      <c r="K164" s="5"/>
      <c r="L164" s="5">
        <f t="shared" ref="L164:L172" si="75">SUM(J164:K164)</f>
        <v>0</v>
      </c>
      <c r="M164" s="5"/>
      <c r="N164" s="5"/>
      <c r="O164" s="5">
        <f t="shared" ref="O164:O172" si="76">SUM(M164:N164)</f>
        <v>0</v>
      </c>
      <c r="P164" s="5"/>
      <c r="Q164" s="5">
        <v>3</v>
      </c>
      <c r="R164" s="5">
        <f t="shared" ref="R164:R172" si="77">SUM(P164:Q164)</f>
        <v>3</v>
      </c>
      <c r="S164" s="5"/>
      <c r="T164" s="5"/>
      <c r="U164" s="5">
        <f t="shared" ref="U164:U172" si="78">SUM(S164:T164)</f>
        <v>0</v>
      </c>
      <c r="V164" s="5"/>
      <c r="W164" s="5"/>
      <c r="X164" s="5">
        <f t="shared" ref="X164:X172" si="79">SUM(V164:W164)</f>
        <v>0</v>
      </c>
      <c r="Y164" s="5"/>
      <c r="Z164" s="5"/>
      <c r="AA164" s="5">
        <f t="shared" ref="AA164:AA172" si="80">SUM(Y164:Z164)</f>
        <v>0</v>
      </c>
      <c r="AB164" s="5">
        <v>4</v>
      </c>
      <c r="AC164" s="5">
        <v>10</v>
      </c>
      <c r="AD164" s="5">
        <f t="shared" ref="AD164:AD172" si="81">SUM(AB164:AC164)</f>
        <v>14</v>
      </c>
    </row>
    <row r="165" spans="1:30" outlineLevel="4" x14ac:dyDescent="0.25">
      <c r="A165" s="9" t="s">
        <v>307</v>
      </c>
      <c r="B165" s="9" t="s">
        <v>307</v>
      </c>
      <c r="C165" s="9" t="s">
        <v>308</v>
      </c>
      <c r="D165" s="5">
        <f t="shared" si="71"/>
        <v>2</v>
      </c>
      <c r="E165" s="5">
        <f t="shared" si="72"/>
        <v>1</v>
      </c>
      <c r="F165" s="5">
        <f t="shared" si="73"/>
        <v>3</v>
      </c>
      <c r="G165" s="5"/>
      <c r="H165" s="5"/>
      <c r="I165" s="5">
        <f t="shared" si="74"/>
        <v>0</v>
      </c>
      <c r="J165" s="5"/>
      <c r="K165" s="5"/>
      <c r="L165" s="5">
        <f t="shared" si="75"/>
        <v>0</v>
      </c>
      <c r="M165" s="5"/>
      <c r="N165" s="5"/>
      <c r="O165" s="5">
        <f t="shared" si="76"/>
        <v>0</v>
      </c>
      <c r="P165" s="5"/>
      <c r="Q165" s="5"/>
      <c r="R165" s="5">
        <f t="shared" si="77"/>
        <v>0</v>
      </c>
      <c r="S165" s="5"/>
      <c r="T165" s="5"/>
      <c r="U165" s="5">
        <f t="shared" si="78"/>
        <v>0</v>
      </c>
      <c r="V165" s="5"/>
      <c r="W165" s="5"/>
      <c r="X165" s="5">
        <f t="shared" si="79"/>
        <v>0</v>
      </c>
      <c r="Y165" s="5"/>
      <c r="Z165" s="5"/>
      <c r="AA165" s="5">
        <f t="shared" si="80"/>
        <v>0</v>
      </c>
      <c r="AB165" s="5">
        <v>2</v>
      </c>
      <c r="AC165" s="5">
        <v>1</v>
      </c>
      <c r="AD165" s="5">
        <f t="shared" si="81"/>
        <v>3</v>
      </c>
    </row>
    <row r="166" spans="1:30" outlineLevel="4" x14ac:dyDescent="0.25">
      <c r="A166" s="9" t="s">
        <v>309</v>
      </c>
      <c r="B166" s="9" t="s">
        <v>309</v>
      </c>
      <c r="C166" s="9" t="s">
        <v>310</v>
      </c>
      <c r="D166" s="5">
        <f t="shared" si="71"/>
        <v>5</v>
      </c>
      <c r="E166" s="5">
        <f t="shared" si="72"/>
        <v>8</v>
      </c>
      <c r="F166" s="5">
        <f t="shared" si="73"/>
        <v>13</v>
      </c>
      <c r="G166" s="5"/>
      <c r="H166" s="5"/>
      <c r="I166" s="5">
        <f t="shared" si="74"/>
        <v>0</v>
      </c>
      <c r="J166" s="5"/>
      <c r="K166" s="5"/>
      <c r="L166" s="5">
        <f t="shared" si="75"/>
        <v>0</v>
      </c>
      <c r="M166" s="5"/>
      <c r="N166" s="5"/>
      <c r="O166" s="5">
        <f t="shared" si="76"/>
        <v>0</v>
      </c>
      <c r="P166" s="5">
        <v>1</v>
      </c>
      <c r="Q166" s="5">
        <v>3</v>
      </c>
      <c r="R166" s="5">
        <f t="shared" si="77"/>
        <v>4</v>
      </c>
      <c r="S166" s="5"/>
      <c r="T166" s="5"/>
      <c r="U166" s="5">
        <f t="shared" si="78"/>
        <v>0</v>
      </c>
      <c r="V166" s="5"/>
      <c r="W166" s="5"/>
      <c r="X166" s="5">
        <f t="shared" si="79"/>
        <v>0</v>
      </c>
      <c r="Y166" s="5"/>
      <c r="Z166" s="5"/>
      <c r="AA166" s="5">
        <f t="shared" si="80"/>
        <v>0</v>
      </c>
      <c r="AB166" s="5">
        <v>4</v>
      </c>
      <c r="AC166" s="5">
        <v>5</v>
      </c>
      <c r="AD166" s="5">
        <f t="shared" si="81"/>
        <v>9</v>
      </c>
    </row>
    <row r="167" spans="1:30" outlineLevel="4" x14ac:dyDescent="0.25">
      <c r="A167" s="9" t="s">
        <v>311</v>
      </c>
      <c r="B167" s="9" t="s">
        <v>311</v>
      </c>
      <c r="C167" s="9" t="s">
        <v>312</v>
      </c>
      <c r="D167" s="5">
        <f t="shared" si="71"/>
        <v>7</v>
      </c>
      <c r="E167" s="5">
        <f t="shared" si="72"/>
        <v>3</v>
      </c>
      <c r="F167" s="5">
        <f t="shared" si="73"/>
        <v>10</v>
      </c>
      <c r="G167" s="5"/>
      <c r="H167" s="5"/>
      <c r="I167" s="5">
        <f t="shared" si="74"/>
        <v>0</v>
      </c>
      <c r="J167" s="5"/>
      <c r="K167" s="5"/>
      <c r="L167" s="5">
        <f t="shared" si="75"/>
        <v>0</v>
      </c>
      <c r="M167" s="5"/>
      <c r="N167" s="5"/>
      <c r="O167" s="5">
        <f t="shared" si="76"/>
        <v>0</v>
      </c>
      <c r="P167" s="5">
        <v>2</v>
      </c>
      <c r="Q167" s="5">
        <v>1</v>
      </c>
      <c r="R167" s="5">
        <f t="shared" si="77"/>
        <v>3</v>
      </c>
      <c r="S167" s="5"/>
      <c r="T167" s="5"/>
      <c r="U167" s="5">
        <f t="shared" si="78"/>
        <v>0</v>
      </c>
      <c r="V167" s="5"/>
      <c r="W167" s="5"/>
      <c r="X167" s="5">
        <f t="shared" si="79"/>
        <v>0</v>
      </c>
      <c r="Y167" s="5"/>
      <c r="Z167" s="5"/>
      <c r="AA167" s="5">
        <f t="shared" si="80"/>
        <v>0</v>
      </c>
      <c r="AB167" s="5">
        <v>5</v>
      </c>
      <c r="AC167" s="5">
        <v>2</v>
      </c>
      <c r="AD167" s="5">
        <f t="shared" si="81"/>
        <v>7</v>
      </c>
    </row>
    <row r="168" spans="1:30" outlineLevel="4" x14ac:dyDescent="0.25">
      <c r="A168" s="9" t="s">
        <v>313</v>
      </c>
      <c r="B168" s="9" t="s">
        <v>313</v>
      </c>
      <c r="C168" s="9" t="s">
        <v>314</v>
      </c>
      <c r="D168" s="5">
        <f t="shared" si="71"/>
        <v>23</v>
      </c>
      <c r="E168" s="5">
        <f t="shared" si="72"/>
        <v>34</v>
      </c>
      <c r="F168" s="5">
        <f t="shared" si="73"/>
        <v>57</v>
      </c>
      <c r="G168" s="5"/>
      <c r="H168" s="5"/>
      <c r="I168" s="5">
        <f t="shared" si="74"/>
        <v>0</v>
      </c>
      <c r="J168" s="5"/>
      <c r="K168" s="5"/>
      <c r="L168" s="5">
        <f t="shared" si="75"/>
        <v>0</v>
      </c>
      <c r="M168" s="5"/>
      <c r="N168" s="5"/>
      <c r="O168" s="5">
        <f t="shared" si="76"/>
        <v>0</v>
      </c>
      <c r="P168" s="5">
        <v>8</v>
      </c>
      <c r="Q168" s="5">
        <v>6</v>
      </c>
      <c r="R168" s="5">
        <f t="shared" si="77"/>
        <v>14</v>
      </c>
      <c r="S168" s="5"/>
      <c r="T168" s="5"/>
      <c r="U168" s="5">
        <f t="shared" si="78"/>
        <v>0</v>
      </c>
      <c r="V168" s="5"/>
      <c r="W168" s="5"/>
      <c r="X168" s="5">
        <f t="shared" si="79"/>
        <v>0</v>
      </c>
      <c r="Y168" s="5"/>
      <c r="Z168" s="5"/>
      <c r="AA168" s="5">
        <f t="shared" si="80"/>
        <v>0</v>
      </c>
      <c r="AB168" s="5">
        <v>15</v>
      </c>
      <c r="AC168" s="5">
        <v>28</v>
      </c>
      <c r="AD168" s="5">
        <f t="shared" si="81"/>
        <v>43</v>
      </c>
    </row>
    <row r="169" spans="1:30" outlineLevel="4" x14ac:dyDescent="0.25">
      <c r="A169" s="9" t="s">
        <v>315</v>
      </c>
      <c r="B169" s="9" t="s">
        <v>315</v>
      </c>
      <c r="C169" s="9" t="s">
        <v>316</v>
      </c>
      <c r="D169" s="5">
        <f t="shared" si="71"/>
        <v>0</v>
      </c>
      <c r="E169" s="5">
        <f t="shared" si="72"/>
        <v>1</v>
      </c>
      <c r="F169" s="5">
        <f t="shared" si="73"/>
        <v>1</v>
      </c>
      <c r="G169" s="5"/>
      <c r="H169" s="5"/>
      <c r="I169" s="5">
        <f t="shared" si="74"/>
        <v>0</v>
      </c>
      <c r="J169" s="5"/>
      <c r="K169" s="5"/>
      <c r="L169" s="5">
        <f t="shared" si="75"/>
        <v>0</v>
      </c>
      <c r="M169" s="5"/>
      <c r="N169" s="5"/>
      <c r="O169" s="5">
        <f t="shared" si="76"/>
        <v>0</v>
      </c>
      <c r="P169" s="5"/>
      <c r="Q169" s="5">
        <v>1</v>
      </c>
      <c r="R169" s="5">
        <f t="shared" si="77"/>
        <v>1</v>
      </c>
      <c r="S169" s="5"/>
      <c r="T169" s="5"/>
      <c r="U169" s="5">
        <f t="shared" si="78"/>
        <v>0</v>
      </c>
      <c r="V169" s="5"/>
      <c r="W169" s="5"/>
      <c r="X169" s="5">
        <f t="shared" si="79"/>
        <v>0</v>
      </c>
      <c r="Y169" s="5"/>
      <c r="Z169" s="5"/>
      <c r="AA169" s="5">
        <f t="shared" si="80"/>
        <v>0</v>
      </c>
      <c r="AB169" s="5">
        <v>0</v>
      </c>
      <c r="AC169" s="5">
        <v>0</v>
      </c>
      <c r="AD169" s="5">
        <f t="shared" si="81"/>
        <v>0</v>
      </c>
    </row>
    <row r="170" spans="1:30" outlineLevel="4" x14ac:dyDescent="0.25">
      <c r="A170" s="9" t="s">
        <v>317</v>
      </c>
      <c r="B170" s="9" t="s">
        <v>317</v>
      </c>
      <c r="C170" s="9" t="s">
        <v>318</v>
      </c>
      <c r="D170" s="5">
        <f t="shared" si="71"/>
        <v>10</v>
      </c>
      <c r="E170" s="5">
        <f t="shared" si="72"/>
        <v>37</v>
      </c>
      <c r="F170" s="5">
        <f t="shared" si="73"/>
        <v>47</v>
      </c>
      <c r="G170" s="5"/>
      <c r="H170" s="5"/>
      <c r="I170" s="5">
        <f t="shared" si="74"/>
        <v>0</v>
      </c>
      <c r="J170" s="5"/>
      <c r="K170" s="5"/>
      <c r="L170" s="5">
        <f t="shared" si="75"/>
        <v>0</v>
      </c>
      <c r="M170" s="5"/>
      <c r="N170" s="5"/>
      <c r="O170" s="5">
        <f t="shared" si="76"/>
        <v>0</v>
      </c>
      <c r="P170" s="5">
        <v>9</v>
      </c>
      <c r="Q170" s="5">
        <v>25</v>
      </c>
      <c r="R170" s="5">
        <f t="shared" si="77"/>
        <v>34</v>
      </c>
      <c r="S170" s="5"/>
      <c r="T170" s="5"/>
      <c r="U170" s="5">
        <f t="shared" si="78"/>
        <v>0</v>
      </c>
      <c r="V170" s="5"/>
      <c r="W170" s="5"/>
      <c r="X170" s="5">
        <f t="shared" si="79"/>
        <v>0</v>
      </c>
      <c r="Y170" s="5"/>
      <c r="Z170" s="5"/>
      <c r="AA170" s="5">
        <f t="shared" si="80"/>
        <v>0</v>
      </c>
      <c r="AB170" s="5">
        <v>1</v>
      </c>
      <c r="AC170" s="5">
        <v>12</v>
      </c>
      <c r="AD170" s="5">
        <f t="shared" si="81"/>
        <v>13</v>
      </c>
    </row>
    <row r="171" spans="1:30" outlineLevel="4" x14ac:dyDescent="0.25">
      <c r="A171" s="9" t="s">
        <v>319</v>
      </c>
      <c r="B171" s="9" t="s">
        <v>319</v>
      </c>
      <c r="C171" s="9" t="s">
        <v>320</v>
      </c>
      <c r="D171" s="5">
        <f t="shared" si="71"/>
        <v>4</v>
      </c>
      <c r="E171" s="5">
        <f t="shared" si="72"/>
        <v>4</v>
      </c>
      <c r="F171" s="5">
        <f t="shared" si="73"/>
        <v>8</v>
      </c>
      <c r="G171" s="5"/>
      <c r="H171" s="5"/>
      <c r="I171" s="5">
        <f t="shared" si="74"/>
        <v>0</v>
      </c>
      <c r="J171" s="5"/>
      <c r="K171" s="5"/>
      <c r="L171" s="5">
        <f t="shared" si="75"/>
        <v>0</v>
      </c>
      <c r="M171" s="5"/>
      <c r="N171" s="5"/>
      <c r="O171" s="5">
        <f t="shared" si="76"/>
        <v>0</v>
      </c>
      <c r="P171" s="5">
        <v>1</v>
      </c>
      <c r="Q171" s="5">
        <v>2</v>
      </c>
      <c r="R171" s="5">
        <f t="shared" si="77"/>
        <v>3</v>
      </c>
      <c r="S171" s="5"/>
      <c r="T171" s="5"/>
      <c r="U171" s="5">
        <f t="shared" si="78"/>
        <v>0</v>
      </c>
      <c r="V171" s="5"/>
      <c r="W171" s="5"/>
      <c r="X171" s="5">
        <f t="shared" si="79"/>
        <v>0</v>
      </c>
      <c r="Y171" s="5"/>
      <c r="Z171" s="5"/>
      <c r="AA171" s="5">
        <f t="shared" si="80"/>
        <v>0</v>
      </c>
      <c r="AB171" s="5">
        <v>3</v>
      </c>
      <c r="AC171" s="5">
        <v>2</v>
      </c>
      <c r="AD171" s="5">
        <f t="shared" si="81"/>
        <v>5</v>
      </c>
    </row>
    <row r="172" spans="1:30" outlineLevel="4" x14ac:dyDescent="0.25">
      <c r="A172" s="9" t="s">
        <v>321</v>
      </c>
      <c r="B172" s="9" t="s">
        <v>321</v>
      </c>
      <c r="C172" s="9" t="s">
        <v>322</v>
      </c>
      <c r="D172" s="5">
        <f t="shared" si="71"/>
        <v>20</v>
      </c>
      <c r="E172" s="5">
        <f t="shared" si="72"/>
        <v>24</v>
      </c>
      <c r="F172" s="5">
        <f t="shared" si="73"/>
        <v>44</v>
      </c>
      <c r="G172" s="5"/>
      <c r="H172" s="5"/>
      <c r="I172" s="5">
        <f t="shared" si="74"/>
        <v>0</v>
      </c>
      <c r="J172" s="5"/>
      <c r="K172" s="5"/>
      <c r="L172" s="5">
        <f t="shared" si="75"/>
        <v>0</v>
      </c>
      <c r="M172" s="5"/>
      <c r="N172" s="5"/>
      <c r="O172" s="5">
        <f t="shared" si="76"/>
        <v>0</v>
      </c>
      <c r="P172" s="5">
        <v>6</v>
      </c>
      <c r="Q172" s="5">
        <v>14</v>
      </c>
      <c r="R172" s="5">
        <f t="shared" si="77"/>
        <v>20</v>
      </c>
      <c r="S172" s="5"/>
      <c r="T172" s="5"/>
      <c r="U172" s="5">
        <f t="shared" si="78"/>
        <v>0</v>
      </c>
      <c r="V172" s="5"/>
      <c r="W172" s="5"/>
      <c r="X172" s="5">
        <f t="shared" si="79"/>
        <v>0</v>
      </c>
      <c r="Y172" s="5"/>
      <c r="Z172" s="5"/>
      <c r="AA172" s="5">
        <f t="shared" si="80"/>
        <v>0</v>
      </c>
      <c r="AB172" s="5">
        <v>14</v>
      </c>
      <c r="AC172" s="5">
        <v>10</v>
      </c>
      <c r="AD172" s="5">
        <f t="shared" si="81"/>
        <v>24</v>
      </c>
    </row>
  </sheetData>
  <mergeCells count="54">
    <mergeCell ref="A163:C163"/>
    <mergeCell ref="A162:C162"/>
    <mergeCell ref="A69:C69"/>
    <mergeCell ref="A100:C100"/>
    <mergeCell ref="A128:C128"/>
    <mergeCell ref="A101:C101"/>
    <mergeCell ref="A71:C71"/>
    <mergeCell ref="A102:C102"/>
    <mergeCell ref="A104:C104"/>
    <mergeCell ref="A145:C145"/>
    <mergeCell ref="A155:C155"/>
    <mergeCell ref="A161:C161"/>
    <mergeCell ref="A70:C70"/>
    <mergeCell ref="A49:C49"/>
    <mergeCell ref="A35:C35"/>
    <mergeCell ref="A121:C121"/>
    <mergeCell ref="A130:C130"/>
    <mergeCell ref="A129:C129"/>
    <mergeCell ref="A110:C110"/>
    <mergeCell ref="A113:C113"/>
    <mergeCell ref="A106:C106"/>
    <mergeCell ref="A76:C76"/>
    <mergeCell ref="A82:C82"/>
    <mergeCell ref="A89:C89"/>
    <mergeCell ref="A63:C63"/>
    <mergeCell ref="A62:C62"/>
    <mergeCell ref="A64:C64"/>
    <mergeCell ref="A50:C50"/>
    <mergeCell ref="A11:C11"/>
    <mergeCell ref="A29:C29"/>
    <mergeCell ref="A33:C33"/>
    <mergeCell ref="A48:C48"/>
    <mergeCell ref="A12:C12"/>
    <mergeCell ref="A30:C30"/>
    <mergeCell ref="A34:C34"/>
    <mergeCell ref="A13:C13"/>
    <mergeCell ref="A31:C31"/>
    <mergeCell ref="A6:AD6"/>
    <mergeCell ref="A7:AD7"/>
    <mergeCell ref="A1:AD1"/>
    <mergeCell ref="A2:AD2"/>
    <mergeCell ref="A3:AD3"/>
    <mergeCell ref="AB4:AC4"/>
    <mergeCell ref="A5:AD5"/>
    <mergeCell ref="A8:C9"/>
    <mergeCell ref="Y8:AA8"/>
    <mergeCell ref="AB8:AD8"/>
    <mergeCell ref="D8:F8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5" bottom="0.25" header="0" footer="0"/>
  <pageSetup paperSize="5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7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5" width="6.5703125" style="1" bestFit="1" customWidth="1"/>
    <col min="6" max="6" width="7.5703125" style="1" bestFit="1" customWidth="1"/>
    <col min="7" max="13" width="4.7109375" style="1" bestFit="1" customWidth="1"/>
    <col min="14" max="15" width="5.14062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240" t="s">
        <v>20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</row>
    <row r="2" spans="1:30" x14ac:dyDescent="0.25">
      <c r="A2" s="240" t="s">
        <v>21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</row>
    <row r="3" spans="1:30" x14ac:dyDescent="0.25">
      <c r="A3" s="240" t="s">
        <v>22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241">
        <v>44358</v>
      </c>
      <c r="AC4" s="241"/>
      <c r="AD4" s="12" t="s">
        <v>23</v>
      </c>
    </row>
    <row r="5" spans="1:30" x14ac:dyDescent="0.25">
      <c r="A5" s="242" t="s">
        <v>24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</row>
    <row r="6" spans="1:30" x14ac:dyDescent="0.25">
      <c r="A6" s="238" t="s">
        <v>335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</row>
    <row r="7" spans="1:30" x14ac:dyDescent="0.25">
      <c r="A7" s="239" t="s">
        <v>53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</row>
    <row r="8" spans="1:30" ht="30" customHeight="1" x14ac:dyDescent="0.25">
      <c r="A8" s="236" t="s">
        <v>54</v>
      </c>
      <c r="B8" s="236"/>
      <c r="C8" s="236"/>
      <c r="D8" s="236" t="s">
        <v>55</v>
      </c>
      <c r="E8" s="236"/>
      <c r="F8" s="236"/>
      <c r="G8" s="237" t="s">
        <v>28</v>
      </c>
      <c r="H8" s="237"/>
      <c r="I8" s="237"/>
      <c r="J8" s="237" t="s">
        <v>29</v>
      </c>
      <c r="K8" s="237" t="s">
        <v>29</v>
      </c>
      <c r="L8" s="237"/>
      <c r="M8" s="237" t="s">
        <v>30</v>
      </c>
      <c r="N8" s="237" t="s">
        <v>30</v>
      </c>
      <c r="O8" s="237"/>
      <c r="P8" s="237" t="s">
        <v>32</v>
      </c>
      <c r="Q8" s="237" t="s">
        <v>32</v>
      </c>
      <c r="R8" s="237"/>
      <c r="S8" s="237" t="s">
        <v>33</v>
      </c>
      <c r="T8" s="237" t="s">
        <v>33</v>
      </c>
      <c r="U8" s="237"/>
      <c r="V8" s="237" t="s">
        <v>34</v>
      </c>
      <c r="W8" s="237" t="s">
        <v>34</v>
      </c>
      <c r="X8" s="237"/>
      <c r="Y8" s="237" t="s">
        <v>36</v>
      </c>
      <c r="Z8" s="237" t="s">
        <v>36</v>
      </c>
      <c r="AA8" s="237"/>
      <c r="AB8" s="237" t="s">
        <v>35</v>
      </c>
      <c r="AC8" s="237" t="s">
        <v>35</v>
      </c>
      <c r="AD8" s="237"/>
    </row>
    <row r="9" spans="1:30" x14ac:dyDescent="0.25">
      <c r="A9" s="236"/>
      <c r="B9" s="236"/>
      <c r="C9" s="236"/>
      <c r="D9" s="3" t="s">
        <v>39</v>
      </c>
      <c r="E9" s="3" t="s">
        <v>38</v>
      </c>
      <c r="F9" s="3" t="s">
        <v>56</v>
      </c>
      <c r="G9" s="3" t="s">
        <v>39</v>
      </c>
      <c r="H9" s="3" t="s">
        <v>38</v>
      </c>
      <c r="I9" s="3" t="s">
        <v>56</v>
      </c>
      <c r="J9" s="3" t="s">
        <v>39</v>
      </c>
      <c r="K9" s="3" t="s">
        <v>38</v>
      </c>
      <c r="L9" s="3" t="s">
        <v>56</v>
      </c>
      <c r="M9" s="3" t="s">
        <v>39</v>
      </c>
      <c r="N9" s="3" t="s">
        <v>38</v>
      </c>
      <c r="O9" s="3" t="s">
        <v>56</v>
      </c>
      <c r="P9" s="3" t="s">
        <v>39</v>
      </c>
      <c r="Q9" s="3" t="s">
        <v>38</v>
      </c>
      <c r="R9" s="3" t="s">
        <v>56</v>
      </c>
      <c r="S9" s="3" t="s">
        <v>39</v>
      </c>
      <c r="T9" s="3" t="s">
        <v>38</v>
      </c>
      <c r="U9" s="3" t="s">
        <v>56</v>
      </c>
      <c r="V9" s="3" t="s">
        <v>39</v>
      </c>
      <c r="W9" s="3" t="s">
        <v>38</v>
      </c>
      <c r="X9" s="3" t="s">
        <v>56</v>
      </c>
      <c r="Y9" s="3" t="s">
        <v>39</v>
      </c>
      <c r="Z9" s="3" t="s">
        <v>38</v>
      </c>
      <c r="AA9" s="3" t="s">
        <v>56</v>
      </c>
      <c r="AB9" s="3" t="s">
        <v>39</v>
      </c>
      <c r="AC9" s="3" t="s">
        <v>38</v>
      </c>
      <c r="AD9" s="3" t="s">
        <v>56</v>
      </c>
    </row>
    <row r="10" spans="1:30" x14ac:dyDescent="0.25">
      <c r="A10" s="10"/>
      <c r="B10" s="11"/>
      <c r="C10" s="8" t="s">
        <v>57</v>
      </c>
      <c r="D10" s="4">
        <f t="shared" ref="D10:AD10" si="0">SUBTOTAL(9,D14:D167)</f>
        <v>4571</v>
      </c>
      <c r="E10" s="4">
        <f t="shared" si="0"/>
        <v>7410</v>
      </c>
      <c r="F10" s="4">
        <f t="shared" si="0"/>
        <v>11981</v>
      </c>
      <c r="G10" s="4">
        <f t="shared" si="0"/>
        <v>11</v>
      </c>
      <c r="H10" s="4">
        <f t="shared" si="0"/>
        <v>25</v>
      </c>
      <c r="I10" s="4">
        <f t="shared" si="0"/>
        <v>36</v>
      </c>
      <c r="J10" s="4">
        <f t="shared" si="0"/>
        <v>5</v>
      </c>
      <c r="K10" s="4">
        <f t="shared" si="0"/>
        <v>6</v>
      </c>
      <c r="L10" s="4">
        <f t="shared" si="0"/>
        <v>11</v>
      </c>
      <c r="M10" s="4">
        <f t="shared" si="0"/>
        <v>67</v>
      </c>
      <c r="N10" s="4">
        <f t="shared" si="0"/>
        <v>125</v>
      </c>
      <c r="O10" s="4">
        <f t="shared" si="0"/>
        <v>192</v>
      </c>
      <c r="P10" s="4">
        <f t="shared" si="0"/>
        <v>3878</v>
      </c>
      <c r="Q10" s="4">
        <f t="shared" si="0"/>
        <v>6277</v>
      </c>
      <c r="R10" s="4">
        <f t="shared" si="0"/>
        <v>10155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16</v>
      </c>
      <c r="W10" s="4">
        <f t="shared" si="0"/>
        <v>35</v>
      </c>
      <c r="X10" s="4">
        <f t="shared" si="0"/>
        <v>51</v>
      </c>
      <c r="Y10" s="4">
        <f t="shared" si="0"/>
        <v>40</v>
      </c>
      <c r="Z10" s="4">
        <f t="shared" si="0"/>
        <v>67</v>
      </c>
      <c r="AA10" s="4">
        <f t="shared" si="0"/>
        <v>107</v>
      </c>
      <c r="AB10" s="4">
        <f t="shared" si="0"/>
        <v>554</v>
      </c>
      <c r="AC10" s="4">
        <f t="shared" si="0"/>
        <v>875</v>
      </c>
      <c r="AD10" s="4">
        <f t="shared" si="0"/>
        <v>1429</v>
      </c>
    </row>
    <row r="11" spans="1:30" x14ac:dyDescent="0.25">
      <c r="A11" s="235" t="s">
        <v>58</v>
      </c>
      <c r="B11" s="235"/>
      <c r="C11" s="235"/>
      <c r="D11" s="4">
        <f t="shared" ref="D11:AD11" si="1">SUBTOTAL(9,D14:D28)</f>
        <v>1056</v>
      </c>
      <c r="E11" s="4">
        <f t="shared" si="1"/>
        <v>1045</v>
      </c>
      <c r="F11" s="4">
        <f t="shared" si="1"/>
        <v>2101</v>
      </c>
      <c r="G11" s="4">
        <f t="shared" si="1"/>
        <v>2</v>
      </c>
      <c r="H11" s="4">
        <f t="shared" si="1"/>
        <v>3</v>
      </c>
      <c r="I11" s="4">
        <f t="shared" si="1"/>
        <v>5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16</v>
      </c>
      <c r="N11" s="4">
        <f t="shared" si="1"/>
        <v>17</v>
      </c>
      <c r="O11" s="4">
        <f t="shared" si="1"/>
        <v>33</v>
      </c>
      <c r="P11" s="4">
        <f t="shared" si="1"/>
        <v>943</v>
      </c>
      <c r="Q11" s="4">
        <f t="shared" si="1"/>
        <v>939</v>
      </c>
      <c r="R11" s="4">
        <f t="shared" si="1"/>
        <v>1882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15</v>
      </c>
      <c r="Z11" s="4">
        <f t="shared" si="1"/>
        <v>8</v>
      </c>
      <c r="AA11" s="4">
        <f t="shared" si="1"/>
        <v>23</v>
      </c>
      <c r="AB11" s="4">
        <f t="shared" si="1"/>
        <v>75</v>
      </c>
      <c r="AC11" s="4">
        <f t="shared" si="1"/>
        <v>72</v>
      </c>
      <c r="AD11" s="4">
        <f t="shared" si="1"/>
        <v>147</v>
      </c>
    </row>
    <row r="12" spans="1:30" x14ac:dyDescent="0.25">
      <c r="A12" s="233" t="s">
        <v>59</v>
      </c>
      <c r="B12" s="233"/>
      <c r="C12" s="233"/>
      <c r="D12" s="4">
        <f t="shared" ref="D12:AD12" si="2">SUBTOTAL(9,D14:D28)</f>
        <v>1056</v>
      </c>
      <c r="E12" s="4">
        <f t="shared" si="2"/>
        <v>1045</v>
      </c>
      <c r="F12" s="4">
        <f t="shared" si="2"/>
        <v>2101</v>
      </c>
      <c r="G12" s="4">
        <f t="shared" si="2"/>
        <v>2</v>
      </c>
      <c r="H12" s="4">
        <f t="shared" si="2"/>
        <v>3</v>
      </c>
      <c r="I12" s="4">
        <f t="shared" si="2"/>
        <v>5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16</v>
      </c>
      <c r="N12" s="4">
        <f t="shared" si="2"/>
        <v>17</v>
      </c>
      <c r="O12" s="4">
        <f t="shared" si="2"/>
        <v>33</v>
      </c>
      <c r="P12" s="4">
        <f t="shared" si="2"/>
        <v>943</v>
      </c>
      <c r="Q12" s="4">
        <f t="shared" si="2"/>
        <v>939</v>
      </c>
      <c r="R12" s="4">
        <f t="shared" si="2"/>
        <v>1882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15</v>
      </c>
      <c r="Z12" s="4">
        <f t="shared" si="2"/>
        <v>8</v>
      </c>
      <c r="AA12" s="4">
        <f t="shared" si="2"/>
        <v>23</v>
      </c>
      <c r="AB12" s="4">
        <f t="shared" si="2"/>
        <v>75</v>
      </c>
      <c r="AC12" s="4">
        <f t="shared" si="2"/>
        <v>72</v>
      </c>
      <c r="AD12" s="4">
        <f t="shared" si="2"/>
        <v>147</v>
      </c>
    </row>
    <row r="13" spans="1:30" x14ac:dyDescent="0.25">
      <c r="A13" s="234" t="s">
        <v>60</v>
      </c>
      <c r="B13" s="234"/>
      <c r="C13" s="234"/>
      <c r="D13" s="4">
        <f t="shared" ref="D13:AD13" si="3">SUBTOTAL(9,D14:D28)</f>
        <v>1056</v>
      </c>
      <c r="E13" s="4">
        <f t="shared" si="3"/>
        <v>1045</v>
      </c>
      <c r="F13" s="4">
        <f t="shared" si="3"/>
        <v>2101</v>
      </c>
      <c r="G13" s="4">
        <f t="shared" si="3"/>
        <v>2</v>
      </c>
      <c r="H13" s="4">
        <f t="shared" si="3"/>
        <v>3</v>
      </c>
      <c r="I13" s="4">
        <f t="shared" si="3"/>
        <v>5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16</v>
      </c>
      <c r="N13" s="4">
        <f t="shared" si="3"/>
        <v>17</v>
      </c>
      <c r="O13" s="4">
        <f t="shared" si="3"/>
        <v>33</v>
      </c>
      <c r="P13" s="4">
        <f t="shared" si="3"/>
        <v>943</v>
      </c>
      <c r="Q13" s="4">
        <f t="shared" si="3"/>
        <v>939</v>
      </c>
      <c r="R13" s="4">
        <f t="shared" si="3"/>
        <v>1882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15</v>
      </c>
      <c r="Z13" s="4">
        <f t="shared" si="3"/>
        <v>8</v>
      </c>
      <c r="AA13" s="4">
        <f t="shared" si="3"/>
        <v>23</v>
      </c>
      <c r="AB13" s="4">
        <f t="shared" si="3"/>
        <v>75</v>
      </c>
      <c r="AC13" s="4">
        <f t="shared" si="3"/>
        <v>72</v>
      </c>
      <c r="AD13" s="4">
        <f t="shared" si="3"/>
        <v>147</v>
      </c>
    </row>
    <row r="14" spans="1:30" outlineLevel="4" x14ac:dyDescent="0.25">
      <c r="A14" s="9">
        <v>52.010100000000001</v>
      </c>
      <c r="B14" s="9" t="s">
        <v>61</v>
      </c>
      <c r="C14" s="9" t="s">
        <v>62</v>
      </c>
      <c r="D14" s="5">
        <f t="shared" ref="D14:E56" si="4">G14+J14+M14+P14+S14+V14+Y14+AB14</f>
        <v>86</v>
      </c>
      <c r="E14" s="5">
        <f t="shared" si="4"/>
        <v>77</v>
      </c>
      <c r="F14" s="5">
        <f t="shared" ref="F14:F56" si="5">SUM(D14:E14)</f>
        <v>163</v>
      </c>
      <c r="G14" s="5"/>
      <c r="H14" s="5"/>
      <c r="I14" s="5">
        <f t="shared" ref="I14:I56" si="6">SUM(G14:H14)</f>
        <v>0</v>
      </c>
      <c r="J14" s="5"/>
      <c r="K14" s="5"/>
      <c r="L14" s="5">
        <f t="shared" ref="L14:L56" si="7">SUM(J14:K14)</f>
        <v>0</v>
      </c>
      <c r="M14" s="5">
        <v>3</v>
      </c>
      <c r="N14" s="5">
        <v>3</v>
      </c>
      <c r="O14" s="5">
        <f t="shared" ref="O14:O56" si="8">SUM(M14:N14)</f>
        <v>6</v>
      </c>
      <c r="P14" s="5">
        <v>75</v>
      </c>
      <c r="Q14" s="5">
        <v>70</v>
      </c>
      <c r="R14" s="5">
        <f t="shared" ref="R14:R56" si="9">SUM(P14:Q14)</f>
        <v>145</v>
      </c>
      <c r="S14" s="5"/>
      <c r="T14" s="5"/>
      <c r="U14" s="5">
        <f t="shared" ref="U14:U56" si="10">SUM(S14:T14)</f>
        <v>0</v>
      </c>
      <c r="V14" s="5">
        <v>1</v>
      </c>
      <c r="W14" s="5"/>
      <c r="X14" s="5">
        <f t="shared" ref="X14:X56" si="11">SUM(V14:W14)</f>
        <v>1</v>
      </c>
      <c r="Y14" s="5">
        <v>4</v>
      </c>
      <c r="Z14" s="5">
        <v>1</v>
      </c>
      <c r="AA14" s="5">
        <f t="shared" ref="AA14:AA56" si="12">SUM(Y14:Z14)</f>
        <v>5</v>
      </c>
      <c r="AB14" s="5">
        <v>3</v>
      </c>
      <c r="AC14" s="5">
        <v>3</v>
      </c>
      <c r="AD14" s="5">
        <f t="shared" ref="AD14:AD56" si="13">SUM(AB14:AC14)</f>
        <v>6</v>
      </c>
    </row>
    <row r="15" spans="1:30" outlineLevel="4" x14ac:dyDescent="0.25">
      <c r="A15" s="9">
        <v>52.020400000000002</v>
      </c>
      <c r="B15" s="9" t="s">
        <v>324</v>
      </c>
      <c r="C15" s="9" t="s">
        <v>325</v>
      </c>
      <c r="D15" s="5">
        <f t="shared" si="4"/>
        <v>39</v>
      </c>
      <c r="E15" s="5">
        <f t="shared" si="4"/>
        <v>66</v>
      </c>
      <c r="F15" s="5">
        <f t="shared" si="5"/>
        <v>105</v>
      </c>
      <c r="G15" s="5"/>
      <c r="H15" s="5"/>
      <c r="I15" s="5">
        <f t="shared" si="6"/>
        <v>0</v>
      </c>
      <c r="J15" s="5"/>
      <c r="K15" s="5"/>
      <c r="L15" s="5">
        <f t="shared" si="7"/>
        <v>0</v>
      </c>
      <c r="M15" s="5">
        <v>1</v>
      </c>
      <c r="N15" s="5">
        <v>2</v>
      </c>
      <c r="O15" s="5">
        <f t="shared" si="8"/>
        <v>3</v>
      </c>
      <c r="P15" s="5">
        <v>36</v>
      </c>
      <c r="Q15" s="5">
        <v>59</v>
      </c>
      <c r="R15" s="5">
        <f t="shared" si="9"/>
        <v>95</v>
      </c>
      <c r="S15" s="5"/>
      <c r="T15" s="5"/>
      <c r="U15" s="5">
        <f t="shared" si="10"/>
        <v>0</v>
      </c>
      <c r="V15" s="5"/>
      <c r="W15" s="5">
        <v>1</v>
      </c>
      <c r="X15" s="5">
        <f t="shared" si="11"/>
        <v>1</v>
      </c>
      <c r="Y15" s="5"/>
      <c r="Z15" s="5"/>
      <c r="AA15" s="5">
        <f t="shared" si="12"/>
        <v>0</v>
      </c>
      <c r="AB15" s="5">
        <v>2</v>
      </c>
      <c r="AC15" s="5">
        <v>4</v>
      </c>
      <c r="AD15" s="5">
        <f t="shared" si="13"/>
        <v>6</v>
      </c>
    </row>
    <row r="16" spans="1:30" outlineLevel="4" x14ac:dyDescent="0.25">
      <c r="A16" s="9">
        <v>52.020499999999998</v>
      </c>
      <c r="B16" s="9" t="s">
        <v>63</v>
      </c>
      <c r="C16" s="9" t="s">
        <v>64</v>
      </c>
      <c r="D16" s="5">
        <f t="shared" si="4"/>
        <v>35</v>
      </c>
      <c r="E16" s="5">
        <f t="shared" si="4"/>
        <v>24</v>
      </c>
      <c r="F16" s="5">
        <f t="shared" si="5"/>
        <v>59</v>
      </c>
      <c r="G16" s="5"/>
      <c r="H16" s="5"/>
      <c r="I16" s="5">
        <f t="shared" si="6"/>
        <v>0</v>
      </c>
      <c r="J16" s="5"/>
      <c r="K16" s="5"/>
      <c r="L16" s="5">
        <f t="shared" si="7"/>
        <v>0</v>
      </c>
      <c r="M16" s="5">
        <v>1</v>
      </c>
      <c r="N16" s="5">
        <v>1</v>
      </c>
      <c r="O16" s="5">
        <f t="shared" si="8"/>
        <v>2</v>
      </c>
      <c r="P16" s="5">
        <v>28</v>
      </c>
      <c r="Q16" s="5">
        <v>21</v>
      </c>
      <c r="R16" s="5">
        <f t="shared" si="9"/>
        <v>49</v>
      </c>
      <c r="S16" s="5"/>
      <c r="T16" s="5"/>
      <c r="U16" s="5">
        <f t="shared" si="10"/>
        <v>0</v>
      </c>
      <c r="V16" s="5"/>
      <c r="W16" s="5"/>
      <c r="X16" s="5">
        <f t="shared" si="11"/>
        <v>0</v>
      </c>
      <c r="Y16" s="5"/>
      <c r="Z16" s="5"/>
      <c r="AA16" s="5">
        <f t="shared" si="12"/>
        <v>0</v>
      </c>
      <c r="AB16" s="5">
        <v>6</v>
      </c>
      <c r="AC16" s="5">
        <v>2</v>
      </c>
      <c r="AD16" s="5">
        <f t="shared" si="13"/>
        <v>8</v>
      </c>
    </row>
    <row r="17" spans="1:30" outlineLevel="4" x14ac:dyDescent="0.25">
      <c r="A17" s="9">
        <v>52.020499999999998</v>
      </c>
      <c r="B17" s="9" t="s">
        <v>65</v>
      </c>
      <c r="C17" s="9" t="s">
        <v>66</v>
      </c>
      <c r="D17" s="5">
        <f t="shared" si="4"/>
        <v>4</v>
      </c>
      <c r="E17" s="5">
        <f t="shared" si="4"/>
        <v>4</v>
      </c>
      <c r="F17" s="5">
        <f t="shared" si="5"/>
        <v>8</v>
      </c>
      <c r="G17" s="5"/>
      <c r="H17" s="5"/>
      <c r="I17" s="5">
        <f t="shared" si="6"/>
        <v>0</v>
      </c>
      <c r="J17" s="5"/>
      <c r="K17" s="5"/>
      <c r="L17" s="5">
        <f t="shared" si="7"/>
        <v>0</v>
      </c>
      <c r="M17" s="5"/>
      <c r="N17" s="5"/>
      <c r="O17" s="5">
        <f t="shared" si="8"/>
        <v>0</v>
      </c>
      <c r="P17" s="5">
        <v>4</v>
      </c>
      <c r="Q17" s="5">
        <v>2</v>
      </c>
      <c r="R17" s="5">
        <f t="shared" si="9"/>
        <v>6</v>
      </c>
      <c r="S17" s="5"/>
      <c r="T17" s="5"/>
      <c r="U17" s="5">
        <f t="shared" si="10"/>
        <v>0</v>
      </c>
      <c r="V17" s="5"/>
      <c r="W17" s="5"/>
      <c r="X17" s="5">
        <f t="shared" si="11"/>
        <v>0</v>
      </c>
      <c r="Y17" s="5"/>
      <c r="Z17" s="5"/>
      <c r="AA17" s="5">
        <f t="shared" si="12"/>
        <v>0</v>
      </c>
      <c r="AB17" s="5">
        <v>0</v>
      </c>
      <c r="AC17" s="5">
        <v>2</v>
      </c>
      <c r="AD17" s="5">
        <f t="shared" si="13"/>
        <v>2</v>
      </c>
    </row>
    <row r="18" spans="1:30" outlineLevel="4" x14ac:dyDescent="0.25">
      <c r="A18" s="9">
        <v>52.030099999999997</v>
      </c>
      <c r="B18" s="9" t="s">
        <v>67</v>
      </c>
      <c r="C18" s="9" t="s">
        <v>68</v>
      </c>
      <c r="D18" s="5">
        <f t="shared" si="4"/>
        <v>409</v>
      </c>
      <c r="E18" s="5">
        <f t="shared" si="4"/>
        <v>373</v>
      </c>
      <c r="F18" s="5">
        <f t="shared" si="5"/>
        <v>782</v>
      </c>
      <c r="G18" s="5">
        <v>2</v>
      </c>
      <c r="H18" s="5">
        <v>2</v>
      </c>
      <c r="I18" s="5">
        <f t="shared" si="6"/>
        <v>4</v>
      </c>
      <c r="J18" s="5"/>
      <c r="K18" s="5"/>
      <c r="L18" s="5">
        <f t="shared" si="7"/>
        <v>0</v>
      </c>
      <c r="M18" s="5">
        <v>4</v>
      </c>
      <c r="N18" s="5">
        <v>3</v>
      </c>
      <c r="O18" s="5">
        <f t="shared" si="8"/>
        <v>7</v>
      </c>
      <c r="P18" s="5">
        <v>379</v>
      </c>
      <c r="Q18" s="5">
        <v>338</v>
      </c>
      <c r="R18" s="5">
        <f t="shared" si="9"/>
        <v>717</v>
      </c>
      <c r="S18" s="5"/>
      <c r="T18" s="5"/>
      <c r="U18" s="5">
        <f t="shared" si="10"/>
        <v>0</v>
      </c>
      <c r="V18" s="5">
        <v>1</v>
      </c>
      <c r="W18" s="5">
        <v>2</v>
      </c>
      <c r="X18" s="5">
        <f t="shared" si="11"/>
        <v>3</v>
      </c>
      <c r="Y18" s="5">
        <v>2</v>
      </c>
      <c r="Z18" s="5">
        <v>1</v>
      </c>
      <c r="AA18" s="5">
        <f t="shared" si="12"/>
        <v>3</v>
      </c>
      <c r="AB18" s="5">
        <v>21</v>
      </c>
      <c r="AC18" s="5">
        <v>27</v>
      </c>
      <c r="AD18" s="5">
        <f t="shared" si="13"/>
        <v>48</v>
      </c>
    </row>
    <row r="19" spans="1:30" outlineLevel="4" x14ac:dyDescent="0.25">
      <c r="A19" s="9">
        <v>52.040199999999999</v>
      </c>
      <c r="B19" s="9" t="s">
        <v>69</v>
      </c>
      <c r="C19" s="9" t="s">
        <v>70</v>
      </c>
      <c r="D19" s="5">
        <f t="shared" si="4"/>
        <v>13</v>
      </c>
      <c r="E19" s="5">
        <f t="shared" si="4"/>
        <v>42</v>
      </c>
      <c r="F19" s="5">
        <f t="shared" si="5"/>
        <v>55</v>
      </c>
      <c r="G19" s="5"/>
      <c r="H19" s="5"/>
      <c r="I19" s="5">
        <f t="shared" si="6"/>
        <v>0</v>
      </c>
      <c r="J19" s="5"/>
      <c r="K19" s="5"/>
      <c r="L19" s="5">
        <f t="shared" si="7"/>
        <v>0</v>
      </c>
      <c r="M19" s="5"/>
      <c r="N19" s="5"/>
      <c r="O19" s="5">
        <f t="shared" si="8"/>
        <v>0</v>
      </c>
      <c r="P19" s="5">
        <v>11</v>
      </c>
      <c r="Q19" s="5">
        <v>37</v>
      </c>
      <c r="R19" s="5">
        <f t="shared" si="9"/>
        <v>48</v>
      </c>
      <c r="S19" s="5"/>
      <c r="T19" s="5"/>
      <c r="U19" s="5">
        <f t="shared" si="10"/>
        <v>0</v>
      </c>
      <c r="V19" s="5"/>
      <c r="W19" s="5"/>
      <c r="X19" s="5">
        <f t="shared" si="11"/>
        <v>0</v>
      </c>
      <c r="Y19" s="5"/>
      <c r="Z19" s="5">
        <v>1</v>
      </c>
      <c r="AA19" s="5">
        <f t="shared" si="12"/>
        <v>1</v>
      </c>
      <c r="AB19" s="5">
        <v>2</v>
      </c>
      <c r="AC19" s="5">
        <v>4</v>
      </c>
      <c r="AD19" s="5">
        <f t="shared" si="13"/>
        <v>6</v>
      </c>
    </row>
    <row r="20" spans="1:30" outlineLevel="4" x14ac:dyDescent="0.25">
      <c r="A20" s="9">
        <v>52.060099999999998</v>
      </c>
      <c r="B20" s="9" t="s">
        <v>71</v>
      </c>
      <c r="C20" s="9" t="s">
        <v>72</v>
      </c>
      <c r="D20" s="5">
        <f t="shared" si="4"/>
        <v>26</v>
      </c>
      <c r="E20" s="5">
        <f t="shared" si="4"/>
        <v>17</v>
      </c>
      <c r="F20" s="5">
        <f t="shared" si="5"/>
        <v>43</v>
      </c>
      <c r="G20" s="5"/>
      <c r="H20" s="5"/>
      <c r="I20" s="5">
        <f t="shared" si="6"/>
        <v>0</v>
      </c>
      <c r="J20" s="5"/>
      <c r="K20" s="5"/>
      <c r="L20" s="5">
        <f t="shared" si="7"/>
        <v>0</v>
      </c>
      <c r="M20" s="5"/>
      <c r="N20" s="5"/>
      <c r="O20" s="5">
        <f t="shared" si="8"/>
        <v>0</v>
      </c>
      <c r="P20" s="5">
        <v>23</v>
      </c>
      <c r="Q20" s="5">
        <v>17</v>
      </c>
      <c r="R20" s="5">
        <f t="shared" si="9"/>
        <v>40</v>
      </c>
      <c r="S20" s="5"/>
      <c r="T20" s="5"/>
      <c r="U20" s="5">
        <f t="shared" si="10"/>
        <v>0</v>
      </c>
      <c r="V20" s="5"/>
      <c r="W20" s="5"/>
      <c r="X20" s="5">
        <f t="shared" si="11"/>
        <v>0</v>
      </c>
      <c r="Y20" s="5"/>
      <c r="Z20" s="5"/>
      <c r="AA20" s="5">
        <f t="shared" si="12"/>
        <v>0</v>
      </c>
      <c r="AB20" s="5">
        <v>3</v>
      </c>
      <c r="AC20" s="5">
        <v>0</v>
      </c>
      <c r="AD20" s="5">
        <f t="shared" si="13"/>
        <v>3</v>
      </c>
    </row>
    <row r="21" spans="1:30" outlineLevel="4" x14ac:dyDescent="0.25">
      <c r="A21" s="9">
        <v>52.080100000000002</v>
      </c>
      <c r="B21" s="9" t="s">
        <v>73</v>
      </c>
      <c r="C21" s="9" t="s">
        <v>74</v>
      </c>
      <c r="D21" s="5">
        <f t="shared" si="4"/>
        <v>157</v>
      </c>
      <c r="E21" s="5">
        <f t="shared" si="4"/>
        <v>72</v>
      </c>
      <c r="F21" s="5">
        <f t="shared" si="5"/>
        <v>229</v>
      </c>
      <c r="G21" s="5"/>
      <c r="H21" s="5"/>
      <c r="I21" s="5">
        <f t="shared" si="6"/>
        <v>0</v>
      </c>
      <c r="J21" s="5"/>
      <c r="K21" s="5"/>
      <c r="L21" s="5">
        <f t="shared" si="7"/>
        <v>0</v>
      </c>
      <c r="M21" s="5">
        <v>1</v>
      </c>
      <c r="N21" s="5">
        <v>2</v>
      </c>
      <c r="O21" s="5">
        <f t="shared" si="8"/>
        <v>3</v>
      </c>
      <c r="P21" s="5">
        <v>142</v>
      </c>
      <c r="Q21" s="5">
        <v>65</v>
      </c>
      <c r="R21" s="5">
        <f t="shared" si="9"/>
        <v>207</v>
      </c>
      <c r="S21" s="5"/>
      <c r="T21" s="5"/>
      <c r="U21" s="5">
        <f t="shared" si="10"/>
        <v>0</v>
      </c>
      <c r="V21" s="5"/>
      <c r="W21" s="5"/>
      <c r="X21" s="5">
        <f t="shared" si="11"/>
        <v>0</v>
      </c>
      <c r="Y21" s="5">
        <v>3</v>
      </c>
      <c r="Z21" s="5">
        <v>1</v>
      </c>
      <c r="AA21" s="5">
        <f t="shared" si="12"/>
        <v>4</v>
      </c>
      <c r="AB21" s="5">
        <v>11</v>
      </c>
      <c r="AC21" s="5">
        <v>4</v>
      </c>
      <c r="AD21" s="5">
        <f t="shared" si="13"/>
        <v>15</v>
      </c>
    </row>
    <row r="22" spans="1:30" outlineLevel="4" x14ac:dyDescent="0.25">
      <c r="A22" s="9">
        <v>52.100099999999998</v>
      </c>
      <c r="B22" s="9" t="s">
        <v>75</v>
      </c>
      <c r="C22" s="9" t="s">
        <v>76</v>
      </c>
      <c r="D22" s="5">
        <f t="shared" si="4"/>
        <v>8</v>
      </c>
      <c r="E22" s="5">
        <f t="shared" si="4"/>
        <v>20</v>
      </c>
      <c r="F22" s="5">
        <f t="shared" si="5"/>
        <v>28</v>
      </c>
      <c r="G22" s="5"/>
      <c r="H22" s="5"/>
      <c r="I22" s="5">
        <f t="shared" si="6"/>
        <v>0</v>
      </c>
      <c r="J22" s="5"/>
      <c r="K22" s="5"/>
      <c r="L22" s="5">
        <f t="shared" si="7"/>
        <v>0</v>
      </c>
      <c r="M22" s="5"/>
      <c r="N22" s="5"/>
      <c r="O22" s="5">
        <f t="shared" si="8"/>
        <v>0</v>
      </c>
      <c r="P22" s="5">
        <v>8</v>
      </c>
      <c r="Q22" s="5">
        <v>17</v>
      </c>
      <c r="R22" s="5">
        <f t="shared" si="9"/>
        <v>25</v>
      </c>
      <c r="S22" s="5"/>
      <c r="T22" s="5"/>
      <c r="U22" s="5">
        <f t="shared" si="10"/>
        <v>0</v>
      </c>
      <c r="V22" s="5"/>
      <c r="W22" s="5"/>
      <c r="X22" s="5">
        <f t="shared" si="11"/>
        <v>0</v>
      </c>
      <c r="Y22" s="5"/>
      <c r="Z22" s="5"/>
      <c r="AA22" s="5">
        <f t="shared" si="12"/>
        <v>0</v>
      </c>
      <c r="AB22" s="5">
        <v>0</v>
      </c>
      <c r="AC22" s="5">
        <v>3</v>
      </c>
      <c r="AD22" s="5">
        <f t="shared" si="13"/>
        <v>3</v>
      </c>
    </row>
    <row r="23" spans="1:30" outlineLevel="4" x14ac:dyDescent="0.25">
      <c r="A23" s="9">
        <v>52.100099999999998</v>
      </c>
      <c r="B23" s="9" t="s">
        <v>77</v>
      </c>
      <c r="C23" s="9" t="s">
        <v>78</v>
      </c>
      <c r="D23" s="5">
        <f t="shared" si="4"/>
        <v>46</v>
      </c>
      <c r="E23" s="5">
        <f t="shared" si="4"/>
        <v>88</v>
      </c>
      <c r="F23" s="5">
        <f t="shared" si="5"/>
        <v>134</v>
      </c>
      <c r="G23" s="5"/>
      <c r="H23" s="5"/>
      <c r="I23" s="5">
        <f t="shared" si="6"/>
        <v>0</v>
      </c>
      <c r="J23" s="5"/>
      <c r="K23" s="5"/>
      <c r="L23" s="5">
        <f t="shared" si="7"/>
        <v>0</v>
      </c>
      <c r="M23" s="5"/>
      <c r="N23" s="5">
        <v>3</v>
      </c>
      <c r="O23" s="5">
        <f t="shared" si="8"/>
        <v>3</v>
      </c>
      <c r="P23" s="5">
        <v>40</v>
      </c>
      <c r="Q23" s="5">
        <v>81</v>
      </c>
      <c r="R23" s="5">
        <f t="shared" si="9"/>
        <v>121</v>
      </c>
      <c r="S23" s="5"/>
      <c r="T23" s="5"/>
      <c r="U23" s="5">
        <f t="shared" si="10"/>
        <v>0</v>
      </c>
      <c r="V23" s="5"/>
      <c r="W23" s="5"/>
      <c r="X23" s="5">
        <f t="shared" si="11"/>
        <v>0</v>
      </c>
      <c r="Y23" s="5">
        <v>2</v>
      </c>
      <c r="Z23" s="5"/>
      <c r="AA23" s="5">
        <f t="shared" si="12"/>
        <v>2</v>
      </c>
      <c r="AB23" s="5">
        <v>4</v>
      </c>
      <c r="AC23" s="5">
        <v>4</v>
      </c>
      <c r="AD23" s="5">
        <f t="shared" si="13"/>
        <v>8</v>
      </c>
    </row>
    <row r="24" spans="1:30" outlineLevel="4" x14ac:dyDescent="0.25">
      <c r="A24" s="9">
        <v>52.120100000000001</v>
      </c>
      <c r="B24" s="9" t="s">
        <v>79</v>
      </c>
      <c r="C24" s="9" t="s">
        <v>80</v>
      </c>
      <c r="D24" s="5">
        <f t="shared" si="4"/>
        <v>102</v>
      </c>
      <c r="E24" s="5">
        <f t="shared" si="4"/>
        <v>24</v>
      </c>
      <c r="F24" s="5">
        <f t="shared" si="5"/>
        <v>126</v>
      </c>
      <c r="G24" s="5"/>
      <c r="H24" s="5"/>
      <c r="I24" s="5">
        <f t="shared" si="6"/>
        <v>0</v>
      </c>
      <c r="J24" s="5"/>
      <c r="K24" s="5"/>
      <c r="L24" s="5">
        <f t="shared" si="7"/>
        <v>0</v>
      </c>
      <c r="M24" s="5">
        <v>4</v>
      </c>
      <c r="N24" s="5"/>
      <c r="O24" s="5">
        <f t="shared" si="8"/>
        <v>4</v>
      </c>
      <c r="P24" s="5">
        <v>85</v>
      </c>
      <c r="Q24" s="5">
        <v>22</v>
      </c>
      <c r="R24" s="5">
        <f t="shared" si="9"/>
        <v>107</v>
      </c>
      <c r="S24" s="5"/>
      <c r="T24" s="5"/>
      <c r="U24" s="5">
        <f t="shared" si="10"/>
        <v>0</v>
      </c>
      <c r="V24" s="5">
        <v>1</v>
      </c>
      <c r="W24" s="5"/>
      <c r="X24" s="5">
        <f t="shared" si="11"/>
        <v>1</v>
      </c>
      <c r="Y24" s="5">
        <v>3</v>
      </c>
      <c r="Z24" s="5"/>
      <c r="AA24" s="5">
        <f t="shared" si="12"/>
        <v>3</v>
      </c>
      <c r="AB24" s="5">
        <v>9</v>
      </c>
      <c r="AC24" s="5">
        <v>2</v>
      </c>
      <c r="AD24" s="5">
        <f t="shared" si="13"/>
        <v>11</v>
      </c>
    </row>
    <row r="25" spans="1:30" outlineLevel="4" x14ac:dyDescent="0.25">
      <c r="A25" s="9">
        <v>52.130200000000002</v>
      </c>
      <c r="B25" s="9" t="s">
        <v>81</v>
      </c>
      <c r="C25" s="9" t="s">
        <v>82</v>
      </c>
      <c r="D25" s="5">
        <f t="shared" si="4"/>
        <v>3</v>
      </c>
      <c r="E25" s="5">
        <f t="shared" si="4"/>
        <v>5</v>
      </c>
      <c r="F25" s="5">
        <f t="shared" si="5"/>
        <v>8</v>
      </c>
      <c r="G25" s="5"/>
      <c r="H25" s="5"/>
      <c r="I25" s="5">
        <f t="shared" si="6"/>
        <v>0</v>
      </c>
      <c r="J25" s="5"/>
      <c r="K25" s="5"/>
      <c r="L25" s="5">
        <f t="shared" si="7"/>
        <v>0</v>
      </c>
      <c r="M25" s="5"/>
      <c r="N25" s="5"/>
      <c r="O25" s="5">
        <f t="shared" si="8"/>
        <v>0</v>
      </c>
      <c r="P25" s="5">
        <v>3</v>
      </c>
      <c r="Q25" s="5">
        <v>4</v>
      </c>
      <c r="R25" s="5">
        <f t="shared" si="9"/>
        <v>7</v>
      </c>
      <c r="S25" s="5"/>
      <c r="T25" s="5"/>
      <c r="U25" s="5">
        <f t="shared" si="10"/>
        <v>0</v>
      </c>
      <c r="V25" s="5"/>
      <c r="W25" s="5"/>
      <c r="X25" s="5">
        <f t="shared" si="11"/>
        <v>0</v>
      </c>
      <c r="Y25" s="5"/>
      <c r="Z25" s="5"/>
      <c r="AA25" s="5">
        <f t="shared" si="12"/>
        <v>0</v>
      </c>
      <c r="AB25" s="5">
        <v>0</v>
      </c>
      <c r="AC25" s="5">
        <v>1</v>
      </c>
      <c r="AD25" s="5">
        <f t="shared" si="13"/>
        <v>1</v>
      </c>
    </row>
    <row r="26" spans="1:30" outlineLevel="4" x14ac:dyDescent="0.25">
      <c r="A26" s="9">
        <v>52.130200000000002</v>
      </c>
      <c r="B26" s="9" t="s">
        <v>326</v>
      </c>
      <c r="C26" s="9" t="s">
        <v>327</v>
      </c>
      <c r="D26" s="5">
        <f t="shared" si="4"/>
        <v>8</v>
      </c>
      <c r="E26" s="5">
        <f t="shared" si="4"/>
        <v>6</v>
      </c>
      <c r="F26" s="5">
        <f t="shared" si="5"/>
        <v>14</v>
      </c>
      <c r="G26" s="5"/>
      <c r="H26" s="5"/>
      <c r="I26" s="5">
        <f t="shared" si="6"/>
        <v>0</v>
      </c>
      <c r="J26" s="5"/>
      <c r="K26" s="5"/>
      <c r="L26" s="5">
        <f t="shared" si="7"/>
        <v>0</v>
      </c>
      <c r="M26" s="5"/>
      <c r="N26" s="5"/>
      <c r="O26" s="5">
        <f t="shared" si="8"/>
        <v>0</v>
      </c>
      <c r="P26" s="5">
        <v>7</v>
      </c>
      <c r="Q26" s="5">
        <v>4</v>
      </c>
      <c r="R26" s="5">
        <f t="shared" si="9"/>
        <v>11</v>
      </c>
      <c r="S26" s="5"/>
      <c r="T26" s="5"/>
      <c r="U26" s="5">
        <f t="shared" si="10"/>
        <v>0</v>
      </c>
      <c r="V26" s="5"/>
      <c r="W26" s="5"/>
      <c r="X26" s="5">
        <f t="shared" si="11"/>
        <v>0</v>
      </c>
      <c r="Y26" s="5"/>
      <c r="Z26" s="5"/>
      <c r="AA26" s="5">
        <f t="shared" si="12"/>
        <v>0</v>
      </c>
      <c r="AB26" s="5">
        <v>1</v>
      </c>
      <c r="AC26" s="5">
        <v>2</v>
      </c>
      <c r="AD26" s="5">
        <f t="shared" si="13"/>
        <v>3</v>
      </c>
    </row>
    <row r="27" spans="1:30" outlineLevel="4" x14ac:dyDescent="0.25">
      <c r="A27" s="9">
        <v>52.140099999999997</v>
      </c>
      <c r="B27" s="9" t="s">
        <v>83</v>
      </c>
      <c r="C27" s="9" t="s">
        <v>84</v>
      </c>
      <c r="D27" s="5">
        <f t="shared" si="4"/>
        <v>86</v>
      </c>
      <c r="E27" s="5">
        <f t="shared" si="4"/>
        <v>186</v>
      </c>
      <c r="F27" s="5">
        <f t="shared" si="5"/>
        <v>272</v>
      </c>
      <c r="G27" s="5"/>
      <c r="H27" s="5">
        <v>1</v>
      </c>
      <c r="I27" s="5">
        <f t="shared" si="6"/>
        <v>1</v>
      </c>
      <c r="J27" s="5">
        <v>1</v>
      </c>
      <c r="K27" s="5"/>
      <c r="L27" s="5">
        <f t="shared" si="7"/>
        <v>1</v>
      </c>
      <c r="M27" s="5">
        <v>2</v>
      </c>
      <c r="N27" s="5">
        <v>3</v>
      </c>
      <c r="O27" s="5">
        <f t="shared" si="8"/>
        <v>5</v>
      </c>
      <c r="P27" s="5">
        <v>74</v>
      </c>
      <c r="Q27" s="5">
        <v>170</v>
      </c>
      <c r="R27" s="5">
        <f t="shared" si="9"/>
        <v>244</v>
      </c>
      <c r="S27" s="5"/>
      <c r="T27" s="5"/>
      <c r="U27" s="5">
        <f t="shared" si="10"/>
        <v>0</v>
      </c>
      <c r="V27" s="5">
        <v>1</v>
      </c>
      <c r="W27" s="5">
        <v>1</v>
      </c>
      <c r="X27" s="5">
        <f t="shared" si="11"/>
        <v>2</v>
      </c>
      <c r="Y27" s="5">
        <v>1</v>
      </c>
      <c r="Z27" s="5">
        <v>2</v>
      </c>
      <c r="AA27" s="5">
        <f t="shared" si="12"/>
        <v>3</v>
      </c>
      <c r="AB27" s="5">
        <v>7</v>
      </c>
      <c r="AC27" s="5">
        <v>9</v>
      </c>
      <c r="AD27" s="5">
        <f t="shared" si="13"/>
        <v>16</v>
      </c>
    </row>
    <row r="28" spans="1:30" outlineLevel="4" x14ac:dyDescent="0.25">
      <c r="A28" s="9">
        <v>52.140099999999997</v>
      </c>
      <c r="B28" s="9" t="s">
        <v>85</v>
      </c>
      <c r="C28" s="9" t="s">
        <v>86</v>
      </c>
      <c r="D28" s="5">
        <f t="shared" si="4"/>
        <v>34</v>
      </c>
      <c r="E28" s="5">
        <f t="shared" si="4"/>
        <v>41</v>
      </c>
      <c r="F28" s="5">
        <f t="shared" si="5"/>
        <v>75</v>
      </c>
      <c r="G28" s="5"/>
      <c r="H28" s="5"/>
      <c r="I28" s="5">
        <f t="shared" si="6"/>
        <v>0</v>
      </c>
      <c r="J28" s="5"/>
      <c r="K28" s="5">
        <v>1</v>
      </c>
      <c r="L28" s="5">
        <f t="shared" si="7"/>
        <v>1</v>
      </c>
      <c r="M28" s="5"/>
      <c r="N28" s="5"/>
      <c r="O28" s="5">
        <f t="shared" si="8"/>
        <v>0</v>
      </c>
      <c r="P28" s="5">
        <v>28</v>
      </c>
      <c r="Q28" s="5">
        <v>32</v>
      </c>
      <c r="R28" s="5">
        <f t="shared" si="9"/>
        <v>60</v>
      </c>
      <c r="S28" s="5"/>
      <c r="T28" s="5"/>
      <c r="U28" s="5">
        <f t="shared" si="10"/>
        <v>0</v>
      </c>
      <c r="V28" s="5"/>
      <c r="W28" s="5">
        <v>1</v>
      </c>
      <c r="X28" s="5">
        <f t="shared" si="11"/>
        <v>1</v>
      </c>
      <c r="Y28" s="5"/>
      <c r="Z28" s="5">
        <v>2</v>
      </c>
      <c r="AA28" s="5">
        <f t="shared" si="12"/>
        <v>2</v>
      </c>
      <c r="AB28" s="5">
        <v>6</v>
      </c>
      <c r="AC28" s="5">
        <v>5</v>
      </c>
      <c r="AD28" s="5">
        <f t="shared" si="13"/>
        <v>11</v>
      </c>
    </row>
    <row r="29" spans="1:30" x14ac:dyDescent="0.25">
      <c r="A29" s="235" t="s">
        <v>87</v>
      </c>
      <c r="B29" s="235"/>
      <c r="C29" s="235"/>
      <c r="D29" s="4">
        <f t="shared" ref="D29:AD29" si="14">SUBTOTAL(9,D32:D32)</f>
        <v>124</v>
      </c>
      <c r="E29" s="4">
        <f t="shared" si="14"/>
        <v>157</v>
      </c>
      <c r="F29" s="4">
        <f t="shared" si="14"/>
        <v>281</v>
      </c>
      <c r="G29" s="4">
        <f t="shared" si="14"/>
        <v>0</v>
      </c>
      <c r="H29" s="4">
        <f t="shared" si="14"/>
        <v>0</v>
      </c>
      <c r="I29" s="4">
        <f t="shared" si="14"/>
        <v>0</v>
      </c>
      <c r="J29" s="4">
        <f t="shared" si="14"/>
        <v>0</v>
      </c>
      <c r="K29" s="4">
        <f t="shared" si="14"/>
        <v>0</v>
      </c>
      <c r="L29" s="4">
        <f t="shared" si="14"/>
        <v>0</v>
      </c>
      <c r="M29" s="4">
        <f t="shared" si="14"/>
        <v>1</v>
      </c>
      <c r="N29" s="4">
        <f t="shared" si="14"/>
        <v>1</v>
      </c>
      <c r="O29" s="4">
        <f t="shared" si="14"/>
        <v>2</v>
      </c>
      <c r="P29" s="4">
        <f t="shared" si="14"/>
        <v>112</v>
      </c>
      <c r="Q29" s="4">
        <f t="shared" si="14"/>
        <v>143</v>
      </c>
      <c r="R29" s="4">
        <f t="shared" si="14"/>
        <v>255</v>
      </c>
      <c r="S29" s="4">
        <f t="shared" si="14"/>
        <v>0</v>
      </c>
      <c r="T29" s="4">
        <f t="shared" si="14"/>
        <v>0</v>
      </c>
      <c r="U29" s="4">
        <f t="shared" si="14"/>
        <v>0</v>
      </c>
      <c r="V29" s="4">
        <f t="shared" si="14"/>
        <v>0</v>
      </c>
      <c r="W29" s="4">
        <f t="shared" si="14"/>
        <v>0</v>
      </c>
      <c r="X29" s="4">
        <f t="shared" si="14"/>
        <v>0</v>
      </c>
      <c r="Y29" s="4">
        <f t="shared" si="14"/>
        <v>3</v>
      </c>
      <c r="Z29" s="4">
        <f t="shared" si="14"/>
        <v>1</v>
      </c>
      <c r="AA29" s="4">
        <f t="shared" si="14"/>
        <v>4</v>
      </c>
      <c r="AB29" s="4">
        <f t="shared" si="14"/>
        <v>8</v>
      </c>
      <c r="AC29" s="4">
        <f t="shared" si="14"/>
        <v>12</v>
      </c>
      <c r="AD29" s="4">
        <f t="shared" si="14"/>
        <v>20</v>
      </c>
    </row>
    <row r="30" spans="1:30" x14ac:dyDescent="0.25">
      <c r="A30" s="233" t="s">
        <v>59</v>
      </c>
      <c r="B30" s="233"/>
      <c r="C30" s="233"/>
      <c r="D30" s="4">
        <f t="shared" ref="D30:AD30" si="15">SUBTOTAL(9,D32:D32)</f>
        <v>124</v>
      </c>
      <c r="E30" s="4">
        <f t="shared" si="15"/>
        <v>157</v>
      </c>
      <c r="F30" s="4">
        <f t="shared" si="15"/>
        <v>281</v>
      </c>
      <c r="G30" s="4">
        <f t="shared" si="15"/>
        <v>0</v>
      </c>
      <c r="H30" s="4">
        <f t="shared" si="15"/>
        <v>0</v>
      </c>
      <c r="I30" s="4">
        <f t="shared" si="15"/>
        <v>0</v>
      </c>
      <c r="J30" s="4">
        <f t="shared" si="15"/>
        <v>0</v>
      </c>
      <c r="K30" s="4">
        <f t="shared" si="15"/>
        <v>0</v>
      </c>
      <c r="L30" s="4">
        <f t="shared" si="15"/>
        <v>0</v>
      </c>
      <c r="M30" s="4">
        <f t="shared" si="15"/>
        <v>1</v>
      </c>
      <c r="N30" s="4">
        <f t="shared" si="15"/>
        <v>1</v>
      </c>
      <c r="O30" s="4">
        <f t="shared" si="15"/>
        <v>2</v>
      </c>
      <c r="P30" s="4">
        <f t="shared" si="15"/>
        <v>112</v>
      </c>
      <c r="Q30" s="4">
        <f t="shared" si="15"/>
        <v>143</v>
      </c>
      <c r="R30" s="4">
        <f t="shared" si="15"/>
        <v>255</v>
      </c>
      <c r="S30" s="4">
        <f t="shared" si="15"/>
        <v>0</v>
      </c>
      <c r="T30" s="4">
        <f t="shared" si="15"/>
        <v>0</v>
      </c>
      <c r="U30" s="4">
        <f t="shared" si="15"/>
        <v>0</v>
      </c>
      <c r="V30" s="4">
        <f t="shared" si="15"/>
        <v>0</v>
      </c>
      <c r="W30" s="4">
        <f t="shared" si="15"/>
        <v>0</v>
      </c>
      <c r="X30" s="4">
        <f t="shared" si="15"/>
        <v>0</v>
      </c>
      <c r="Y30" s="4">
        <f t="shared" si="15"/>
        <v>3</v>
      </c>
      <c r="Z30" s="4">
        <f t="shared" si="15"/>
        <v>1</v>
      </c>
      <c r="AA30" s="4">
        <f t="shared" si="15"/>
        <v>4</v>
      </c>
      <c r="AB30" s="4">
        <f t="shared" si="15"/>
        <v>8</v>
      </c>
      <c r="AC30" s="4">
        <f t="shared" si="15"/>
        <v>12</v>
      </c>
      <c r="AD30" s="4">
        <f t="shared" si="15"/>
        <v>20</v>
      </c>
    </row>
    <row r="31" spans="1:30" x14ac:dyDescent="0.25">
      <c r="A31" s="234" t="s">
        <v>60</v>
      </c>
      <c r="B31" s="234"/>
      <c r="C31" s="234"/>
      <c r="D31" s="4">
        <f t="shared" ref="D31:AD31" si="16">SUBTOTAL(9,D32:D32)</f>
        <v>124</v>
      </c>
      <c r="E31" s="4">
        <f t="shared" si="16"/>
        <v>157</v>
      </c>
      <c r="F31" s="4">
        <f t="shared" si="16"/>
        <v>281</v>
      </c>
      <c r="G31" s="4">
        <f t="shared" si="16"/>
        <v>0</v>
      </c>
      <c r="H31" s="4">
        <f t="shared" si="16"/>
        <v>0</v>
      </c>
      <c r="I31" s="4">
        <f t="shared" si="16"/>
        <v>0</v>
      </c>
      <c r="J31" s="4">
        <f t="shared" si="16"/>
        <v>0</v>
      </c>
      <c r="K31" s="4">
        <f t="shared" si="16"/>
        <v>0</v>
      </c>
      <c r="L31" s="4">
        <f t="shared" si="16"/>
        <v>0</v>
      </c>
      <c r="M31" s="4">
        <f t="shared" si="16"/>
        <v>1</v>
      </c>
      <c r="N31" s="4">
        <f t="shared" si="16"/>
        <v>1</v>
      </c>
      <c r="O31" s="4">
        <f t="shared" si="16"/>
        <v>2</v>
      </c>
      <c r="P31" s="4">
        <f t="shared" si="16"/>
        <v>112</v>
      </c>
      <c r="Q31" s="4">
        <f t="shared" si="16"/>
        <v>143</v>
      </c>
      <c r="R31" s="4">
        <f t="shared" si="16"/>
        <v>255</v>
      </c>
      <c r="S31" s="4">
        <f t="shared" si="16"/>
        <v>0</v>
      </c>
      <c r="T31" s="4">
        <f t="shared" si="16"/>
        <v>0</v>
      </c>
      <c r="U31" s="4">
        <f t="shared" si="16"/>
        <v>0</v>
      </c>
      <c r="V31" s="4">
        <f t="shared" si="16"/>
        <v>0</v>
      </c>
      <c r="W31" s="4">
        <f t="shared" si="16"/>
        <v>0</v>
      </c>
      <c r="X31" s="4">
        <f t="shared" si="16"/>
        <v>0</v>
      </c>
      <c r="Y31" s="4">
        <f t="shared" si="16"/>
        <v>3</v>
      </c>
      <c r="Z31" s="4">
        <f t="shared" si="16"/>
        <v>1</v>
      </c>
      <c r="AA31" s="4">
        <f t="shared" si="16"/>
        <v>4</v>
      </c>
      <c r="AB31" s="4">
        <f t="shared" si="16"/>
        <v>8</v>
      </c>
      <c r="AC31" s="4">
        <f t="shared" si="16"/>
        <v>12</v>
      </c>
      <c r="AD31" s="4">
        <f t="shared" si="16"/>
        <v>20</v>
      </c>
    </row>
    <row r="32" spans="1:30" outlineLevel="4" x14ac:dyDescent="0.25">
      <c r="A32" s="9">
        <v>4.0400999999999998</v>
      </c>
      <c r="B32" s="9" t="s">
        <v>88</v>
      </c>
      <c r="C32" s="9" t="s">
        <v>89</v>
      </c>
      <c r="D32" s="5">
        <f t="shared" si="4"/>
        <v>124</v>
      </c>
      <c r="E32" s="5">
        <f t="shared" si="4"/>
        <v>157</v>
      </c>
      <c r="F32" s="5">
        <f t="shared" si="5"/>
        <v>281</v>
      </c>
      <c r="G32" s="5"/>
      <c r="H32" s="5"/>
      <c r="I32" s="5">
        <f t="shared" si="6"/>
        <v>0</v>
      </c>
      <c r="J32" s="5"/>
      <c r="K32" s="5"/>
      <c r="L32" s="5">
        <f t="shared" si="7"/>
        <v>0</v>
      </c>
      <c r="M32" s="5">
        <v>1</v>
      </c>
      <c r="N32" s="5">
        <v>1</v>
      </c>
      <c r="O32" s="5">
        <f t="shared" si="8"/>
        <v>2</v>
      </c>
      <c r="P32" s="5">
        <v>112</v>
      </c>
      <c r="Q32" s="5">
        <v>143</v>
      </c>
      <c r="R32" s="5">
        <f t="shared" si="9"/>
        <v>255</v>
      </c>
      <c r="S32" s="5"/>
      <c r="T32" s="5"/>
      <c r="U32" s="5">
        <f t="shared" si="10"/>
        <v>0</v>
      </c>
      <c r="V32" s="5"/>
      <c r="W32" s="5"/>
      <c r="X32" s="5">
        <f t="shared" si="11"/>
        <v>0</v>
      </c>
      <c r="Y32" s="5">
        <v>3</v>
      </c>
      <c r="Z32" s="5">
        <v>1</v>
      </c>
      <c r="AA32" s="5">
        <f t="shared" si="12"/>
        <v>4</v>
      </c>
      <c r="AB32" s="5">
        <v>8</v>
      </c>
      <c r="AC32" s="5">
        <v>12</v>
      </c>
      <c r="AD32" s="5">
        <f t="shared" si="13"/>
        <v>20</v>
      </c>
    </row>
    <row r="33" spans="1:30" x14ac:dyDescent="0.25">
      <c r="A33" s="235" t="s">
        <v>90</v>
      </c>
      <c r="B33" s="235"/>
      <c r="C33" s="235"/>
      <c r="D33" s="4">
        <f t="shared" ref="D33:AD33" si="17">SUBTOTAL(9,D36:D46)</f>
        <v>1040</v>
      </c>
      <c r="E33" s="4">
        <f t="shared" si="17"/>
        <v>1567</v>
      </c>
      <c r="F33" s="4">
        <f t="shared" si="17"/>
        <v>2607</v>
      </c>
      <c r="G33" s="4">
        <f t="shared" si="17"/>
        <v>1</v>
      </c>
      <c r="H33" s="4">
        <f t="shared" si="17"/>
        <v>4</v>
      </c>
      <c r="I33" s="4">
        <f t="shared" si="17"/>
        <v>5</v>
      </c>
      <c r="J33" s="4">
        <f t="shared" si="17"/>
        <v>1</v>
      </c>
      <c r="K33" s="4">
        <f t="shared" si="17"/>
        <v>1</v>
      </c>
      <c r="L33" s="4">
        <f t="shared" si="17"/>
        <v>2</v>
      </c>
      <c r="M33" s="4">
        <f t="shared" si="17"/>
        <v>20</v>
      </c>
      <c r="N33" s="4">
        <f t="shared" si="17"/>
        <v>33</v>
      </c>
      <c r="O33" s="4">
        <f t="shared" si="17"/>
        <v>53</v>
      </c>
      <c r="P33" s="4">
        <f t="shared" si="17"/>
        <v>968</v>
      </c>
      <c r="Q33" s="4">
        <f t="shared" si="17"/>
        <v>1428</v>
      </c>
      <c r="R33" s="4">
        <f t="shared" si="17"/>
        <v>2396</v>
      </c>
      <c r="S33" s="4">
        <f t="shared" si="17"/>
        <v>0</v>
      </c>
      <c r="T33" s="4">
        <f t="shared" si="17"/>
        <v>0</v>
      </c>
      <c r="U33" s="4">
        <f t="shared" si="17"/>
        <v>0</v>
      </c>
      <c r="V33" s="4">
        <f t="shared" si="17"/>
        <v>2</v>
      </c>
      <c r="W33" s="4">
        <f t="shared" si="17"/>
        <v>4</v>
      </c>
      <c r="X33" s="4">
        <f t="shared" si="17"/>
        <v>6</v>
      </c>
      <c r="Y33" s="4">
        <f t="shared" si="17"/>
        <v>2</v>
      </c>
      <c r="Z33" s="4">
        <f t="shared" si="17"/>
        <v>13</v>
      </c>
      <c r="AA33" s="4">
        <f t="shared" si="17"/>
        <v>15</v>
      </c>
      <c r="AB33" s="4">
        <f t="shared" si="17"/>
        <v>46</v>
      </c>
      <c r="AC33" s="4">
        <f t="shared" si="17"/>
        <v>84</v>
      </c>
      <c r="AD33" s="4">
        <f t="shared" si="17"/>
        <v>130</v>
      </c>
    </row>
    <row r="34" spans="1:30" x14ac:dyDescent="0.25">
      <c r="A34" s="233" t="s">
        <v>59</v>
      </c>
      <c r="B34" s="233"/>
      <c r="C34" s="233"/>
      <c r="D34" s="4">
        <f t="shared" ref="D34:AD34" si="18">SUBTOTAL(9,D36:D46)</f>
        <v>1040</v>
      </c>
      <c r="E34" s="4">
        <f t="shared" si="18"/>
        <v>1567</v>
      </c>
      <c r="F34" s="4">
        <f t="shared" si="18"/>
        <v>2607</v>
      </c>
      <c r="G34" s="4">
        <f t="shared" si="18"/>
        <v>1</v>
      </c>
      <c r="H34" s="4">
        <f t="shared" si="18"/>
        <v>4</v>
      </c>
      <c r="I34" s="4">
        <f t="shared" si="18"/>
        <v>5</v>
      </c>
      <c r="J34" s="4">
        <f t="shared" si="18"/>
        <v>1</v>
      </c>
      <c r="K34" s="4">
        <f t="shared" si="18"/>
        <v>1</v>
      </c>
      <c r="L34" s="4">
        <f t="shared" si="18"/>
        <v>2</v>
      </c>
      <c r="M34" s="4">
        <f t="shared" si="18"/>
        <v>20</v>
      </c>
      <c r="N34" s="4">
        <f t="shared" si="18"/>
        <v>33</v>
      </c>
      <c r="O34" s="4">
        <f t="shared" si="18"/>
        <v>53</v>
      </c>
      <c r="P34" s="4">
        <f t="shared" si="18"/>
        <v>968</v>
      </c>
      <c r="Q34" s="4">
        <f t="shared" si="18"/>
        <v>1428</v>
      </c>
      <c r="R34" s="4">
        <f t="shared" si="18"/>
        <v>2396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2</v>
      </c>
      <c r="W34" s="4">
        <f t="shared" si="18"/>
        <v>4</v>
      </c>
      <c r="X34" s="4">
        <f t="shared" si="18"/>
        <v>6</v>
      </c>
      <c r="Y34" s="4">
        <f t="shared" si="18"/>
        <v>2</v>
      </c>
      <c r="Z34" s="4">
        <f t="shared" si="18"/>
        <v>13</v>
      </c>
      <c r="AA34" s="4">
        <f t="shared" si="18"/>
        <v>15</v>
      </c>
      <c r="AB34" s="4">
        <f t="shared" si="18"/>
        <v>46</v>
      </c>
      <c r="AC34" s="4">
        <f t="shared" si="18"/>
        <v>84</v>
      </c>
      <c r="AD34" s="4">
        <f t="shared" si="18"/>
        <v>130</v>
      </c>
    </row>
    <row r="35" spans="1:30" x14ac:dyDescent="0.25">
      <c r="A35" s="234" t="s">
        <v>60</v>
      </c>
      <c r="B35" s="234"/>
      <c r="C35" s="234"/>
      <c r="D35" s="4">
        <f t="shared" ref="D35:AD35" si="19">SUBTOTAL(9,D36:D46)</f>
        <v>1040</v>
      </c>
      <c r="E35" s="4">
        <f t="shared" si="19"/>
        <v>1567</v>
      </c>
      <c r="F35" s="4">
        <f t="shared" si="19"/>
        <v>2607</v>
      </c>
      <c r="G35" s="4">
        <f t="shared" si="19"/>
        <v>1</v>
      </c>
      <c r="H35" s="4">
        <f t="shared" si="19"/>
        <v>4</v>
      </c>
      <c r="I35" s="4">
        <f t="shared" si="19"/>
        <v>5</v>
      </c>
      <c r="J35" s="4">
        <f t="shared" si="19"/>
        <v>1</v>
      </c>
      <c r="K35" s="4">
        <f t="shared" si="19"/>
        <v>1</v>
      </c>
      <c r="L35" s="4">
        <f t="shared" si="19"/>
        <v>2</v>
      </c>
      <c r="M35" s="4">
        <f t="shared" si="19"/>
        <v>20</v>
      </c>
      <c r="N35" s="4">
        <f t="shared" si="19"/>
        <v>33</v>
      </c>
      <c r="O35" s="4">
        <f t="shared" si="19"/>
        <v>53</v>
      </c>
      <c r="P35" s="4">
        <f t="shared" si="19"/>
        <v>968</v>
      </c>
      <c r="Q35" s="4">
        <f t="shared" si="19"/>
        <v>1428</v>
      </c>
      <c r="R35" s="4">
        <f t="shared" si="19"/>
        <v>2396</v>
      </c>
      <c r="S35" s="4">
        <f t="shared" si="19"/>
        <v>0</v>
      </c>
      <c r="T35" s="4">
        <f t="shared" si="19"/>
        <v>0</v>
      </c>
      <c r="U35" s="4">
        <f t="shared" si="19"/>
        <v>0</v>
      </c>
      <c r="V35" s="4">
        <f t="shared" si="19"/>
        <v>2</v>
      </c>
      <c r="W35" s="4">
        <f t="shared" si="19"/>
        <v>4</v>
      </c>
      <c r="X35" s="4">
        <f t="shared" si="19"/>
        <v>6</v>
      </c>
      <c r="Y35" s="4">
        <f t="shared" si="19"/>
        <v>2</v>
      </c>
      <c r="Z35" s="4">
        <f t="shared" si="19"/>
        <v>13</v>
      </c>
      <c r="AA35" s="4">
        <f t="shared" si="19"/>
        <v>15</v>
      </c>
      <c r="AB35" s="4">
        <f t="shared" si="19"/>
        <v>46</v>
      </c>
      <c r="AC35" s="4">
        <f t="shared" si="19"/>
        <v>84</v>
      </c>
      <c r="AD35" s="4">
        <f t="shared" si="19"/>
        <v>130</v>
      </c>
    </row>
    <row r="36" spans="1:30" outlineLevel="4" x14ac:dyDescent="0.25">
      <c r="A36" s="9">
        <v>3.0104000000000002</v>
      </c>
      <c r="B36" s="9" t="s">
        <v>91</v>
      </c>
      <c r="C36" s="9" t="s">
        <v>92</v>
      </c>
      <c r="D36" s="5">
        <f t="shared" si="4"/>
        <v>123</v>
      </c>
      <c r="E36" s="5">
        <f t="shared" si="4"/>
        <v>213</v>
      </c>
      <c r="F36" s="5">
        <f t="shared" si="5"/>
        <v>336</v>
      </c>
      <c r="G36" s="5"/>
      <c r="H36" s="5">
        <v>1</v>
      </c>
      <c r="I36" s="5">
        <f t="shared" si="6"/>
        <v>1</v>
      </c>
      <c r="J36" s="5"/>
      <c r="K36" s="5"/>
      <c r="L36" s="5">
        <f t="shared" si="7"/>
        <v>0</v>
      </c>
      <c r="M36" s="5">
        <v>5</v>
      </c>
      <c r="N36" s="5">
        <v>11</v>
      </c>
      <c r="O36" s="5">
        <f t="shared" si="8"/>
        <v>16</v>
      </c>
      <c r="P36" s="5">
        <v>115</v>
      </c>
      <c r="Q36" s="5">
        <v>192</v>
      </c>
      <c r="R36" s="5">
        <f t="shared" si="9"/>
        <v>307</v>
      </c>
      <c r="S36" s="5"/>
      <c r="T36" s="5"/>
      <c r="U36" s="5">
        <f t="shared" si="10"/>
        <v>0</v>
      </c>
      <c r="V36" s="5">
        <v>1</v>
      </c>
      <c r="W36" s="5">
        <v>1</v>
      </c>
      <c r="X36" s="5">
        <f t="shared" si="11"/>
        <v>2</v>
      </c>
      <c r="Y36" s="5"/>
      <c r="Z36" s="5">
        <v>3</v>
      </c>
      <c r="AA36" s="5">
        <f t="shared" si="12"/>
        <v>3</v>
      </c>
      <c r="AB36" s="5">
        <v>2</v>
      </c>
      <c r="AC36" s="5">
        <v>5</v>
      </c>
      <c r="AD36" s="5">
        <f t="shared" si="13"/>
        <v>7</v>
      </c>
    </row>
    <row r="37" spans="1:30" outlineLevel="4" x14ac:dyDescent="0.25">
      <c r="A37" s="9">
        <v>11.0701</v>
      </c>
      <c r="B37" s="9" t="s">
        <v>93</v>
      </c>
      <c r="C37" s="9" t="s">
        <v>94</v>
      </c>
      <c r="D37" s="5">
        <f t="shared" si="4"/>
        <v>98</v>
      </c>
      <c r="E37" s="5">
        <f t="shared" si="4"/>
        <v>32</v>
      </c>
      <c r="F37" s="5">
        <f t="shared" si="5"/>
        <v>130</v>
      </c>
      <c r="G37" s="5"/>
      <c r="H37" s="5"/>
      <c r="I37" s="5">
        <f t="shared" si="6"/>
        <v>0</v>
      </c>
      <c r="J37" s="5"/>
      <c r="K37" s="5"/>
      <c r="L37" s="5">
        <f t="shared" si="7"/>
        <v>0</v>
      </c>
      <c r="M37" s="5">
        <v>1</v>
      </c>
      <c r="N37" s="5">
        <v>1</v>
      </c>
      <c r="O37" s="5">
        <f t="shared" si="8"/>
        <v>2</v>
      </c>
      <c r="P37" s="5">
        <v>91</v>
      </c>
      <c r="Q37" s="5">
        <v>28</v>
      </c>
      <c r="R37" s="5">
        <f t="shared" si="9"/>
        <v>119</v>
      </c>
      <c r="S37" s="5"/>
      <c r="T37" s="5"/>
      <c r="U37" s="5">
        <f t="shared" si="10"/>
        <v>0</v>
      </c>
      <c r="V37" s="5"/>
      <c r="W37" s="5">
        <v>1</v>
      </c>
      <c r="X37" s="5">
        <f t="shared" si="11"/>
        <v>1</v>
      </c>
      <c r="Y37" s="5"/>
      <c r="Z37" s="5"/>
      <c r="AA37" s="5">
        <f t="shared" si="12"/>
        <v>0</v>
      </c>
      <c r="AB37" s="5">
        <v>6</v>
      </c>
      <c r="AC37" s="5">
        <v>2</v>
      </c>
      <c r="AD37" s="5">
        <f t="shared" si="13"/>
        <v>8</v>
      </c>
    </row>
    <row r="38" spans="1:30" outlineLevel="4" x14ac:dyDescent="0.25">
      <c r="A38" s="9">
        <v>26.010100000000001</v>
      </c>
      <c r="B38" s="9" t="s">
        <v>95</v>
      </c>
      <c r="C38" s="9" t="s">
        <v>96</v>
      </c>
      <c r="D38" s="5">
        <f t="shared" si="4"/>
        <v>281</v>
      </c>
      <c r="E38" s="5">
        <f t="shared" si="4"/>
        <v>414</v>
      </c>
      <c r="F38" s="5">
        <f t="shared" si="5"/>
        <v>695</v>
      </c>
      <c r="G38" s="5"/>
      <c r="H38" s="5">
        <v>1</v>
      </c>
      <c r="I38" s="5">
        <f t="shared" si="6"/>
        <v>1</v>
      </c>
      <c r="J38" s="5"/>
      <c r="K38" s="5"/>
      <c r="L38" s="5">
        <f t="shared" si="7"/>
        <v>0</v>
      </c>
      <c r="M38" s="5">
        <v>9</v>
      </c>
      <c r="N38" s="5">
        <v>9</v>
      </c>
      <c r="O38" s="5">
        <f t="shared" si="8"/>
        <v>18</v>
      </c>
      <c r="P38" s="5">
        <v>260</v>
      </c>
      <c r="Q38" s="5">
        <v>384</v>
      </c>
      <c r="R38" s="5">
        <f t="shared" si="9"/>
        <v>644</v>
      </c>
      <c r="S38" s="5"/>
      <c r="T38" s="5"/>
      <c r="U38" s="5">
        <f t="shared" si="10"/>
        <v>0</v>
      </c>
      <c r="V38" s="5"/>
      <c r="W38" s="5"/>
      <c r="X38" s="5">
        <f t="shared" si="11"/>
        <v>0</v>
      </c>
      <c r="Y38" s="5"/>
      <c r="Z38" s="5">
        <v>3</v>
      </c>
      <c r="AA38" s="5">
        <f t="shared" si="12"/>
        <v>3</v>
      </c>
      <c r="AB38" s="5">
        <v>12</v>
      </c>
      <c r="AC38" s="5">
        <v>17</v>
      </c>
      <c r="AD38" s="5">
        <f t="shared" si="13"/>
        <v>29</v>
      </c>
    </row>
    <row r="39" spans="1:30" outlineLevel="4" x14ac:dyDescent="0.25">
      <c r="A39" s="9">
        <v>26.010100000000001</v>
      </c>
      <c r="B39" s="9" t="s">
        <v>97</v>
      </c>
      <c r="C39" s="9" t="s">
        <v>98</v>
      </c>
      <c r="D39" s="5">
        <f t="shared" si="4"/>
        <v>68</v>
      </c>
      <c r="E39" s="5">
        <f t="shared" si="4"/>
        <v>111</v>
      </c>
      <c r="F39" s="5">
        <f t="shared" si="5"/>
        <v>179</v>
      </c>
      <c r="G39" s="5"/>
      <c r="H39" s="5"/>
      <c r="I39" s="5">
        <f t="shared" si="6"/>
        <v>0</v>
      </c>
      <c r="J39" s="5"/>
      <c r="K39" s="5"/>
      <c r="L39" s="5">
        <f t="shared" si="7"/>
        <v>0</v>
      </c>
      <c r="M39" s="5"/>
      <c r="N39" s="5"/>
      <c r="O39" s="5">
        <f t="shared" si="8"/>
        <v>0</v>
      </c>
      <c r="P39" s="5">
        <v>66</v>
      </c>
      <c r="Q39" s="5">
        <v>105</v>
      </c>
      <c r="R39" s="5">
        <f t="shared" si="9"/>
        <v>171</v>
      </c>
      <c r="S39" s="5"/>
      <c r="T39" s="5"/>
      <c r="U39" s="5">
        <f t="shared" si="10"/>
        <v>0</v>
      </c>
      <c r="V39" s="5"/>
      <c r="W39" s="5"/>
      <c r="X39" s="5">
        <f t="shared" si="11"/>
        <v>0</v>
      </c>
      <c r="Y39" s="5"/>
      <c r="Z39" s="5"/>
      <c r="AA39" s="5">
        <f t="shared" si="12"/>
        <v>0</v>
      </c>
      <c r="AB39" s="5">
        <v>2</v>
      </c>
      <c r="AC39" s="5">
        <v>6</v>
      </c>
      <c r="AD39" s="5">
        <f t="shared" si="13"/>
        <v>8</v>
      </c>
    </row>
    <row r="40" spans="1:30" outlineLevel="4" x14ac:dyDescent="0.25">
      <c r="A40" s="9">
        <v>26.010100000000001</v>
      </c>
      <c r="B40" s="9" t="s">
        <v>99</v>
      </c>
      <c r="C40" s="9" t="s">
        <v>100</v>
      </c>
      <c r="D40" s="5">
        <f t="shared" si="4"/>
        <v>23</v>
      </c>
      <c r="E40" s="5">
        <f t="shared" si="4"/>
        <v>51</v>
      </c>
      <c r="F40" s="5">
        <f t="shared" si="5"/>
        <v>74</v>
      </c>
      <c r="G40" s="5"/>
      <c r="H40" s="5"/>
      <c r="I40" s="5">
        <f t="shared" si="6"/>
        <v>0</v>
      </c>
      <c r="J40" s="5"/>
      <c r="K40" s="5"/>
      <c r="L40" s="5">
        <f t="shared" si="7"/>
        <v>0</v>
      </c>
      <c r="M40" s="5"/>
      <c r="N40" s="5"/>
      <c r="O40" s="5">
        <f t="shared" si="8"/>
        <v>0</v>
      </c>
      <c r="P40" s="5">
        <v>22</v>
      </c>
      <c r="Q40" s="5">
        <v>46</v>
      </c>
      <c r="R40" s="5">
        <f t="shared" si="9"/>
        <v>68</v>
      </c>
      <c r="S40" s="5"/>
      <c r="T40" s="5"/>
      <c r="U40" s="5">
        <f t="shared" si="10"/>
        <v>0</v>
      </c>
      <c r="V40" s="5"/>
      <c r="W40" s="5"/>
      <c r="X40" s="5">
        <f t="shared" si="11"/>
        <v>0</v>
      </c>
      <c r="Y40" s="5"/>
      <c r="Z40" s="5"/>
      <c r="AA40" s="5">
        <f t="shared" si="12"/>
        <v>0</v>
      </c>
      <c r="AB40" s="5">
        <v>1</v>
      </c>
      <c r="AC40" s="5">
        <v>5</v>
      </c>
      <c r="AD40" s="5">
        <f t="shared" si="13"/>
        <v>6</v>
      </c>
    </row>
    <row r="41" spans="1:30" outlineLevel="4" x14ac:dyDescent="0.25">
      <c r="A41" s="9">
        <v>27.010100000000001</v>
      </c>
      <c r="B41" s="9" t="s">
        <v>101</v>
      </c>
      <c r="C41" s="9" t="s">
        <v>102</v>
      </c>
      <c r="D41" s="5">
        <f t="shared" si="4"/>
        <v>70</v>
      </c>
      <c r="E41" s="5">
        <f t="shared" si="4"/>
        <v>69</v>
      </c>
      <c r="F41" s="5">
        <f t="shared" si="5"/>
        <v>139</v>
      </c>
      <c r="G41" s="5"/>
      <c r="H41" s="5"/>
      <c r="I41" s="5">
        <f t="shared" si="6"/>
        <v>0</v>
      </c>
      <c r="J41" s="5"/>
      <c r="K41" s="5"/>
      <c r="L41" s="5">
        <f t="shared" si="7"/>
        <v>0</v>
      </c>
      <c r="M41" s="5">
        <v>1</v>
      </c>
      <c r="N41" s="5">
        <v>1</v>
      </c>
      <c r="O41" s="5">
        <f t="shared" si="8"/>
        <v>2</v>
      </c>
      <c r="P41" s="5">
        <v>66</v>
      </c>
      <c r="Q41" s="5">
        <v>65</v>
      </c>
      <c r="R41" s="5">
        <f t="shared" si="9"/>
        <v>131</v>
      </c>
      <c r="S41" s="5"/>
      <c r="T41" s="5"/>
      <c r="U41" s="5">
        <f t="shared" si="10"/>
        <v>0</v>
      </c>
      <c r="V41" s="5"/>
      <c r="W41" s="5"/>
      <c r="X41" s="5">
        <f t="shared" si="11"/>
        <v>0</v>
      </c>
      <c r="Y41" s="5"/>
      <c r="Z41" s="5"/>
      <c r="AA41" s="5">
        <f t="shared" si="12"/>
        <v>0</v>
      </c>
      <c r="AB41" s="5">
        <v>3</v>
      </c>
      <c r="AC41" s="5">
        <v>3</v>
      </c>
      <c r="AD41" s="5">
        <f t="shared" si="13"/>
        <v>6</v>
      </c>
    </row>
    <row r="42" spans="1:30" outlineLevel="4" x14ac:dyDescent="0.25">
      <c r="A42" s="9">
        <v>27.010100000000001</v>
      </c>
      <c r="B42" s="9" t="s">
        <v>103</v>
      </c>
      <c r="C42" s="9" t="s">
        <v>104</v>
      </c>
      <c r="D42" s="5">
        <f t="shared" si="4"/>
        <v>2</v>
      </c>
      <c r="E42" s="5">
        <f t="shared" si="4"/>
        <v>1</v>
      </c>
      <c r="F42" s="5">
        <f t="shared" si="5"/>
        <v>3</v>
      </c>
      <c r="G42" s="5"/>
      <c r="H42" s="5"/>
      <c r="I42" s="5">
        <f t="shared" si="6"/>
        <v>0</v>
      </c>
      <c r="J42" s="5"/>
      <c r="K42" s="5"/>
      <c r="L42" s="5">
        <f t="shared" si="7"/>
        <v>0</v>
      </c>
      <c r="M42" s="5"/>
      <c r="N42" s="5"/>
      <c r="O42" s="5">
        <f t="shared" si="8"/>
        <v>0</v>
      </c>
      <c r="P42" s="5">
        <v>2</v>
      </c>
      <c r="Q42" s="5">
        <v>1</v>
      </c>
      <c r="R42" s="5">
        <f t="shared" si="9"/>
        <v>3</v>
      </c>
      <c r="S42" s="5"/>
      <c r="T42" s="5"/>
      <c r="U42" s="5">
        <f t="shared" si="10"/>
        <v>0</v>
      </c>
      <c r="V42" s="5"/>
      <c r="W42" s="5"/>
      <c r="X42" s="5">
        <f t="shared" si="11"/>
        <v>0</v>
      </c>
      <c r="Y42" s="5"/>
      <c r="Z42" s="5"/>
      <c r="AA42" s="5">
        <f t="shared" si="12"/>
        <v>0</v>
      </c>
      <c r="AB42" s="5">
        <v>0</v>
      </c>
      <c r="AC42" s="5">
        <v>0</v>
      </c>
      <c r="AD42" s="5">
        <f t="shared" si="13"/>
        <v>0</v>
      </c>
    </row>
    <row r="43" spans="1:30" outlineLevel="4" x14ac:dyDescent="0.25">
      <c r="A43" s="9">
        <v>30.180099999999999</v>
      </c>
      <c r="B43" s="9" t="s">
        <v>105</v>
      </c>
      <c r="C43" s="9" t="s">
        <v>106</v>
      </c>
      <c r="D43" s="5">
        <f t="shared" si="4"/>
        <v>106</v>
      </c>
      <c r="E43" s="5">
        <f t="shared" si="4"/>
        <v>214</v>
      </c>
      <c r="F43" s="5">
        <f t="shared" si="5"/>
        <v>320</v>
      </c>
      <c r="G43" s="5"/>
      <c r="H43" s="5">
        <v>1</v>
      </c>
      <c r="I43" s="5">
        <f t="shared" si="6"/>
        <v>1</v>
      </c>
      <c r="J43" s="5"/>
      <c r="K43" s="5"/>
      <c r="L43" s="5">
        <f t="shared" si="7"/>
        <v>0</v>
      </c>
      <c r="M43" s="5">
        <v>1</v>
      </c>
      <c r="N43" s="5"/>
      <c r="O43" s="5">
        <f t="shared" si="8"/>
        <v>1</v>
      </c>
      <c r="P43" s="5">
        <v>95</v>
      </c>
      <c r="Q43" s="5">
        <v>186</v>
      </c>
      <c r="R43" s="5">
        <f t="shared" si="9"/>
        <v>281</v>
      </c>
      <c r="S43" s="5"/>
      <c r="T43" s="5"/>
      <c r="U43" s="5">
        <f t="shared" si="10"/>
        <v>0</v>
      </c>
      <c r="V43" s="5"/>
      <c r="W43" s="5">
        <v>1</v>
      </c>
      <c r="X43" s="5">
        <f t="shared" si="11"/>
        <v>1</v>
      </c>
      <c r="Y43" s="5">
        <v>2</v>
      </c>
      <c r="Z43" s="5">
        <v>2</v>
      </c>
      <c r="AA43" s="5">
        <f t="shared" si="12"/>
        <v>4</v>
      </c>
      <c r="AB43" s="5">
        <v>8</v>
      </c>
      <c r="AC43" s="5">
        <v>24</v>
      </c>
      <c r="AD43" s="5">
        <f t="shared" si="13"/>
        <v>32</v>
      </c>
    </row>
    <row r="44" spans="1:30" outlineLevel="4" x14ac:dyDescent="0.25">
      <c r="A44" s="9">
        <v>40.0501</v>
      </c>
      <c r="B44" s="9" t="s">
        <v>109</v>
      </c>
      <c r="C44" s="9" t="s">
        <v>110</v>
      </c>
      <c r="D44" s="5">
        <f t="shared" si="4"/>
        <v>171</v>
      </c>
      <c r="E44" s="5">
        <f t="shared" si="4"/>
        <v>252</v>
      </c>
      <c r="F44" s="5">
        <f t="shared" si="5"/>
        <v>423</v>
      </c>
      <c r="G44" s="5">
        <v>1</v>
      </c>
      <c r="H44" s="5"/>
      <c r="I44" s="5">
        <f t="shared" si="6"/>
        <v>1</v>
      </c>
      <c r="J44" s="5"/>
      <c r="K44" s="5">
        <v>1</v>
      </c>
      <c r="L44" s="5">
        <f t="shared" si="7"/>
        <v>1</v>
      </c>
      <c r="M44" s="5">
        <v>3</v>
      </c>
      <c r="N44" s="5">
        <v>5</v>
      </c>
      <c r="O44" s="5">
        <f t="shared" si="8"/>
        <v>8</v>
      </c>
      <c r="P44" s="5">
        <v>161</v>
      </c>
      <c r="Q44" s="5">
        <v>226</v>
      </c>
      <c r="R44" s="5">
        <f t="shared" si="9"/>
        <v>387</v>
      </c>
      <c r="S44" s="5"/>
      <c r="T44" s="5"/>
      <c r="U44" s="5">
        <f t="shared" si="10"/>
        <v>0</v>
      </c>
      <c r="V44" s="5"/>
      <c r="W44" s="5"/>
      <c r="X44" s="5">
        <f t="shared" si="11"/>
        <v>0</v>
      </c>
      <c r="Y44" s="5"/>
      <c r="Z44" s="5">
        <v>4</v>
      </c>
      <c r="AA44" s="5">
        <f t="shared" si="12"/>
        <v>4</v>
      </c>
      <c r="AB44" s="5">
        <v>6</v>
      </c>
      <c r="AC44" s="5">
        <v>16</v>
      </c>
      <c r="AD44" s="5">
        <f t="shared" si="13"/>
        <v>22</v>
      </c>
    </row>
    <row r="45" spans="1:30" outlineLevel="4" x14ac:dyDescent="0.25">
      <c r="A45" s="9">
        <v>40.080100000000002</v>
      </c>
      <c r="B45" s="9" t="s">
        <v>111</v>
      </c>
      <c r="C45" s="9" t="s">
        <v>112</v>
      </c>
      <c r="D45" s="5">
        <f t="shared" si="4"/>
        <v>76</v>
      </c>
      <c r="E45" s="5">
        <f t="shared" si="4"/>
        <v>72</v>
      </c>
      <c r="F45" s="5">
        <f t="shared" si="5"/>
        <v>148</v>
      </c>
      <c r="G45" s="5"/>
      <c r="H45" s="5">
        <v>1</v>
      </c>
      <c r="I45" s="5">
        <f t="shared" si="6"/>
        <v>1</v>
      </c>
      <c r="J45" s="5">
        <v>1</v>
      </c>
      <c r="K45" s="5"/>
      <c r="L45" s="5">
        <f t="shared" si="7"/>
        <v>1</v>
      </c>
      <c r="M45" s="5"/>
      <c r="N45" s="5">
        <v>3</v>
      </c>
      <c r="O45" s="5">
        <f t="shared" si="8"/>
        <v>3</v>
      </c>
      <c r="P45" s="5">
        <v>69</v>
      </c>
      <c r="Q45" s="5">
        <v>66</v>
      </c>
      <c r="R45" s="5">
        <f t="shared" si="9"/>
        <v>135</v>
      </c>
      <c r="S45" s="5"/>
      <c r="T45" s="5"/>
      <c r="U45" s="5">
        <f t="shared" si="10"/>
        <v>0</v>
      </c>
      <c r="V45" s="5">
        <v>1</v>
      </c>
      <c r="W45" s="5">
        <v>1</v>
      </c>
      <c r="X45" s="5">
        <f t="shared" si="11"/>
        <v>2</v>
      </c>
      <c r="Y45" s="5"/>
      <c r="Z45" s="5"/>
      <c r="AA45" s="5">
        <f t="shared" si="12"/>
        <v>0</v>
      </c>
      <c r="AB45" s="5">
        <v>5</v>
      </c>
      <c r="AC45" s="5">
        <v>1</v>
      </c>
      <c r="AD45" s="5">
        <f t="shared" si="13"/>
        <v>6</v>
      </c>
    </row>
    <row r="46" spans="1:30" outlineLevel="4" x14ac:dyDescent="0.25">
      <c r="A46" s="9">
        <v>51.310099999999998</v>
      </c>
      <c r="B46" s="9" t="s">
        <v>113</v>
      </c>
      <c r="C46" s="9" t="s">
        <v>114</v>
      </c>
      <c r="D46" s="5">
        <f t="shared" si="4"/>
        <v>22</v>
      </c>
      <c r="E46" s="5">
        <f t="shared" si="4"/>
        <v>138</v>
      </c>
      <c r="F46" s="5">
        <f t="shared" si="5"/>
        <v>160</v>
      </c>
      <c r="G46" s="5"/>
      <c r="H46" s="5"/>
      <c r="I46" s="5">
        <f t="shared" si="6"/>
        <v>0</v>
      </c>
      <c r="J46" s="5"/>
      <c r="K46" s="5"/>
      <c r="L46" s="5">
        <f t="shared" si="7"/>
        <v>0</v>
      </c>
      <c r="M46" s="5"/>
      <c r="N46" s="5">
        <v>3</v>
      </c>
      <c r="O46" s="5">
        <f t="shared" si="8"/>
        <v>3</v>
      </c>
      <c r="P46" s="5">
        <v>21</v>
      </c>
      <c r="Q46" s="5">
        <v>129</v>
      </c>
      <c r="R46" s="5">
        <f t="shared" si="9"/>
        <v>150</v>
      </c>
      <c r="S46" s="5"/>
      <c r="T46" s="5"/>
      <c r="U46" s="5">
        <f t="shared" si="10"/>
        <v>0</v>
      </c>
      <c r="V46" s="5"/>
      <c r="W46" s="5"/>
      <c r="X46" s="5">
        <f t="shared" si="11"/>
        <v>0</v>
      </c>
      <c r="Y46" s="5"/>
      <c r="Z46" s="5">
        <v>1</v>
      </c>
      <c r="AA46" s="5">
        <f t="shared" si="12"/>
        <v>1</v>
      </c>
      <c r="AB46" s="5">
        <v>1</v>
      </c>
      <c r="AC46" s="5">
        <v>5</v>
      </c>
      <c r="AD46" s="5">
        <f t="shared" si="13"/>
        <v>6</v>
      </c>
    </row>
    <row r="47" spans="1:30" x14ac:dyDescent="0.25">
      <c r="A47" s="235" t="s">
        <v>115</v>
      </c>
      <c r="B47" s="235"/>
      <c r="C47" s="235"/>
      <c r="D47" s="4">
        <f t="shared" ref="D47:AD47" si="20">SUBTOTAL(9,D50:D59)</f>
        <v>746</v>
      </c>
      <c r="E47" s="4">
        <f t="shared" si="20"/>
        <v>1594</v>
      </c>
      <c r="F47" s="4">
        <f t="shared" si="20"/>
        <v>2340</v>
      </c>
      <c r="G47" s="4">
        <f t="shared" si="20"/>
        <v>4</v>
      </c>
      <c r="H47" s="4">
        <f t="shared" si="20"/>
        <v>6</v>
      </c>
      <c r="I47" s="4">
        <f t="shared" si="20"/>
        <v>10</v>
      </c>
      <c r="J47" s="4">
        <f t="shared" si="20"/>
        <v>0</v>
      </c>
      <c r="K47" s="4">
        <f t="shared" si="20"/>
        <v>1</v>
      </c>
      <c r="L47" s="4">
        <f t="shared" si="20"/>
        <v>1</v>
      </c>
      <c r="M47" s="4">
        <f t="shared" si="20"/>
        <v>12</v>
      </c>
      <c r="N47" s="4">
        <f t="shared" si="20"/>
        <v>22</v>
      </c>
      <c r="O47" s="4">
        <f t="shared" si="20"/>
        <v>34</v>
      </c>
      <c r="P47" s="4">
        <f t="shared" si="20"/>
        <v>563</v>
      </c>
      <c r="Q47" s="4">
        <f t="shared" si="20"/>
        <v>1260</v>
      </c>
      <c r="R47" s="4">
        <f t="shared" si="20"/>
        <v>1823</v>
      </c>
      <c r="S47" s="4">
        <f t="shared" si="20"/>
        <v>0</v>
      </c>
      <c r="T47" s="4">
        <f t="shared" si="20"/>
        <v>0</v>
      </c>
      <c r="U47" s="4">
        <f t="shared" si="20"/>
        <v>0</v>
      </c>
      <c r="V47" s="4">
        <f t="shared" si="20"/>
        <v>4</v>
      </c>
      <c r="W47" s="4">
        <f t="shared" si="20"/>
        <v>10</v>
      </c>
      <c r="X47" s="4">
        <f t="shared" si="20"/>
        <v>14</v>
      </c>
      <c r="Y47" s="4">
        <f t="shared" si="20"/>
        <v>8</v>
      </c>
      <c r="Z47" s="4">
        <f t="shared" si="20"/>
        <v>18</v>
      </c>
      <c r="AA47" s="4">
        <f t="shared" si="20"/>
        <v>26</v>
      </c>
      <c r="AB47" s="4">
        <f t="shared" si="20"/>
        <v>155</v>
      </c>
      <c r="AC47" s="4">
        <f t="shared" si="20"/>
        <v>277</v>
      </c>
      <c r="AD47" s="4">
        <f t="shared" si="20"/>
        <v>432</v>
      </c>
    </row>
    <row r="48" spans="1:30" x14ac:dyDescent="0.25">
      <c r="A48" s="233" t="s">
        <v>59</v>
      </c>
      <c r="B48" s="233"/>
      <c r="C48" s="233"/>
      <c r="D48" s="4">
        <f t="shared" ref="D48:AD48" si="21">SUBTOTAL(9,D50:D59)</f>
        <v>746</v>
      </c>
      <c r="E48" s="4">
        <f t="shared" si="21"/>
        <v>1594</v>
      </c>
      <c r="F48" s="4">
        <f t="shared" si="21"/>
        <v>2340</v>
      </c>
      <c r="G48" s="4">
        <f t="shared" si="21"/>
        <v>4</v>
      </c>
      <c r="H48" s="4">
        <f t="shared" si="21"/>
        <v>6</v>
      </c>
      <c r="I48" s="4">
        <f t="shared" si="21"/>
        <v>10</v>
      </c>
      <c r="J48" s="4">
        <f t="shared" si="21"/>
        <v>0</v>
      </c>
      <c r="K48" s="4">
        <f t="shared" si="21"/>
        <v>1</v>
      </c>
      <c r="L48" s="4">
        <f t="shared" si="21"/>
        <v>1</v>
      </c>
      <c r="M48" s="4">
        <f t="shared" si="21"/>
        <v>12</v>
      </c>
      <c r="N48" s="4">
        <f t="shared" si="21"/>
        <v>22</v>
      </c>
      <c r="O48" s="4">
        <f t="shared" si="21"/>
        <v>34</v>
      </c>
      <c r="P48" s="4">
        <f t="shared" si="21"/>
        <v>563</v>
      </c>
      <c r="Q48" s="4">
        <f t="shared" si="21"/>
        <v>1260</v>
      </c>
      <c r="R48" s="4">
        <f t="shared" si="21"/>
        <v>1823</v>
      </c>
      <c r="S48" s="4">
        <f t="shared" si="21"/>
        <v>0</v>
      </c>
      <c r="T48" s="4">
        <f t="shared" si="21"/>
        <v>0</v>
      </c>
      <c r="U48" s="4">
        <f t="shared" si="21"/>
        <v>0</v>
      </c>
      <c r="V48" s="4">
        <f t="shared" si="21"/>
        <v>4</v>
      </c>
      <c r="W48" s="4">
        <f t="shared" si="21"/>
        <v>10</v>
      </c>
      <c r="X48" s="4">
        <f t="shared" si="21"/>
        <v>14</v>
      </c>
      <c r="Y48" s="4">
        <f t="shared" si="21"/>
        <v>8</v>
      </c>
      <c r="Z48" s="4">
        <f t="shared" si="21"/>
        <v>18</v>
      </c>
      <c r="AA48" s="4">
        <f t="shared" si="21"/>
        <v>26</v>
      </c>
      <c r="AB48" s="4">
        <f t="shared" si="21"/>
        <v>155</v>
      </c>
      <c r="AC48" s="4">
        <f t="shared" si="21"/>
        <v>277</v>
      </c>
      <c r="AD48" s="4">
        <f t="shared" si="21"/>
        <v>432</v>
      </c>
    </row>
    <row r="49" spans="1:30" x14ac:dyDescent="0.25">
      <c r="A49" s="234" t="s">
        <v>60</v>
      </c>
      <c r="B49" s="234"/>
      <c r="C49" s="234"/>
      <c r="D49" s="4">
        <f t="shared" ref="D49:AD49" si="22">SUBTOTAL(9,D50:D59)</f>
        <v>746</v>
      </c>
      <c r="E49" s="4">
        <f t="shared" si="22"/>
        <v>1594</v>
      </c>
      <c r="F49" s="4">
        <f t="shared" si="22"/>
        <v>2340</v>
      </c>
      <c r="G49" s="4">
        <f t="shared" si="22"/>
        <v>4</v>
      </c>
      <c r="H49" s="4">
        <f t="shared" si="22"/>
        <v>6</v>
      </c>
      <c r="I49" s="4">
        <f t="shared" si="22"/>
        <v>10</v>
      </c>
      <c r="J49" s="4">
        <f t="shared" si="22"/>
        <v>0</v>
      </c>
      <c r="K49" s="4">
        <f t="shared" si="22"/>
        <v>1</v>
      </c>
      <c r="L49" s="4">
        <f t="shared" si="22"/>
        <v>1</v>
      </c>
      <c r="M49" s="4">
        <f t="shared" si="22"/>
        <v>12</v>
      </c>
      <c r="N49" s="4">
        <f t="shared" si="22"/>
        <v>22</v>
      </c>
      <c r="O49" s="4">
        <f t="shared" si="22"/>
        <v>34</v>
      </c>
      <c r="P49" s="4">
        <f t="shared" si="22"/>
        <v>563</v>
      </c>
      <c r="Q49" s="4">
        <f t="shared" si="22"/>
        <v>1260</v>
      </c>
      <c r="R49" s="4">
        <f t="shared" si="22"/>
        <v>1823</v>
      </c>
      <c r="S49" s="4">
        <f t="shared" si="22"/>
        <v>0</v>
      </c>
      <c r="T49" s="4">
        <f t="shared" si="22"/>
        <v>0</v>
      </c>
      <c r="U49" s="4">
        <f t="shared" si="22"/>
        <v>0</v>
      </c>
      <c r="V49" s="4">
        <f t="shared" si="22"/>
        <v>4</v>
      </c>
      <c r="W49" s="4">
        <f t="shared" si="22"/>
        <v>10</v>
      </c>
      <c r="X49" s="4">
        <f t="shared" si="22"/>
        <v>14</v>
      </c>
      <c r="Y49" s="4">
        <f t="shared" si="22"/>
        <v>8</v>
      </c>
      <c r="Z49" s="4">
        <f t="shared" si="22"/>
        <v>18</v>
      </c>
      <c r="AA49" s="4">
        <f t="shared" si="22"/>
        <v>26</v>
      </c>
      <c r="AB49" s="4">
        <f t="shared" si="22"/>
        <v>155</v>
      </c>
      <c r="AC49" s="4">
        <f t="shared" si="22"/>
        <v>277</v>
      </c>
      <c r="AD49" s="4">
        <f t="shared" si="22"/>
        <v>432</v>
      </c>
    </row>
    <row r="50" spans="1:30" outlineLevel="4" x14ac:dyDescent="0.25">
      <c r="A50" s="9">
        <v>42.010100000000001</v>
      </c>
      <c r="B50" s="9" t="s">
        <v>116</v>
      </c>
      <c r="C50" s="9" t="s">
        <v>117</v>
      </c>
      <c r="D50" s="5">
        <f t="shared" si="4"/>
        <v>138</v>
      </c>
      <c r="E50" s="5">
        <f t="shared" si="4"/>
        <v>492</v>
      </c>
      <c r="F50" s="5">
        <f t="shared" si="5"/>
        <v>630</v>
      </c>
      <c r="G50" s="5">
        <v>1</v>
      </c>
      <c r="H50" s="5">
        <v>2</v>
      </c>
      <c r="I50" s="5">
        <f t="shared" si="6"/>
        <v>3</v>
      </c>
      <c r="J50" s="5"/>
      <c r="K50" s="5"/>
      <c r="L50" s="5">
        <f t="shared" si="7"/>
        <v>0</v>
      </c>
      <c r="M50" s="5">
        <v>3</v>
      </c>
      <c r="N50" s="5">
        <v>1</v>
      </c>
      <c r="O50" s="5">
        <f t="shared" si="8"/>
        <v>4</v>
      </c>
      <c r="P50" s="5">
        <v>97</v>
      </c>
      <c r="Q50" s="5">
        <v>363</v>
      </c>
      <c r="R50" s="5">
        <f t="shared" si="9"/>
        <v>460</v>
      </c>
      <c r="S50" s="5"/>
      <c r="T50" s="5"/>
      <c r="U50" s="5">
        <f t="shared" si="10"/>
        <v>0</v>
      </c>
      <c r="V50" s="5">
        <v>1</v>
      </c>
      <c r="W50" s="5">
        <v>4</v>
      </c>
      <c r="X50" s="5">
        <f t="shared" si="11"/>
        <v>5</v>
      </c>
      <c r="Y50" s="5">
        <v>1</v>
      </c>
      <c r="Z50" s="5">
        <v>5</v>
      </c>
      <c r="AA50" s="5">
        <f t="shared" si="12"/>
        <v>6</v>
      </c>
      <c r="AB50" s="5">
        <v>35</v>
      </c>
      <c r="AC50" s="5">
        <v>117</v>
      </c>
      <c r="AD50" s="5">
        <f t="shared" si="13"/>
        <v>152</v>
      </c>
    </row>
    <row r="51" spans="1:30" outlineLevel="4" x14ac:dyDescent="0.25">
      <c r="A51" s="9">
        <v>44.070099999999996</v>
      </c>
      <c r="B51" s="9" t="s">
        <v>120</v>
      </c>
      <c r="C51" s="9" t="s">
        <v>121</v>
      </c>
      <c r="D51" s="5">
        <f t="shared" si="4"/>
        <v>51</v>
      </c>
      <c r="E51" s="5">
        <f t="shared" si="4"/>
        <v>305</v>
      </c>
      <c r="F51" s="5">
        <f t="shared" si="5"/>
        <v>356</v>
      </c>
      <c r="G51" s="5">
        <v>2</v>
      </c>
      <c r="H51" s="5">
        <v>1</v>
      </c>
      <c r="I51" s="5">
        <f t="shared" si="6"/>
        <v>3</v>
      </c>
      <c r="J51" s="5"/>
      <c r="K51" s="5"/>
      <c r="L51" s="5">
        <f t="shared" si="7"/>
        <v>0</v>
      </c>
      <c r="M51" s="5"/>
      <c r="N51" s="5">
        <v>5</v>
      </c>
      <c r="O51" s="5">
        <f t="shared" si="8"/>
        <v>5</v>
      </c>
      <c r="P51" s="5">
        <v>41</v>
      </c>
      <c r="Q51" s="5">
        <v>265</v>
      </c>
      <c r="R51" s="5">
        <f t="shared" si="9"/>
        <v>306</v>
      </c>
      <c r="S51" s="5"/>
      <c r="T51" s="5"/>
      <c r="U51" s="5">
        <f t="shared" si="10"/>
        <v>0</v>
      </c>
      <c r="V51" s="5"/>
      <c r="W51" s="5">
        <v>1</v>
      </c>
      <c r="X51" s="5">
        <f t="shared" si="11"/>
        <v>1</v>
      </c>
      <c r="Y51" s="5"/>
      <c r="Z51" s="5">
        <v>4</v>
      </c>
      <c r="AA51" s="5">
        <f t="shared" si="12"/>
        <v>4</v>
      </c>
      <c r="AB51" s="5">
        <v>8</v>
      </c>
      <c r="AC51" s="5">
        <v>29</v>
      </c>
      <c r="AD51" s="5">
        <f t="shared" si="13"/>
        <v>37</v>
      </c>
    </row>
    <row r="52" spans="1:30" outlineLevel="4" x14ac:dyDescent="0.25">
      <c r="A52" s="9">
        <v>45.010100000000001</v>
      </c>
      <c r="B52" s="9" t="s">
        <v>122</v>
      </c>
      <c r="C52" s="9" t="s">
        <v>123</v>
      </c>
      <c r="D52" s="5">
        <f t="shared" si="4"/>
        <v>36</v>
      </c>
      <c r="E52" s="5">
        <f t="shared" si="4"/>
        <v>89</v>
      </c>
      <c r="F52" s="5">
        <f t="shared" si="5"/>
        <v>125</v>
      </c>
      <c r="G52" s="5"/>
      <c r="H52" s="5">
        <v>1</v>
      </c>
      <c r="I52" s="5">
        <f t="shared" si="6"/>
        <v>1</v>
      </c>
      <c r="J52" s="5"/>
      <c r="K52" s="5"/>
      <c r="L52" s="5">
        <f t="shared" si="7"/>
        <v>0</v>
      </c>
      <c r="M52" s="5"/>
      <c r="N52" s="5">
        <v>3</v>
      </c>
      <c r="O52" s="5">
        <f t="shared" si="8"/>
        <v>3</v>
      </c>
      <c r="P52" s="5">
        <v>30</v>
      </c>
      <c r="Q52" s="5">
        <v>66</v>
      </c>
      <c r="R52" s="5">
        <f t="shared" si="9"/>
        <v>96</v>
      </c>
      <c r="S52" s="5"/>
      <c r="T52" s="5"/>
      <c r="U52" s="5">
        <f t="shared" si="10"/>
        <v>0</v>
      </c>
      <c r="V52" s="5"/>
      <c r="W52" s="5"/>
      <c r="X52" s="5">
        <f t="shared" si="11"/>
        <v>0</v>
      </c>
      <c r="Y52" s="5">
        <v>1</v>
      </c>
      <c r="Z52" s="5">
        <v>1</v>
      </c>
      <c r="AA52" s="5">
        <f t="shared" si="12"/>
        <v>2</v>
      </c>
      <c r="AB52" s="5">
        <v>5</v>
      </c>
      <c r="AC52" s="5">
        <v>18</v>
      </c>
      <c r="AD52" s="5">
        <f t="shared" si="13"/>
        <v>23</v>
      </c>
    </row>
    <row r="53" spans="1:30" outlineLevel="4" x14ac:dyDescent="0.25">
      <c r="A53" s="9">
        <v>45.010100000000001</v>
      </c>
      <c r="B53" s="9" t="s">
        <v>124</v>
      </c>
      <c r="C53" s="9" t="s">
        <v>125</v>
      </c>
      <c r="D53" s="5">
        <f t="shared" si="4"/>
        <v>55</v>
      </c>
      <c r="E53" s="5">
        <f t="shared" si="4"/>
        <v>60</v>
      </c>
      <c r="F53" s="5">
        <f t="shared" si="5"/>
        <v>115</v>
      </c>
      <c r="G53" s="5"/>
      <c r="H53" s="5"/>
      <c r="I53" s="5">
        <f t="shared" si="6"/>
        <v>0</v>
      </c>
      <c r="J53" s="5"/>
      <c r="K53" s="5"/>
      <c r="L53" s="5">
        <f t="shared" si="7"/>
        <v>0</v>
      </c>
      <c r="M53" s="5"/>
      <c r="N53" s="5"/>
      <c r="O53" s="5">
        <f t="shared" si="8"/>
        <v>0</v>
      </c>
      <c r="P53" s="5">
        <v>29</v>
      </c>
      <c r="Q53" s="5">
        <v>40</v>
      </c>
      <c r="R53" s="5">
        <f t="shared" si="9"/>
        <v>69</v>
      </c>
      <c r="S53" s="5"/>
      <c r="T53" s="5"/>
      <c r="U53" s="5">
        <f t="shared" si="10"/>
        <v>0</v>
      </c>
      <c r="V53" s="5"/>
      <c r="W53" s="5"/>
      <c r="X53" s="5">
        <f t="shared" si="11"/>
        <v>0</v>
      </c>
      <c r="Y53" s="5">
        <v>1</v>
      </c>
      <c r="Z53" s="5"/>
      <c r="AA53" s="5">
        <f t="shared" si="12"/>
        <v>1</v>
      </c>
      <c r="AB53" s="5">
        <v>25</v>
      </c>
      <c r="AC53" s="5">
        <v>20</v>
      </c>
      <c r="AD53" s="5">
        <f t="shared" si="13"/>
        <v>45</v>
      </c>
    </row>
    <row r="54" spans="1:30" outlineLevel="4" x14ac:dyDescent="0.25">
      <c r="A54" s="9">
        <v>45.020099999999999</v>
      </c>
      <c r="B54" s="9" t="s">
        <v>126</v>
      </c>
      <c r="C54" s="9" t="s">
        <v>127</v>
      </c>
      <c r="D54" s="5">
        <f t="shared" si="4"/>
        <v>40</v>
      </c>
      <c r="E54" s="5">
        <f t="shared" si="4"/>
        <v>104</v>
      </c>
      <c r="F54" s="5">
        <f t="shared" si="5"/>
        <v>144</v>
      </c>
      <c r="G54" s="5"/>
      <c r="H54" s="5"/>
      <c r="I54" s="5">
        <f t="shared" si="6"/>
        <v>0</v>
      </c>
      <c r="J54" s="5"/>
      <c r="K54" s="5"/>
      <c r="L54" s="5">
        <f t="shared" si="7"/>
        <v>0</v>
      </c>
      <c r="M54" s="5"/>
      <c r="N54" s="5">
        <v>3</v>
      </c>
      <c r="O54" s="5">
        <f t="shared" si="8"/>
        <v>3</v>
      </c>
      <c r="P54" s="5">
        <v>31</v>
      </c>
      <c r="Q54" s="5">
        <v>83</v>
      </c>
      <c r="R54" s="5">
        <f t="shared" si="9"/>
        <v>114</v>
      </c>
      <c r="S54" s="5"/>
      <c r="T54" s="5"/>
      <c r="U54" s="5">
        <f t="shared" si="10"/>
        <v>0</v>
      </c>
      <c r="V54" s="5">
        <v>1</v>
      </c>
      <c r="W54" s="5"/>
      <c r="X54" s="5">
        <f t="shared" si="11"/>
        <v>1</v>
      </c>
      <c r="Y54" s="5">
        <v>2</v>
      </c>
      <c r="Z54" s="5"/>
      <c r="AA54" s="5">
        <f t="shared" si="12"/>
        <v>2</v>
      </c>
      <c r="AB54" s="5">
        <v>6</v>
      </c>
      <c r="AC54" s="5">
        <v>18</v>
      </c>
      <c r="AD54" s="5">
        <f t="shared" si="13"/>
        <v>24</v>
      </c>
    </row>
    <row r="55" spans="1:30" outlineLevel="4" x14ac:dyDescent="0.25">
      <c r="A55" s="9">
        <v>45.060099999999998</v>
      </c>
      <c r="B55" s="9" t="s">
        <v>128</v>
      </c>
      <c r="C55" s="9" t="s">
        <v>129</v>
      </c>
      <c r="D55" s="5">
        <f t="shared" si="4"/>
        <v>97</v>
      </c>
      <c r="E55" s="5">
        <f t="shared" si="4"/>
        <v>52</v>
      </c>
      <c r="F55" s="5">
        <f t="shared" si="5"/>
        <v>149</v>
      </c>
      <c r="G55" s="5">
        <v>1</v>
      </c>
      <c r="H55" s="5"/>
      <c r="I55" s="5">
        <f t="shared" si="6"/>
        <v>1</v>
      </c>
      <c r="J55" s="5"/>
      <c r="K55" s="5">
        <v>1</v>
      </c>
      <c r="L55" s="5">
        <f t="shared" si="7"/>
        <v>1</v>
      </c>
      <c r="M55" s="5">
        <v>1</v>
      </c>
      <c r="N55" s="5"/>
      <c r="O55" s="5">
        <f t="shared" si="8"/>
        <v>1</v>
      </c>
      <c r="P55" s="5">
        <v>77</v>
      </c>
      <c r="Q55" s="5">
        <v>45</v>
      </c>
      <c r="R55" s="5">
        <f t="shared" si="9"/>
        <v>122</v>
      </c>
      <c r="S55" s="5"/>
      <c r="T55" s="5"/>
      <c r="U55" s="5">
        <f t="shared" si="10"/>
        <v>0</v>
      </c>
      <c r="V55" s="5"/>
      <c r="W55" s="5">
        <v>1</v>
      </c>
      <c r="X55" s="5">
        <f t="shared" si="11"/>
        <v>1</v>
      </c>
      <c r="Y55" s="5">
        <v>2</v>
      </c>
      <c r="Z55" s="5">
        <v>1</v>
      </c>
      <c r="AA55" s="5">
        <f t="shared" si="12"/>
        <v>3</v>
      </c>
      <c r="AB55" s="5">
        <v>16</v>
      </c>
      <c r="AC55" s="5">
        <v>4</v>
      </c>
      <c r="AD55" s="5">
        <f t="shared" si="13"/>
        <v>20</v>
      </c>
    </row>
    <row r="56" spans="1:30" outlineLevel="4" x14ac:dyDescent="0.25">
      <c r="A56" s="9">
        <v>45.070099999999996</v>
      </c>
      <c r="B56" s="9" t="s">
        <v>130</v>
      </c>
      <c r="C56" s="9" t="s">
        <v>131</v>
      </c>
      <c r="D56" s="5">
        <f t="shared" si="4"/>
        <v>59</v>
      </c>
      <c r="E56" s="5">
        <f t="shared" si="4"/>
        <v>94</v>
      </c>
      <c r="F56" s="5">
        <f t="shared" si="5"/>
        <v>153</v>
      </c>
      <c r="G56" s="5"/>
      <c r="H56" s="5">
        <v>2</v>
      </c>
      <c r="I56" s="5">
        <f t="shared" si="6"/>
        <v>2</v>
      </c>
      <c r="J56" s="5"/>
      <c r="K56" s="5"/>
      <c r="L56" s="5">
        <f t="shared" si="7"/>
        <v>0</v>
      </c>
      <c r="M56" s="5">
        <v>2</v>
      </c>
      <c r="N56" s="5">
        <v>2</v>
      </c>
      <c r="O56" s="5">
        <f t="shared" si="8"/>
        <v>4</v>
      </c>
      <c r="P56" s="5">
        <v>47</v>
      </c>
      <c r="Q56" s="5">
        <v>80</v>
      </c>
      <c r="R56" s="5">
        <f t="shared" si="9"/>
        <v>127</v>
      </c>
      <c r="S56" s="5"/>
      <c r="T56" s="5"/>
      <c r="U56" s="5">
        <f t="shared" si="10"/>
        <v>0</v>
      </c>
      <c r="V56" s="5"/>
      <c r="W56" s="5">
        <v>1</v>
      </c>
      <c r="X56" s="5">
        <f t="shared" si="11"/>
        <v>1</v>
      </c>
      <c r="Y56" s="5"/>
      <c r="Z56" s="5">
        <v>1</v>
      </c>
      <c r="AA56" s="5">
        <f t="shared" si="12"/>
        <v>1</v>
      </c>
      <c r="AB56" s="5">
        <v>10</v>
      </c>
      <c r="AC56" s="5">
        <v>8</v>
      </c>
      <c r="AD56" s="5">
        <f t="shared" si="13"/>
        <v>18</v>
      </c>
    </row>
    <row r="57" spans="1:30" outlineLevel="4" x14ac:dyDescent="0.25">
      <c r="A57" s="9">
        <v>45.100099999999998</v>
      </c>
      <c r="B57" s="9" t="s">
        <v>132</v>
      </c>
      <c r="C57" s="9" t="s">
        <v>133</v>
      </c>
      <c r="D57" s="5">
        <f t="shared" ref="D57:E96" si="23">G57+J57+M57+P57+S57+V57+Y57+AB57</f>
        <v>128</v>
      </c>
      <c r="E57" s="5">
        <f t="shared" si="23"/>
        <v>127</v>
      </c>
      <c r="F57" s="5">
        <f t="shared" ref="F57:F96" si="24">SUM(D57:E57)</f>
        <v>255</v>
      </c>
      <c r="G57" s="5"/>
      <c r="H57" s="5"/>
      <c r="I57" s="5">
        <f t="shared" ref="I57:I96" si="25">SUM(G57:H57)</f>
        <v>0</v>
      </c>
      <c r="J57" s="5"/>
      <c r="K57" s="5"/>
      <c r="L57" s="5">
        <f t="shared" ref="L57:L96" si="26">SUM(J57:K57)</f>
        <v>0</v>
      </c>
      <c r="M57" s="5">
        <v>3</v>
      </c>
      <c r="N57" s="5">
        <v>3</v>
      </c>
      <c r="O57" s="5">
        <f t="shared" ref="O57:O96" si="27">SUM(M57:N57)</f>
        <v>6</v>
      </c>
      <c r="P57" s="5">
        <v>100</v>
      </c>
      <c r="Q57" s="5">
        <v>102</v>
      </c>
      <c r="R57" s="5">
        <f t="shared" ref="R57:R96" si="28">SUM(P57:Q57)</f>
        <v>202</v>
      </c>
      <c r="S57" s="5"/>
      <c r="T57" s="5"/>
      <c r="U57" s="5">
        <f t="shared" ref="U57:U96" si="29">SUM(S57:T57)</f>
        <v>0</v>
      </c>
      <c r="V57" s="5">
        <v>1</v>
      </c>
      <c r="W57" s="5">
        <v>1</v>
      </c>
      <c r="X57" s="5">
        <f t="shared" ref="X57:X96" si="30">SUM(V57:W57)</f>
        <v>2</v>
      </c>
      <c r="Y57" s="5"/>
      <c r="Z57" s="5">
        <v>2</v>
      </c>
      <c r="AA57" s="5">
        <f t="shared" ref="AA57:AA96" si="31">SUM(Y57:Z57)</f>
        <v>2</v>
      </c>
      <c r="AB57" s="5">
        <v>24</v>
      </c>
      <c r="AC57" s="5">
        <v>19</v>
      </c>
      <c r="AD57" s="5">
        <f t="shared" ref="AD57:AD96" si="32">SUM(AB57:AC57)</f>
        <v>43</v>
      </c>
    </row>
    <row r="58" spans="1:30" outlineLevel="4" x14ac:dyDescent="0.25">
      <c r="A58" s="9">
        <v>45.110100000000003</v>
      </c>
      <c r="B58" s="9" t="s">
        <v>134</v>
      </c>
      <c r="C58" s="9" t="s">
        <v>135</v>
      </c>
      <c r="D58" s="5">
        <f t="shared" si="23"/>
        <v>57</v>
      </c>
      <c r="E58" s="5">
        <f t="shared" si="23"/>
        <v>103</v>
      </c>
      <c r="F58" s="5">
        <f t="shared" si="24"/>
        <v>160</v>
      </c>
      <c r="G58" s="5"/>
      <c r="H58" s="5"/>
      <c r="I58" s="5">
        <f t="shared" si="25"/>
        <v>0</v>
      </c>
      <c r="J58" s="5"/>
      <c r="K58" s="5"/>
      <c r="L58" s="5">
        <f t="shared" si="26"/>
        <v>0</v>
      </c>
      <c r="M58" s="5">
        <v>2</v>
      </c>
      <c r="N58" s="5"/>
      <c r="O58" s="5">
        <f t="shared" si="27"/>
        <v>2</v>
      </c>
      <c r="P58" s="5">
        <v>47</v>
      </c>
      <c r="Q58" s="5">
        <v>80</v>
      </c>
      <c r="R58" s="5">
        <f t="shared" si="28"/>
        <v>127</v>
      </c>
      <c r="S58" s="5"/>
      <c r="T58" s="5"/>
      <c r="U58" s="5">
        <f t="shared" si="29"/>
        <v>0</v>
      </c>
      <c r="V58" s="5">
        <v>1</v>
      </c>
      <c r="W58" s="5">
        <v>1</v>
      </c>
      <c r="X58" s="5">
        <f t="shared" si="30"/>
        <v>2</v>
      </c>
      <c r="Y58" s="5"/>
      <c r="Z58" s="5"/>
      <c r="AA58" s="5">
        <f t="shared" si="31"/>
        <v>0</v>
      </c>
      <c r="AB58" s="5">
        <v>7</v>
      </c>
      <c r="AC58" s="5">
        <v>22</v>
      </c>
      <c r="AD58" s="5">
        <f t="shared" si="32"/>
        <v>29</v>
      </c>
    </row>
    <row r="59" spans="1:30" outlineLevel="4" x14ac:dyDescent="0.25">
      <c r="A59" s="9">
        <v>52.100200000000001</v>
      </c>
      <c r="B59" s="9" t="s">
        <v>136</v>
      </c>
      <c r="C59" s="9" t="s">
        <v>137</v>
      </c>
      <c r="D59" s="5">
        <f t="shared" si="23"/>
        <v>85</v>
      </c>
      <c r="E59" s="5">
        <f t="shared" si="23"/>
        <v>168</v>
      </c>
      <c r="F59" s="5">
        <f t="shared" si="24"/>
        <v>253</v>
      </c>
      <c r="G59" s="5"/>
      <c r="H59" s="5"/>
      <c r="I59" s="5">
        <f t="shared" si="25"/>
        <v>0</v>
      </c>
      <c r="J59" s="5"/>
      <c r="K59" s="5"/>
      <c r="L59" s="5">
        <f t="shared" si="26"/>
        <v>0</v>
      </c>
      <c r="M59" s="5">
        <v>1</v>
      </c>
      <c r="N59" s="5">
        <v>5</v>
      </c>
      <c r="O59" s="5">
        <f t="shared" si="27"/>
        <v>6</v>
      </c>
      <c r="P59" s="5">
        <v>64</v>
      </c>
      <c r="Q59" s="5">
        <v>136</v>
      </c>
      <c r="R59" s="5">
        <f t="shared" si="28"/>
        <v>200</v>
      </c>
      <c r="S59" s="5"/>
      <c r="T59" s="5"/>
      <c r="U59" s="5">
        <f t="shared" si="29"/>
        <v>0</v>
      </c>
      <c r="V59" s="5"/>
      <c r="W59" s="5">
        <v>1</v>
      </c>
      <c r="X59" s="5">
        <f t="shared" si="30"/>
        <v>1</v>
      </c>
      <c r="Y59" s="5">
        <v>1</v>
      </c>
      <c r="Z59" s="5">
        <v>4</v>
      </c>
      <c r="AA59" s="5">
        <f t="shared" si="31"/>
        <v>5</v>
      </c>
      <c r="AB59" s="5">
        <v>19</v>
      </c>
      <c r="AC59" s="5">
        <v>22</v>
      </c>
      <c r="AD59" s="5">
        <f t="shared" si="32"/>
        <v>41</v>
      </c>
    </row>
    <row r="60" spans="1:30" x14ac:dyDescent="0.25">
      <c r="A60" s="235" t="s">
        <v>138</v>
      </c>
      <c r="B60" s="235"/>
      <c r="C60" s="235"/>
      <c r="D60" s="4">
        <f t="shared" ref="D60:AD60" si="33">SUBTOTAL(9,D63:D66)</f>
        <v>155</v>
      </c>
      <c r="E60" s="4">
        <f t="shared" si="33"/>
        <v>378</v>
      </c>
      <c r="F60" s="4">
        <f t="shared" si="33"/>
        <v>533</v>
      </c>
      <c r="G60" s="4">
        <f t="shared" si="33"/>
        <v>0</v>
      </c>
      <c r="H60" s="4">
        <f t="shared" si="33"/>
        <v>2</v>
      </c>
      <c r="I60" s="4">
        <f t="shared" si="33"/>
        <v>2</v>
      </c>
      <c r="J60" s="4">
        <f t="shared" si="33"/>
        <v>0</v>
      </c>
      <c r="K60" s="4">
        <f t="shared" si="33"/>
        <v>0</v>
      </c>
      <c r="L60" s="4">
        <f t="shared" si="33"/>
        <v>0</v>
      </c>
      <c r="M60" s="4">
        <f t="shared" si="33"/>
        <v>3</v>
      </c>
      <c r="N60" s="4">
        <f t="shared" si="33"/>
        <v>6</v>
      </c>
      <c r="O60" s="4">
        <f t="shared" si="33"/>
        <v>9</v>
      </c>
      <c r="P60" s="4">
        <f t="shared" si="33"/>
        <v>130</v>
      </c>
      <c r="Q60" s="4">
        <f t="shared" si="33"/>
        <v>338</v>
      </c>
      <c r="R60" s="4">
        <f t="shared" si="33"/>
        <v>468</v>
      </c>
      <c r="S60" s="4">
        <f t="shared" si="33"/>
        <v>0</v>
      </c>
      <c r="T60" s="4">
        <f t="shared" si="33"/>
        <v>0</v>
      </c>
      <c r="U60" s="4">
        <f t="shared" si="33"/>
        <v>0</v>
      </c>
      <c r="V60" s="4">
        <f t="shared" si="33"/>
        <v>2</v>
      </c>
      <c r="W60" s="4">
        <f t="shared" si="33"/>
        <v>4</v>
      </c>
      <c r="X60" s="4">
        <f t="shared" si="33"/>
        <v>6</v>
      </c>
      <c r="Y60" s="4">
        <f t="shared" si="33"/>
        <v>1</v>
      </c>
      <c r="Z60" s="4">
        <f t="shared" si="33"/>
        <v>2</v>
      </c>
      <c r="AA60" s="4">
        <f t="shared" si="33"/>
        <v>3</v>
      </c>
      <c r="AB60" s="4">
        <f t="shared" si="33"/>
        <v>19</v>
      </c>
      <c r="AC60" s="4">
        <f t="shared" si="33"/>
        <v>26</v>
      </c>
      <c r="AD60" s="4">
        <f t="shared" si="33"/>
        <v>45</v>
      </c>
    </row>
    <row r="61" spans="1:30" x14ac:dyDescent="0.25">
      <c r="A61" s="233" t="s">
        <v>59</v>
      </c>
      <c r="B61" s="233"/>
      <c r="C61" s="233"/>
      <c r="D61" s="4">
        <f t="shared" ref="D61:AD61" si="34">SUBTOTAL(9,D63:D66)</f>
        <v>155</v>
      </c>
      <c r="E61" s="4">
        <f t="shared" si="34"/>
        <v>378</v>
      </c>
      <c r="F61" s="4">
        <f t="shared" si="34"/>
        <v>533</v>
      </c>
      <c r="G61" s="4">
        <f t="shared" si="34"/>
        <v>0</v>
      </c>
      <c r="H61" s="4">
        <f t="shared" si="34"/>
        <v>2</v>
      </c>
      <c r="I61" s="4">
        <f t="shared" si="34"/>
        <v>2</v>
      </c>
      <c r="J61" s="4">
        <f t="shared" si="34"/>
        <v>0</v>
      </c>
      <c r="K61" s="4">
        <f t="shared" si="34"/>
        <v>0</v>
      </c>
      <c r="L61" s="4">
        <f t="shared" si="34"/>
        <v>0</v>
      </c>
      <c r="M61" s="4">
        <f t="shared" si="34"/>
        <v>3</v>
      </c>
      <c r="N61" s="4">
        <f t="shared" si="34"/>
        <v>6</v>
      </c>
      <c r="O61" s="4">
        <f t="shared" si="34"/>
        <v>9</v>
      </c>
      <c r="P61" s="4">
        <f t="shared" si="34"/>
        <v>130</v>
      </c>
      <c r="Q61" s="4">
        <f t="shared" si="34"/>
        <v>338</v>
      </c>
      <c r="R61" s="4">
        <f t="shared" si="34"/>
        <v>468</v>
      </c>
      <c r="S61" s="4">
        <f t="shared" si="34"/>
        <v>0</v>
      </c>
      <c r="T61" s="4">
        <f t="shared" si="34"/>
        <v>0</v>
      </c>
      <c r="U61" s="4">
        <f t="shared" si="34"/>
        <v>0</v>
      </c>
      <c r="V61" s="4">
        <f t="shared" si="34"/>
        <v>2</v>
      </c>
      <c r="W61" s="4">
        <f t="shared" si="34"/>
        <v>4</v>
      </c>
      <c r="X61" s="4">
        <f t="shared" si="34"/>
        <v>6</v>
      </c>
      <c r="Y61" s="4">
        <f t="shared" si="34"/>
        <v>1</v>
      </c>
      <c r="Z61" s="4">
        <f t="shared" si="34"/>
        <v>2</v>
      </c>
      <c r="AA61" s="4">
        <f t="shared" si="34"/>
        <v>3</v>
      </c>
      <c r="AB61" s="4">
        <f t="shared" si="34"/>
        <v>19</v>
      </c>
      <c r="AC61" s="4">
        <f t="shared" si="34"/>
        <v>26</v>
      </c>
      <c r="AD61" s="4">
        <f t="shared" si="34"/>
        <v>45</v>
      </c>
    </row>
    <row r="62" spans="1:30" x14ac:dyDescent="0.25">
      <c r="A62" s="234" t="s">
        <v>60</v>
      </c>
      <c r="B62" s="234"/>
      <c r="C62" s="234"/>
      <c r="D62" s="4">
        <f t="shared" ref="D62:AD62" si="35">SUBTOTAL(9,D63:D66)</f>
        <v>155</v>
      </c>
      <c r="E62" s="4">
        <f t="shared" si="35"/>
        <v>378</v>
      </c>
      <c r="F62" s="4">
        <f t="shared" si="35"/>
        <v>533</v>
      </c>
      <c r="G62" s="4">
        <f t="shared" si="35"/>
        <v>0</v>
      </c>
      <c r="H62" s="4">
        <f t="shared" si="35"/>
        <v>2</v>
      </c>
      <c r="I62" s="4">
        <f t="shared" si="35"/>
        <v>2</v>
      </c>
      <c r="J62" s="4">
        <f t="shared" si="35"/>
        <v>0</v>
      </c>
      <c r="K62" s="4">
        <f t="shared" si="35"/>
        <v>0</v>
      </c>
      <c r="L62" s="4">
        <f t="shared" si="35"/>
        <v>0</v>
      </c>
      <c r="M62" s="4">
        <f t="shared" si="35"/>
        <v>3</v>
      </c>
      <c r="N62" s="4">
        <f t="shared" si="35"/>
        <v>6</v>
      </c>
      <c r="O62" s="4">
        <f t="shared" si="35"/>
        <v>9</v>
      </c>
      <c r="P62" s="4">
        <f t="shared" si="35"/>
        <v>130</v>
      </c>
      <c r="Q62" s="4">
        <f t="shared" si="35"/>
        <v>338</v>
      </c>
      <c r="R62" s="4">
        <f t="shared" si="35"/>
        <v>468</v>
      </c>
      <c r="S62" s="4">
        <f t="shared" si="35"/>
        <v>0</v>
      </c>
      <c r="T62" s="4">
        <f t="shared" si="35"/>
        <v>0</v>
      </c>
      <c r="U62" s="4">
        <f t="shared" si="35"/>
        <v>0</v>
      </c>
      <c r="V62" s="4">
        <f t="shared" si="35"/>
        <v>2</v>
      </c>
      <c r="W62" s="4">
        <f t="shared" si="35"/>
        <v>4</v>
      </c>
      <c r="X62" s="4">
        <f t="shared" si="35"/>
        <v>6</v>
      </c>
      <c r="Y62" s="4">
        <f t="shared" si="35"/>
        <v>1</v>
      </c>
      <c r="Z62" s="4">
        <f t="shared" si="35"/>
        <v>2</v>
      </c>
      <c r="AA62" s="4">
        <f t="shared" si="35"/>
        <v>3</v>
      </c>
      <c r="AB62" s="4">
        <f t="shared" si="35"/>
        <v>19</v>
      </c>
      <c r="AC62" s="4">
        <f t="shared" si="35"/>
        <v>26</v>
      </c>
      <c r="AD62" s="4">
        <f t="shared" si="35"/>
        <v>45</v>
      </c>
    </row>
    <row r="63" spans="1:30" outlineLevel="4" x14ac:dyDescent="0.25">
      <c r="A63" s="9">
        <v>9.0101999999999993</v>
      </c>
      <c r="B63" s="9" t="s">
        <v>139</v>
      </c>
      <c r="C63" s="9" t="s">
        <v>140</v>
      </c>
      <c r="D63" s="5">
        <f t="shared" si="23"/>
        <v>1</v>
      </c>
      <c r="E63" s="5">
        <f t="shared" si="23"/>
        <v>0</v>
      </c>
      <c r="F63" s="5">
        <f t="shared" si="24"/>
        <v>1</v>
      </c>
      <c r="G63" s="5"/>
      <c r="H63" s="5"/>
      <c r="I63" s="5">
        <f t="shared" si="25"/>
        <v>0</v>
      </c>
      <c r="J63" s="5"/>
      <c r="K63" s="5"/>
      <c r="L63" s="5">
        <f t="shared" si="26"/>
        <v>0</v>
      </c>
      <c r="M63" s="5"/>
      <c r="N63" s="5"/>
      <c r="O63" s="5">
        <f t="shared" si="27"/>
        <v>0</v>
      </c>
      <c r="P63" s="5">
        <v>1</v>
      </c>
      <c r="Q63" s="5"/>
      <c r="R63" s="5">
        <f t="shared" si="28"/>
        <v>1</v>
      </c>
      <c r="S63" s="5"/>
      <c r="T63" s="5"/>
      <c r="U63" s="5">
        <f t="shared" si="29"/>
        <v>0</v>
      </c>
      <c r="V63" s="5"/>
      <c r="W63" s="5"/>
      <c r="X63" s="5">
        <f t="shared" si="30"/>
        <v>0</v>
      </c>
      <c r="Y63" s="5"/>
      <c r="Z63" s="5"/>
      <c r="AA63" s="5">
        <f t="shared" si="31"/>
        <v>0</v>
      </c>
      <c r="AB63" s="5">
        <v>0</v>
      </c>
      <c r="AC63" s="5">
        <v>0</v>
      </c>
      <c r="AD63" s="5">
        <f t="shared" si="32"/>
        <v>0</v>
      </c>
    </row>
    <row r="64" spans="1:30" outlineLevel="4" x14ac:dyDescent="0.25">
      <c r="A64" s="9">
        <v>9.0498999999999992</v>
      </c>
      <c r="B64" s="9" t="s">
        <v>141</v>
      </c>
      <c r="C64" s="9" t="s">
        <v>142</v>
      </c>
      <c r="D64" s="5">
        <f t="shared" si="23"/>
        <v>40</v>
      </c>
      <c r="E64" s="5">
        <f t="shared" si="23"/>
        <v>130</v>
      </c>
      <c r="F64" s="5">
        <f t="shared" si="24"/>
        <v>170</v>
      </c>
      <c r="G64" s="5"/>
      <c r="H64" s="5"/>
      <c r="I64" s="5">
        <f t="shared" si="25"/>
        <v>0</v>
      </c>
      <c r="J64" s="5"/>
      <c r="K64" s="5"/>
      <c r="L64" s="5">
        <f t="shared" si="26"/>
        <v>0</v>
      </c>
      <c r="M64" s="5"/>
      <c r="N64" s="5">
        <v>2</v>
      </c>
      <c r="O64" s="5">
        <f t="shared" si="27"/>
        <v>2</v>
      </c>
      <c r="P64" s="5">
        <v>35</v>
      </c>
      <c r="Q64" s="5">
        <v>120</v>
      </c>
      <c r="R64" s="5">
        <f t="shared" si="28"/>
        <v>155</v>
      </c>
      <c r="S64" s="5"/>
      <c r="T64" s="5"/>
      <c r="U64" s="5">
        <f t="shared" si="29"/>
        <v>0</v>
      </c>
      <c r="V64" s="5">
        <v>1</v>
      </c>
      <c r="W64" s="5"/>
      <c r="X64" s="5">
        <f t="shared" si="30"/>
        <v>1</v>
      </c>
      <c r="Y64" s="5"/>
      <c r="Z64" s="5">
        <v>1</v>
      </c>
      <c r="AA64" s="5">
        <f t="shared" si="31"/>
        <v>1</v>
      </c>
      <c r="AB64" s="5">
        <v>4</v>
      </c>
      <c r="AC64" s="5">
        <v>7</v>
      </c>
      <c r="AD64" s="5">
        <f t="shared" si="32"/>
        <v>11</v>
      </c>
    </row>
    <row r="65" spans="1:30" outlineLevel="4" x14ac:dyDescent="0.25">
      <c r="A65" s="9">
        <v>9.0799000000000003</v>
      </c>
      <c r="B65" s="9" t="s">
        <v>143</v>
      </c>
      <c r="C65" s="9" t="s">
        <v>144</v>
      </c>
      <c r="D65" s="5">
        <f t="shared" si="23"/>
        <v>73</v>
      </c>
      <c r="E65" s="5">
        <f t="shared" si="23"/>
        <v>109</v>
      </c>
      <c r="F65" s="5">
        <f t="shared" si="24"/>
        <v>182</v>
      </c>
      <c r="G65" s="5"/>
      <c r="H65" s="5"/>
      <c r="I65" s="5">
        <f t="shared" si="25"/>
        <v>0</v>
      </c>
      <c r="J65" s="5"/>
      <c r="K65" s="5"/>
      <c r="L65" s="5">
        <f t="shared" si="26"/>
        <v>0</v>
      </c>
      <c r="M65" s="5">
        <v>3</v>
      </c>
      <c r="N65" s="5">
        <v>2</v>
      </c>
      <c r="O65" s="5">
        <f t="shared" si="27"/>
        <v>5</v>
      </c>
      <c r="P65" s="5">
        <v>58</v>
      </c>
      <c r="Q65" s="5">
        <v>97</v>
      </c>
      <c r="R65" s="5">
        <f t="shared" si="28"/>
        <v>155</v>
      </c>
      <c r="S65" s="5"/>
      <c r="T65" s="5"/>
      <c r="U65" s="5">
        <f t="shared" si="29"/>
        <v>0</v>
      </c>
      <c r="V65" s="5">
        <v>1</v>
      </c>
      <c r="W65" s="5">
        <v>2</v>
      </c>
      <c r="X65" s="5">
        <f t="shared" si="30"/>
        <v>3</v>
      </c>
      <c r="Y65" s="5"/>
      <c r="Z65" s="5"/>
      <c r="AA65" s="5">
        <f t="shared" si="31"/>
        <v>0</v>
      </c>
      <c r="AB65" s="5">
        <v>11</v>
      </c>
      <c r="AC65" s="5">
        <v>8</v>
      </c>
      <c r="AD65" s="5">
        <f t="shared" si="32"/>
        <v>19</v>
      </c>
    </row>
    <row r="66" spans="1:30" outlineLevel="4" x14ac:dyDescent="0.25">
      <c r="A66" s="9">
        <v>9.0901999999999994</v>
      </c>
      <c r="B66" s="9" t="s">
        <v>145</v>
      </c>
      <c r="C66" s="9" t="s">
        <v>146</v>
      </c>
      <c r="D66" s="5">
        <f t="shared" si="23"/>
        <v>41</v>
      </c>
      <c r="E66" s="5">
        <f t="shared" si="23"/>
        <v>139</v>
      </c>
      <c r="F66" s="5">
        <f t="shared" si="24"/>
        <v>180</v>
      </c>
      <c r="G66" s="5"/>
      <c r="H66" s="5">
        <v>2</v>
      </c>
      <c r="I66" s="5">
        <f t="shared" si="25"/>
        <v>2</v>
      </c>
      <c r="J66" s="5"/>
      <c r="K66" s="5"/>
      <c r="L66" s="5">
        <f t="shared" si="26"/>
        <v>0</v>
      </c>
      <c r="M66" s="5"/>
      <c r="N66" s="5">
        <v>2</v>
      </c>
      <c r="O66" s="5">
        <f t="shared" si="27"/>
        <v>2</v>
      </c>
      <c r="P66" s="5">
        <v>36</v>
      </c>
      <c r="Q66" s="5">
        <v>121</v>
      </c>
      <c r="R66" s="5">
        <f t="shared" si="28"/>
        <v>157</v>
      </c>
      <c r="S66" s="5"/>
      <c r="T66" s="5"/>
      <c r="U66" s="5">
        <f t="shared" si="29"/>
        <v>0</v>
      </c>
      <c r="V66" s="5"/>
      <c r="W66" s="5">
        <v>2</v>
      </c>
      <c r="X66" s="5">
        <f t="shared" si="30"/>
        <v>2</v>
      </c>
      <c r="Y66" s="5">
        <v>1</v>
      </c>
      <c r="Z66" s="5">
        <v>1</v>
      </c>
      <c r="AA66" s="5">
        <f t="shared" si="31"/>
        <v>2</v>
      </c>
      <c r="AB66" s="5">
        <v>4</v>
      </c>
      <c r="AC66" s="5">
        <v>11</v>
      </c>
      <c r="AD66" s="5">
        <f t="shared" si="32"/>
        <v>15</v>
      </c>
    </row>
    <row r="67" spans="1:30" x14ac:dyDescent="0.25">
      <c r="A67" s="235" t="s">
        <v>147</v>
      </c>
      <c r="B67" s="235"/>
      <c r="C67" s="235"/>
      <c r="D67" s="4">
        <f t="shared" ref="D67:AD67" si="36">SUBTOTAL(9,D70:D96)</f>
        <v>553</v>
      </c>
      <c r="E67" s="4">
        <f t="shared" si="36"/>
        <v>1117</v>
      </c>
      <c r="F67" s="4">
        <f t="shared" si="36"/>
        <v>1670</v>
      </c>
      <c r="G67" s="4">
        <f t="shared" si="36"/>
        <v>3</v>
      </c>
      <c r="H67" s="4">
        <f t="shared" si="36"/>
        <v>6</v>
      </c>
      <c r="I67" s="4">
        <f t="shared" si="36"/>
        <v>9</v>
      </c>
      <c r="J67" s="4">
        <f t="shared" si="36"/>
        <v>2</v>
      </c>
      <c r="K67" s="4">
        <f t="shared" si="36"/>
        <v>1</v>
      </c>
      <c r="L67" s="4">
        <f t="shared" si="36"/>
        <v>3</v>
      </c>
      <c r="M67" s="4">
        <f t="shared" si="36"/>
        <v>4</v>
      </c>
      <c r="N67" s="4">
        <f t="shared" si="36"/>
        <v>21</v>
      </c>
      <c r="O67" s="4">
        <f t="shared" si="36"/>
        <v>25</v>
      </c>
      <c r="P67" s="4">
        <f t="shared" si="36"/>
        <v>475</v>
      </c>
      <c r="Q67" s="4">
        <f t="shared" si="36"/>
        <v>932</v>
      </c>
      <c r="R67" s="4">
        <f t="shared" si="36"/>
        <v>1407</v>
      </c>
      <c r="S67" s="4">
        <f t="shared" si="36"/>
        <v>0</v>
      </c>
      <c r="T67" s="4">
        <f t="shared" si="36"/>
        <v>0</v>
      </c>
      <c r="U67" s="4">
        <f t="shared" si="36"/>
        <v>0</v>
      </c>
      <c r="V67" s="4">
        <f t="shared" si="36"/>
        <v>1</v>
      </c>
      <c r="W67" s="4">
        <f t="shared" si="36"/>
        <v>9</v>
      </c>
      <c r="X67" s="4">
        <f t="shared" si="36"/>
        <v>10</v>
      </c>
      <c r="Y67" s="4">
        <f t="shared" si="36"/>
        <v>4</v>
      </c>
      <c r="Z67" s="4">
        <f t="shared" si="36"/>
        <v>15</v>
      </c>
      <c r="AA67" s="4">
        <f t="shared" si="36"/>
        <v>19</v>
      </c>
      <c r="AB67" s="4">
        <f t="shared" si="36"/>
        <v>64</v>
      </c>
      <c r="AC67" s="4">
        <f t="shared" si="36"/>
        <v>133</v>
      </c>
      <c r="AD67" s="4">
        <f t="shared" si="36"/>
        <v>197</v>
      </c>
    </row>
    <row r="68" spans="1:30" x14ac:dyDescent="0.25">
      <c r="A68" s="233" t="s">
        <v>59</v>
      </c>
      <c r="B68" s="233"/>
      <c r="C68" s="233"/>
      <c r="D68" s="4">
        <f t="shared" ref="D68:AD68" si="37">SUBTOTAL(9,D70:D96)</f>
        <v>553</v>
      </c>
      <c r="E68" s="4">
        <f t="shared" si="37"/>
        <v>1117</v>
      </c>
      <c r="F68" s="4">
        <f t="shared" si="37"/>
        <v>1670</v>
      </c>
      <c r="G68" s="4">
        <f t="shared" si="37"/>
        <v>3</v>
      </c>
      <c r="H68" s="4">
        <f t="shared" si="37"/>
        <v>6</v>
      </c>
      <c r="I68" s="4">
        <f t="shared" si="37"/>
        <v>9</v>
      </c>
      <c r="J68" s="4">
        <f t="shared" si="37"/>
        <v>2</v>
      </c>
      <c r="K68" s="4">
        <f t="shared" si="37"/>
        <v>1</v>
      </c>
      <c r="L68" s="4">
        <f t="shared" si="37"/>
        <v>3</v>
      </c>
      <c r="M68" s="4">
        <f t="shared" si="37"/>
        <v>4</v>
      </c>
      <c r="N68" s="4">
        <f t="shared" si="37"/>
        <v>21</v>
      </c>
      <c r="O68" s="4">
        <f t="shared" si="37"/>
        <v>25</v>
      </c>
      <c r="P68" s="4">
        <f t="shared" si="37"/>
        <v>475</v>
      </c>
      <c r="Q68" s="4">
        <f t="shared" si="37"/>
        <v>932</v>
      </c>
      <c r="R68" s="4">
        <f t="shared" si="37"/>
        <v>1407</v>
      </c>
      <c r="S68" s="4">
        <f t="shared" si="37"/>
        <v>0</v>
      </c>
      <c r="T68" s="4">
        <f t="shared" si="37"/>
        <v>0</v>
      </c>
      <c r="U68" s="4">
        <f t="shared" si="37"/>
        <v>0</v>
      </c>
      <c r="V68" s="4">
        <f t="shared" si="37"/>
        <v>1</v>
      </c>
      <c r="W68" s="4">
        <f t="shared" si="37"/>
        <v>9</v>
      </c>
      <c r="X68" s="4">
        <f t="shared" si="37"/>
        <v>10</v>
      </c>
      <c r="Y68" s="4">
        <f t="shared" si="37"/>
        <v>4</v>
      </c>
      <c r="Z68" s="4">
        <f t="shared" si="37"/>
        <v>15</v>
      </c>
      <c r="AA68" s="4">
        <f t="shared" si="37"/>
        <v>19</v>
      </c>
      <c r="AB68" s="4">
        <f t="shared" si="37"/>
        <v>64</v>
      </c>
      <c r="AC68" s="4">
        <f t="shared" si="37"/>
        <v>133</v>
      </c>
      <c r="AD68" s="4">
        <f t="shared" si="37"/>
        <v>197</v>
      </c>
    </row>
    <row r="69" spans="1:30" x14ac:dyDescent="0.25">
      <c r="A69" s="234" t="s">
        <v>60</v>
      </c>
      <c r="B69" s="234"/>
      <c r="C69" s="234"/>
      <c r="D69" s="4">
        <f t="shared" ref="D69:AD69" si="38">SUBTOTAL(9,D70:D73)</f>
        <v>149</v>
      </c>
      <c r="E69" s="4">
        <f t="shared" si="38"/>
        <v>175</v>
      </c>
      <c r="F69" s="4">
        <f t="shared" si="38"/>
        <v>324</v>
      </c>
      <c r="G69" s="4">
        <f t="shared" si="38"/>
        <v>2</v>
      </c>
      <c r="H69" s="4">
        <f t="shared" si="38"/>
        <v>0</v>
      </c>
      <c r="I69" s="4">
        <f t="shared" si="38"/>
        <v>2</v>
      </c>
      <c r="J69" s="4">
        <f t="shared" si="38"/>
        <v>1</v>
      </c>
      <c r="K69" s="4">
        <f t="shared" si="38"/>
        <v>0</v>
      </c>
      <c r="L69" s="4">
        <f t="shared" si="38"/>
        <v>1</v>
      </c>
      <c r="M69" s="4">
        <f t="shared" si="38"/>
        <v>1</v>
      </c>
      <c r="N69" s="4">
        <f t="shared" si="38"/>
        <v>3</v>
      </c>
      <c r="O69" s="4">
        <f t="shared" si="38"/>
        <v>4</v>
      </c>
      <c r="P69" s="4">
        <f t="shared" si="38"/>
        <v>123</v>
      </c>
      <c r="Q69" s="4">
        <f t="shared" si="38"/>
        <v>147</v>
      </c>
      <c r="R69" s="4">
        <f t="shared" si="38"/>
        <v>270</v>
      </c>
      <c r="S69" s="4">
        <f t="shared" si="38"/>
        <v>0</v>
      </c>
      <c r="T69" s="4">
        <f t="shared" si="38"/>
        <v>0</v>
      </c>
      <c r="U69" s="4">
        <f t="shared" si="38"/>
        <v>0</v>
      </c>
      <c r="V69" s="4">
        <f t="shared" si="38"/>
        <v>1</v>
      </c>
      <c r="W69" s="4">
        <f t="shared" si="38"/>
        <v>2</v>
      </c>
      <c r="X69" s="4">
        <f t="shared" si="38"/>
        <v>3</v>
      </c>
      <c r="Y69" s="4">
        <f t="shared" si="38"/>
        <v>3</v>
      </c>
      <c r="Z69" s="4">
        <f t="shared" si="38"/>
        <v>4</v>
      </c>
      <c r="AA69" s="4">
        <f t="shared" si="38"/>
        <v>7</v>
      </c>
      <c r="AB69" s="4">
        <f t="shared" si="38"/>
        <v>18</v>
      </c>
      <c r="AC69" s="4">
        <f t="shared" si="38"/>
        <v>19</v>
      </c>
      <c r="AD69" s="4">
        <f t="shared" si="38"/>
        <v>37</v>
      </c>
    </row>
    <row r="70" spans="1:30" outlineLevel="4" x14ac:dyDescent="0.25">
      <c r="A70" s="9">
        <v>13.1302</v>
      </c>
      <c r="B70" s="9" t="s">
        <v>148</v>
      </c>
      <c r="C70" s="9" t="s">
        <v>149</v>
      </c>
      <c r="D70" s="5">
        <f t="shared" si="23"/>
        <v>13</v>
      </c>
      <c r="E70" s="5">
        <f t="shared" si="23"/>
        <v>50</v>
      </c>
      <c r="F70" s="5">
        <f t="shared" si="24"/>
        <v>63</v>
      </c>
      <c r="G70" s="5"/>
      <c r="H70" s="5"/>
      <c r="I70" s="5">
        <f t="shared" si="25"/>
        <v>0</v>
      </c>
      <c r="J70" s="5"/>
      <c r="K70" s="5"/>
      <c r="L70" s="5">
        <f t="shared" si="26"/>
        <v>0</v>
      </c>
      <c r="M70" s="5"/>
      <c r="N70" s="5"/>
      <c r="O70" s="5">
        <f t="shared" si="27"/>
        <v>0</v>
      </c>
      <c r="P70" s="5">
        <v>11</v>
      </c>
      <c r="Q70" s="5">
        <v>42</v>
      </c>
      <c r="R70" s="5">
        <f t="shared" si="28"/>
        <v>53</v>
      </c>
      <c r="S70" s="5"/>
      <c r="T70" s="5"/>
      <c r="U70" s="5">
        <f t="shared" si="29"/>
        <v>0</v>
      </c>
      <c r="V70" s="5"/>
      <c r="W70" s="5">
        <v>1</v>
      </c>
      <c r="X70" s="5">
        <f t="shared" si="30"/>
        <v>1</v>
      </c>
      <c r="Y70" s="5"/>
      <c r="Z70" s="5"/>
      <c r="AA70" s="5">
        <f t="shared" si="31"/>
        <v>0</v>
      </c>
      <c r="AB70" s="5">
        <v>2</v>
      </c>
      <c r="AC70" s="5">
        <v>7</v>
      </c>
      <c r="AD70" s="5">
        <f t="shared" si="32"/>
        <v>9</v>
      </c>
    </row>
    <row r="71" spans="1:30" outlineLevel="4" x14ac:dyDescent="0.25">
      <c r="A71" s="9">
        <v>13.1312</v>
      </c>
      <c r="B71" s="9" t="s">
        <v>150</v>
      </c>
      <c r="C71" s="9" t="s">
        <v>151</v>
      </c>
      <c r="D71" s="5">
        <f t="shared" si="23"/>
        <v>48</v>
      </c>
      <c r="E71" s="5">
        <f t="shared" si="23"/>
        <v>30</v>
      </c>
      <c r="F71" s="5">
        <f t="shared" si="24"/>
        <v>78</v>
      </c>
      <c r="G71" s="5">
        <v>1</v>
      </c>
      <c r="H71" s="5"/>
      <c r="I71" s="5">
        <f t="shared" si="25"/>
        <v>1</v>
      </c>
      <c r="J71" s="5"/>
      <c r="K71" s="5"/>
      <c r="L71" s="5">
        <f t="shared" si="26"/>
        <v>0</v>
      </c>
      <c r="M71" s="5"/>
      <c r="N71" s="5">
        <v>2</v>
      </c>
      <c r="O71" s="5">
        <f t="shared" si="27"/>
        <v>2</v>
      </c>
      <c r="P71" s="5">
        <v>37</v>
      </c>
      <c r="Q71" s="5">
        <v>24</v>
      </c>
      <c r="R71" s="5">
        <f t="shared" si="28"/>
        <v>61</v>
      </c>
      <c r="S71" s="5"/>
      <c r="T71" s="5"/>
      <c r="U71" s="5">
        <f t="shared" si="29"/>
        <v>0</v>
      </c>
      <c r="V71" s="5">
        <v>1</v>
      </c>
      <c r="W71" s="5">
        <v>1</v>
      </c>
      <c r="X71" s="5">
        <f t="shared" si="30"/>
        <v>2</v>
      </c>
      <c r="Y71" s="5"/>
      <c r="Z71" s="5"/>
      <c r="AA71" s="5">
        <f t="shared" si="31"/>
        <v>0</v>
      </c>
      <c r="AB71" s="5">
        <v>9</v>
      </c>
      <c r="AC71" s="5">
        <v>3</v>
      </c>
      <c r="AD71" s="5">
        <f t="shared" si="32"/>
        <v>12</v>
      </c>
    </row>
    <row r="72" spans="1:30" outlineLevel="4" x14ac:dyDescent="0.25">
      <c r="A72" s="9">
        <v>13.132400000000001</v>
      </c>
      <c r="B72" s="9" t="s">
        <v>152</v>
      </c>
      <c r="C72" s="9" t="s">
        <v>153</v>
      </c>
      <c r="D72" s="5">
        <f t="shared" si="23"/>
        <v>28</v>
      </c>
      <c r="E72" s="5">
        <f t="shared" si="23"/>
        <v>56</v>
      </c>
      <c r="F72" s="5">
        <f t="shared" si="24"/>
        <v>84</v>
      </c>
      <c r="G72" s="5"/>
      <c r="H72" s="5"/>
      <c r="I72" s="5">
        <f t="shared" si="25"/>
        <v>0</v>
      </c>
      <c r="J72" s="5"/>
      <c r="K72" s="5"/>
      <c r="L72" s="5">
        <f t="shared" si="26"/>
        <v>0</v>
      </c>
      <c r="M72" s="5"/>
      <c r="N72" s="5"/>
      <c r="O72" s="5">
        <f t="shared" si="27"/>
        <v>0</v>
      </c>
      <c r="P72" s="5">
        <v>22</v>
      </c>
      <c r="Q72" s="5">
        <v>46</v>
      </c>
      <c r="R72" s="5">
        <f t="shared" si="28"/>
        <v>68</v>
      </c>
      <c r="S72" s="5"/>
      <c r="T72" s="5"/>
      <c r="U72" s="5">
        <f t="shared" si="29"/>
        <v>0</v>
      </c>
      <c r="V72" s="5"/>
      <c r="W72" s="5"/>
      <c r="X72" s="5">
        <f t="shared" si="30"/>
        <v>0</v>
      </c>
      <c r="Y72" s="5">
        <v>1</v>
      </c>
      <c r="Z72" s="5">
        <v>3</v>
      </c>
      <c r="AA72" s="5">
        <f t="shared" si="31"/>
        <v>4</v>
      </c>
      <c r="AB72" s="5">
        <v>5</v>
      </c>
      <c r="AC72" s="5">
        <v>7</v>
      </c>
      <c r="AD72" s="5">
        <f t="shared" si="32"/>
        <v>12</v>
      </c>
    </row>
    <row r="73" spans="1:30" outlineLevel="4" x14ac:dyDescent="0.25">
      <c r="A73" s="9">
        <v>13.9999</v>
      </c>
      <c r="B73" s="9" t="s">
        <v>154</v>
      </c>
      <c r="C73" s="9" t="s">
        <v>155</v>
      </c>
      <c r="D73" s="5">
        <f t="shared" si="23"/>
        <v>60</v>
      </c>
      <c r="E73" s="5">
        <f t="shared" si="23"/>
        <v>39</v>
      </c>
      <c r="F73" s="5">
        <f t="shared" si="24"/>
        <v>99</v>
      </c>
      <c r="G73" s="5">
        <v>1</v>
      </c>
      <c r="H73" s="5"/>
      <c r="I73" s="5">
        <f t="shared" si="25"/>
        <v>1</v>
      </c>
      <c r="J73" s="5">
        <v>1</v>
      </c>
      <c r="K73" s="5"/>
      <c r="L73" s="5">
        <f t="shared" si="26"/>
        <v>1</v>
      </c>
      <c r="M73" s="5">
        <v>1</v>
      </c>
      <c r="N73" s="5">
        <v>1</v>
      </c>
      <c r="O73" s="5">
        <f t="shared" si="27"/>
        <v>2</v>
      </c>
      <c r="P73" s="5">
        <v>53</v>
      </c>
      <c r="Q73" s="5">
        <v>35</v>
      </c>
      <c r="R73" s="5">
        <f t="shared" si="28"/>
        <v>88</v>
      </c>
      <c r="S73" s="5"/>
      <c r="T73" s="5"/>
      <c r="U73" s="5">
        <f t="shared" si="29"/>
        <v>0</v>
      </c>
      <c r="V73" s="5"/>
      <c r="W73" s="5"/>
      <c r="X73" s="5">
        <f t="shared" si="30"/>
        <v>0</v>
      </c>
      <c r="Y73" s="5">
        <v>2</v>
      </c>
      <c r="Z73" s="5">
        <v>1</v>
      </c>
      <c r="AA73" s="5">
        <f t="shared" si="31"/>
        <v>3</v>
      </c>
      <c r="AB73" s="5">
        <v>2</v>
      </c>
      <c r="AC73" s="5">
        <v>2</v>
      </c>
      <c r="AD73" s="5">
        <f t="shared" si="32"/>
        <v>4</v>
      </c>
    </row>
    <row r="74" spans="1:30" x14ac:dyDescent="0.25">
      <c r="A74" s="234" t="s">
        <v>156</v>
      </c>
      <c r="B74" s="234"/>
      <c r="C74" s="234"/>
      <c r="D74" s="4">
        <f t="shared" ref="D74:AD74" si="39">SUBTOTAL(9,D75:D78)</f>
        <v>7</v>
      </c>
      <c r="E74" s="4">
        <f t="shared" si="39"/>
        <v>93</v>
      </c>
      <c r="F74" s="4">
        <f t="shared" si="39"/>
        <v>100</v>
      </c>
      <c r="G74" s="4">
        <f t="shared" si="39"/>
        <v>0</v>
      </c>
      <c r="H74" s="4">
        <f t="shared" si="39"/>
        <v>0</v>
      </c>
      <c r="I74" s="4">
        <f t="shared" si="39"/>
        <v>0</v>
      </c>
      <c r="J74" s="4">
        <f t="shared" si="39"/>
        <v>0</v>
      </c>
      <c r="K74" s="4">
        <f t="shared" si="39"/>
        <v>0</v>
      </c>
      <c r="L74" s="4">
        <f t="shared" si="39"/>
        <v>0</v>
      </c>
      <c r="M74" s="4">
        <f t="shared" si="39"/>
        <v>0</v>
      </c>
      <c r="N74" s="4">
        <f t="shared" si="39"/>
        <v>1</v>
      </c>
      <c r="O74" s="4">
        <f t="shared" si="39"/>
        <v>1</v>
      </c>
      <c r="P74" s="4">
        <f t="shared" si="39"/>
        <v>5</v>
      </c>
      <c r="Q74" s="4">
        <f t="shared" si="39"/>
        <v>79</v>
      </c>
      <c r="R74" s="4">
        <f t="shared" si="39"/>
        <v>84</v>
      </c>
      <c r="S74" s="4">
        <f t="shared" si="39"/>
        <v>0</v>
      </c>
      <c r="T74" s="4">
        <f t="shared" si="39"/>
        <v>0</v>
      </c>
      <c r="U74" s="4">
        <f t="shared" si="39"/>
        <v>0</v>
      </c>
      <c r="V74" s="4">
        <f t="shared" si="39"/>
        <v>0</v>
      </c>
      <c r="W74" s="4">
        <f t="shared" si="39"/>
        <v>0</v>
      </c>
      <c r="X74" s="4">
        <f t="shared" si="39"/>
        <v>0</v>
      </c>
      <c r="Y74" s="4">
        <f t="shared" si="39"/>
        <v>0</v>
      </c>
      <c r="Z74" s="4">
        <f t="shared" si="39"/>
        <v>0</v>
      </c>
      <c r="AA74" s="4">
        <f t="shared" si="39"/>
        <v>0</v>
      </c>
      <c r="AB74" s="4">
        <f t="shared" si="39"/>
        <v>2</v>
      </c>
      <c r="AC74" s="4">
        <f t="shared" si="39"/>
        <v>13</v>
      </c>
      <c r="AD74" s="4">
        <f t="shared" si="39"/>
        <v>15</v>
      </c>
    </row>
    <row r="75" spans="1:30" outlineLevel="4" x14ac:dyDescent="0.25">
      <c r="A75" s="9">
        <v>13.121</v>
      </c>
      <c r="B75" s="9" t="s">
        <v>157</v>
      </c>
      <c r="C75" s="9" t="s">
        <v>158</v>
      </c>
      <c r="D75" s="5">
        <f t="shared" si="23"/>
        <v>1</v>
      </c>
      <c r="E75" s="5">
        <f t="shared" si="23"/>
        <v>43</v>
      </c>
      <c r="F75" s="5">
        <f t="shared" si="24"/>
        <v>44</v>
      </c>
      <c r="G75" s="5"/>
      <c r="H75" s="5"/>
      <c r="I75" s="5">
        <f t="shared" si="25"/>
        <v>0</v>
      </c>
      <c r="J75" s="5"/>
      <c r="K75" s="5"/>
      <c r="L75" s="5">
        <f t="shared" si="26"/>
        <v>0</v>
      </c>
      <c r="M75" s="5"/>
      <c r="N75" s="5">
        <v>1</v>
      </c>
      <c r="O75" s="5">
        <f t="shared" si="27"/>
        <v>1</v>
      </c>
      <c r="P75" s="5">
        <v>1</v>
      </c>
      <c r="Q75" s="5">
        <v>33</v>
      </c>
      <c r="R75" s="5">
        <f t="shared" si="28"/>
        <v>34</v>
      </c>
      <c r="S75" s="5"/>
      <c r="T75" s="5"/>
      <c r="U75" s="5">
        <f t="shared" si="29"/>
        <v>0</v>
      </c>
      <c r="V75" s="5"/>
      <c r="W75" s="5"/>
      <c r="X75" s="5">
        <f t="shared" si="30"/>
        <v>0</v>
      </c>
      <c r="Y75" s="5"/>
      <c r="Z75" s="5"/>
      <c r="AA75" s="5">
        <f t="shared" si="31"/>
        <v>0</v>
      </c>
      <c r="AB75" s="5">
        <v>0</v>
      </c>
      <c r="AC75" s="5">
        <v>9</v>
      </c>
      <c r="AD75" s="5">
        <f t="shared" si="32"/>
        <v>9</v>
      </c>
    </row>
    <row r="76" spans="1:30" outlineLevel="4" x14ac:dyDescent="0.25">
      <c r="A76" s="9">
        <v>19.010100000000001</v>
      </c>
      <c r="B76" s="9" t="s">
        <v>159</v>
      </c>
      <c r="C76" s="9" t="s">
        <v>160</v>
      </c>
      <c r="D76" s="5">
        <f t="shared" si="23"/>
        <v>2</v>
      </c>
      <c r="E76" s="5">
        <f t="shared" si="23"/>
        <v>16</v>
      </c>
      <c r="F76" s="5">
        <f t="shared" si="24"/>
        <v>18</v>
      </c>
      <c r="G76" s="5"/>
      <c r="H76" s="5"/>
      <c r="I76" s="5">
        <f t="shared" si="25"/>
        <v>0</v>
      </c>
      <c r="J76" s="5"/>
      <c r="K76" s="5"/>
      <c r="L76" s="5">
        <f t="shared" si="26"/>
        <v>0</v>
      </c>
      <c r="M76" s="5"/>
      <c r="N76" s="5"/>
      <c r="O76" s="5">
        <f t="shared" si="27"/>
        <v>0</v>
      </c>
      <c r="P76" s="5">
        <v>2</v>
      </c>
      <c r="Q76" s="5">
        <v>16</v>
      </c>
      <c r="R76" s="5">
        <f t="shared" si="28"/>
        <v>18</v>
      </c>
      <c r="S76" s="5"/>
      <c r="T76" s="5"/>
      <c r="U76" s="5">
        <f t="shared" si="29"/>
        <v>0</v>
      </c>
      <c r="V76" s="5"/>
      <c r="W76" s="5"/>
      <c r="X76" s="5">
        <f t="shared" si="30"/>
        <v>0</v>
      </c>
      <c r="Y76" s="5"/>
      <c r="Z76" s="5"/>
      <c r="AA76" s="5">
        <f t="shared" si="31"/>
        <v>0</v>
      </c>
      <c r="AB76" s="5">
        <v>0</v>
      </c>
      <c r="AC76" s="5">
        <v>0</v>
      </c>
      <c r="AD76" s="5">
        <f t="shared" si="32"/>
        <v>0</v>
      </c>
    </row>
    <row r="77" spans="1:30" outlineLevel="4" x14ac:dyDescent="0.25">
      <c r="A77" s="9">
        <v>19.070699999999999</v>
      </c>
      <c r="B77" s="9" t="s">
        <v>163</v>
      </c>
      <c r="C77" s="9" t="s">
        <v>164</v>
      </c>
      <c r="D77" s="5">
        <f t="shared" si="23"/>
        <v>3</v>
      </c>
      <c r="E77" s="5">
        <f t="shared" si="23"/>
        <v>24</v>
      </c>
      <c r="F77" s="5">
        <f t="shared" si="24"/>
        <v>27</v>
      </c>
      <c r="G77" s="5"/>
      <c r="H77" s="5"/>
      <c r="I77" s="5">
        <f t="shared" si="25"/>
        <v>0</v>
      </c>
      <c r="J77" s="5"/>
      <c r="K77" s="5"/>
      <c r="L77" s="5">
        <f t="shared" si="26"/>
        <v>0</v>
      </c>
      <c r="M77" s="5"/>
      <c r="N77" s="5"/>
      <c r="O77" s="5">
        <f t="shared" si="27"/>
        <v>0</v>
      </c>
      <c r="P77" s="5">
        <v>2</v>
      </c>
      <c r="Q77" s="5">
        <v>22</v>
      </c>
      <c r="R77" s="5">
        <f t="shared" si="28"/>
        <v>24</v>
      </c>
      <c r="S77" s="5"/>
      <c r="T77" s="5"/>
      <c r="U77" s="5">
        <f t="shared" si="29"/>
        <v>0</v>
      </c>
      <c r="V77" s="5"/>
      <c r="W77" s="5"/>
      <c r="X77" s="5">
        <f t="shared" si="30"/>
        <v>0</v>
      </c>
      <c r="Y77" s="5"/>
      <c r="Z77" s="5"/>
      <c r="AA77" s="5">
        <f t="shared" si="31"/>
        <v>0</v>
      </c>
      <c r="AB77" s="5">
        <v>1</v>
      </c>
      <c r="AC77" s="5">
        <v>2</v>
      </c>
      <c r="AD77" s="5">
        <f t="shared" si="32"/>
        <v>3</v>
      </c>
    </row>
    <row r="78" spans="1:30" outlineLevel="4" x14ac:dyDescent="0.25">
      <c r="A78" s="9">
        <v>19.070799999999998</v>
      </c>
      <c r="B78" s="9" t="s">
        <v>165</v>
      </c>
      <c r="C78" s="9" t="s">
        <v>158</v>
      </c>
      <c r="D78" s="5">
        <f t="shared" si="23"/>
        <v>1</v>
      </c>
      <c r="E78" s="5">
        <f t="shared" si="23"/>
        <v>10</v>
      </c>
      <c r="F78" s="5">
        <f t="shared" si="24"/>
        <v>11</v>
      </c>
      <c r="G78" s="5"/>
      <c r="H78" s="5"/>
      <c r="I78" s="5">
        <f t="shared" si="25"/>
        <v>0</v>
      </c>
      <c r="J78" s="5"/>
      <c r="K78" s="5"/>
      <c r="L78" s="5">
        <f t="shared" si="26"/>
        <v>0</v>
      </c>
      <c r="M78" s="5"/>
      <c r="N78" s="5"/>
      <c r="O78" s="5">
        <f t="shared" si="27"/>
        <v>0</v>
      </c>
      <c r="P78" s="5"/>
      <c r="Q78" s="5">
        <v>8</v>
      </c>
      <c r="R78" s="5">
        <f t="shared" si="28"/>
        <v>8</v>
      </c>
      <c r="S78" s="5"/>
      <c r="T78" s="5"/>
      <c r="U78" s="5">
        <f t="shared" si="29"/>
        <v>0</v>
      </c>
      <c r="V78" s="5"/>
      <c r="W78" s="5"/>
      <c r="X78" s="5">
        <f t="shared" si="30"/>
        <v>0</v>
      </c>
      <c r="Y78" s="5"/>
      <c r="Z78" s="5"/>
      <c r="AA78" s="5">
        <f t="shared" si="31"/>
        <v>0</v>
      </c>
      <c r="AB78" s="5">
        <v>1</v>
      </c>
      <c r="AC78" s="5">
        <v>2</v>
      </c>
      <c r="AD78" s="5">
        <f t="shared" si="32"/>
        <v>3</v>
      </c>
    </row>
    <row r="79" spans="1:30" x14ac:dyDescent="0.25">
      <c r="A79" s="234" t="s">
        <v>166</v>
      </c>
      <c r="B79" s="234"/>
      <c r="C79" s="234"/>
      <c r="D79" s="4">
        <f t="shared" ref="D79:AD79" si="40">SUBTOTAL(9,D80:D85)</f>
        <v>72</v>
      </c>
      <c r="E79" s="4">
        <f t="shared" si="40"/>
        <v>447</v>
      </c>
      <c r="F79" s="4">
        <f t="shared" si="40"/>
        <v>519</v>
      </c>
      <c r="G79" s="4">
        <f t="shared" si="40"/>
        <v>0</v>
      </c>
      <c r="H79" s="4">
        <f t="shared" si="40"/>
        <v>1</v>
      </c>
      <c r="I79" s="4">
        <f t="shared" si="40"/>
        <v>1</v>
      </c>
      <c r="J79" s="4">
        <f t="shared" si="40"/>
        <v>1</v>
      </c>
      <c r="K79" s="4">
        <f t="shared" si="40"/>
        <v>0</v>
      </c>
      <c r="L79" s="4">
        <f t="shared" si="40"/>
        <v>1</v>
      </c>
      <c r="M79" s="4">
        <f t="shared" si="40"/>
        <v>0</v>
      </c>
      <c r="N79" s="4">
        <f t="shared" si="40"/>
        <v>5</v>
      </c>
      <c r="O79" s="4">
        <f t="shared" si="40"/>
        <v>5</v>
      </c>
      <c r="P79" s="4">
        <f t="shared" si="40"/>
        <v>55</v>
      </c>
      <c r="Q79" s="4">
        <f t="shared" si="40"/>
        <v>369</v>
      </c>
      <c r="R79" s="4">
        <f t="shared" si="40"/>
        <v>424</v>
      </c>
      <c r="S79" s="4">
        <f t="shared" si="40"/>
        <v>0</v>
      </c>
      <c r="T79" s="4">
        <f t="shared" si="40"/>
        <v>0</v>
      </c>
      <c r="U79" s="4">
        <f t="shared" si="40"/>
        <v>0</v>
      </c>
      <c r="V79" s="4">
        <f t="shared" si="40"/>
        <v>0</v>
      </c>
      <c r="W79" s="4">
        <f t="shared" si="40"/>
        <v>5</v>
      </c>
      <c r="X79" s="4">
        <f t="shared" si="40"/>
        <v>5</v>
      </c>
      <c r="Y79" s="4">
        <f t="shared" si="40"/>
        <v>0</v>
      </c>
      <c r="Z79" s="4">
        <f t="shared" si="40"/>
        <v>6</v>
      </c>
      <c r="AA79" s="4">
        <f t="shared" si="40"/>
        <v>6</v>
      </c>
      <c r="AB79" s="4">
        <f t="shared" si="40"/>
        <v>16</v>
      </c>
      <c r="AC79" s="4">
        <f t="shared" si="40"/>
        <v>61</v>
      </c>
      <c r="AD79" s="4">
        <f t="shared" si="40"/>
        <v>77</v>
      </c>
    </row>
    <row r="80" spans="1:30" outlineLevel="4" x14ac:dyDescent="0.25">
      <c r="A80" s="9">
        <v>13.120200000000001</v>
      </c>
      <c r="B80" s="9" t="s">
        <v>167</v>
      </c>
      <c r="C80" s="9" t="s">
        <v>168</v>
      </c>
      <c r="D80" s="5">
        <f t="shared" si="23"/>
        <v>11</v>
      </c>
      <c r="E80" s="5">
        <f t="shared" si="23"/>
        <v>41</v>
      </c>
      <c r="F80" s="5">
        <f t="shared" si="24"/>
        <v>52</v>
      </c>
      <c r="G80" s="5"/>
      <c r="H80" s="5"/>
      <c r="I80" s="5">
        <f t="shared" si="25"/>
        <v>0</v>
      </c>
      <c r="J80" s="5"/>
      <c r="K80" s="5"/>
      <c r="L80" s="5">
        <f t="shared" si="26"/>
        <v>0</v>
      </c>
      <c r="M80" s="5"/>
      <c r="N80" s="5"/>
      <c r="O80" s="5">
        <f t="shared" si="27"/>
        <v>0</v>
      </c>
      <c r="P80" s="5">
        <v>7</v>
      </c>
      <c r="Q80" s="5">
        <v>34</v>
      </c>
      <c r="R80" s="5">
        <f t="shared" si="28"/>
        <v>41</v>
      </c>
      <c r="S80" s="5"/>
      <c r="T80" s="5"/>
      <c r="U80" s="5">
        <f t="shared" si="29"/>
        <v>0</v>
      </c>
      <c r="V80" s="5"/>
      <c r="W80" s="5">
        <v>1</v>
      </c>
      <c r="X80" s="5">
        <f t="shared" si="30"/>
        <v>1</v>
      </c>
      <c r="Y80" s="5"/>
      <c r="Z80" s="5"/>
      <c r="AA80" s="5">
        <f t="shared" si="31"/>
        <v>0</v>
      </c>
      <c r="AB80" s="5">
        <v>4</v>
      </c>
      <c r="AC80" s="5">
        <v>6</v>
      </c>
      <c r="AD80" s="5">
        <f t="shared" si="32"/>
        <v>10</v>
      </c>
    </row>
    <row r="81" spans="1:30" outlineLevel="4" x14ac:dyDescent="0.25">
      <c r="A81" s="9">
        <v>13.120200000000001</v>
      </c>
      <c r="B81" s="9" t="s">
        <v>169</v>
      </c>
      <c r="C81" s="9" t="s">
        <v>170</v>
      </c>
      <c r="D81" s="5">
        <f t="shared" si="23"/>
        <v>11</v>
      </c>
      <c r="E81" s="5">
        <f t="shared" si="23"/>
        <v>158</v>
      </c>
      <c r="F81" s="5">
        <f t="shared" si="24"/>
        <v>169</v>
      </c>
      <c r="G81" s="5"/>
      <c r="H81" s="5">
        <v>1</v>
      </c>
      <c r="I81" s="5">
        <f t="shared" si="25"/>
        <v>1</v>
      </c>
      <c r="J81" s="5"/>
      <c r="K81" s="5"/>
      <c r="L81" s="5">
        <f t="shared" si="26"/>
        <v>0</v>
      </c>
      <c r="M81" s="5"/>
      <c r="N81" s="5">
        <v>2</v>
      </c>
      <c r="O81" s="5">
        <f t="shared" si="27"/>
        <v>2</v>
      </c>
      <c r="P81" s="5">
        <v>6</v>
      </c>
      <c r="Q81" s="5">
        <v>127</v>
      </c>
      <c r="R81" s="5">
        <f t="shared" si="28"/>
        <v>133</v>
      </c>
      <c r="S81" s="5"/>
      <c r="T81" s="5"/>
      <c r="U81" s="5">
        <f t="shared" si="29"/>
        <v>0</v>
      </c>
      <c r="V81" s="5"/>
      <c r="W81" s="5">
        <v>1</v>
      </c>
      <c r="X81" s="5">
        <f t="shared" si="30"/>
        <v>1</v>
      </c>
      <c r="Y81" s="5"/>
      <c r="Z81" s="5">
        <v>2</v>
      </c>
      <c r="AA81" s="5">
        <f t="shared" si="31"/>
        <v>2</v>
      </c>
      <c r="AB81" s="5">
        <v>5</v>
      </c>
      <c r="AC81" s="5">
        <v>25</v>
      </c>
      <c r="AD81" s="5">
        <f t="shared" si="32"/>
        <v>30</v>
      </c>
    </row>
    <row r="82" spans="1:30" outlineLevel="4" x14ac:dyDescent="0.25">
      <c r="A82" s="9">
        <v>13.120200000000001</v>
      </c>
      <c r="B82" s="9" t="s">
        <v>171</v>
      </c>
      <c r="C82" s="9" t="s">
        <v>172</v>
      </c>
      <c r="D82" s="5">
        <f t="shared" si="23"/>
        <v>3</v>
      </c>
      <c r="E82" s="5">
        <f t="shared" si="23"/>
        <v>84</v>
      </c>
      <c r="F82" s="5">
        <f t="shared" si="24"/>
        <v>87</v>
      </c>
      <c r="G82" s="5"/>
      <c r="H82" s="5"/>
      <c r="I82" s="5">
        <f t="shared" si="25"/>
        <v>0</v>
      </c>
      <c r="J82" s="5"/>
      <c r="K82" s="5"/>
      <c r="L82" s="5">
        <f t="shared" si="26"/>
        <v>0</v>
      </c>
      <c r="M82" s="5"/>
      <c r="N82" s="5">
        <v>1</v>
      </c>
      <c r="O82" s="5">
        <f t="shared" si="27"/>
        <v>1</v>
      </c>
      <c r="P82" s="5"/>
      <c r="Q82" s="5">
        <v>67</v>
      </c>
      <c r="R82" s="5">
        <f t="shared" si="28"/>
        <v>67</v>
      </c>
      <c r="S82" s="5"/>
      <c r="T82" s="5"/>
      <c r="U82" s="5">
        <f t="shared" si="29"/>
        <v>0</v>
      </c>
      <c r="V82" s="5"/>
      <c r="W82" s="5"/>
      <c r="X82" s="5">
        <f t="shared" si="30"/>
        <v>0</v>
      </c>
      <c r="Y82" s="5"/>
      <c r="Z82" s="5">
        <v>3</v>
      </c>
      <c r="AA82" s="5">
        <f t="shared" si="31"/>
        <v>3</v>
      </c>
      <c r="AB82" s="5">
        <v>3</v>
      </c>
      <c r="AC82" s="5">
        <v>13</v>
      </c>
      <c r="AD82" s="5">
        <f t="shared" si="32"/>
        <v>16</v>
      </c>
    </row>
    <row r="83" spans="1:30" outlineLevel="4" x14ac:dyDescent="0.25">
      <c r="A83" s="9">
        <v>13.132199999999999</v>
      </c>
      <c r="B83" s="9" t="s">
        <v>173</v>
      </c>
      <c r="C83" s="9" t="s">
        <v>174</v>
      </c>
      <c r="D83" s="5">
        <f t="shared" si="23"/>
        <v>19</v>
      </c>
      <c r="E83" s="5">
        <f t="shared" si="23"/>
        <v>51</v>
      </c>
      <c r="F83" s="5">
        <f t="shared" si="24"/>
        <v>70</v>
      </c>
      <c r="G83" s="5"/>
      <c r="H83" s="5"/>
      <c r="I83" s="5">
        <f t="shared" si="25"/>
        <v>0</v>
      </c>
      <c r="J83" s="5">
        <v>1</v>
      </c>
      <c r="K83" s="5"/>
      <c r="L83" s="5">
        <f t="shared" si="26"/>
        <v>1</v>
      </c>
      <c r="M83" s="5"/>
      <c r="N83" s="5"/>
      <c r="O83" s="5">
        <f t="shared" si="27"/>
        <v>0</v>
      </c>
      <c r="P83" s="5">
        <v>17</v>
      </c>
      <c r="Q83" s="5">
        <v>46</v>
      </c>
      <c r="R83" s="5">
        <f t="shared" si="28"/>
        <v>63</v>
      </c>
      <c r="S83" s="5"/>
      <c r="T83" s="5"/>
      <c r="U83" s="5">
        <f t="shared" si="29"/>
        <v>0</v>
      </c>
      <c r="V83" s="5"/>
      <c r="W83" s="5">
        <v>1</v>
      </c>
      <c r="X83" s="5">
        <f t="shared" si="30"/>
        <v>1</v>
      </c>
      <c r="Y83" s="5"/>
      <c r="Z83" s="5"/>
      <c r="AA83" s="5">
        <f t="shared" si="31"/>
        <v>0</v>
      </c>
      <c r="AB83" s="5">
        <v>1</v>
      </c>
      <c r="AC83" s="5">
        <v>4</v>
      </c>
      <c r="AD83" s="5">
        <f t="shared" si="32"/>
        <v>5</v>
      </c>
    </row>
    <row r="84" spans="1:30" outlineLevel="4" x14ac:dyDescent="0.25">
      <c r="A84" s="9">
        <v>13.132300000000001</v>
      </c>
      <c r="B84" s="9" t="s">
        <v>175</v>
      </c>
      <c r="C84" s="9" t="s">
        <v>176</v>
      </c>
      <c r="D84" s="5">
        <f t="shared" si="23"/>
        <v>20</v>
      </c>
      <c r="E84" s="5">
        <f t="shared" si="23"/>
        <v>50</v>
      </c>
      <c r="F84" s="5">
        <f t="shared" si="24"/>
        <v>70</v>
      </c>
      <c r="G84" s="5"/>
      <c r="H84" s="5"/>
      <c r="I84" s="5">
        <f t="shared" si="25"/>
        <v>0</v>
      </c>
      <c r="J84" s="5"/>
      <c r="K84" s="5"/>
      <c r="L84" s="5">
        <f t="shared" si="26"/>
        <v>0</v>
      </c>
      <c r="M84" s="5"/>
      <c r="N84" s="5">
        <v>1</v>
      </c>
      <c r="O84" s="5">
        <f t="shared" si="27"/>
        <v>1</v>
      </c>
      <c r="P84" s="5">
        <v>20</v>
      </c>
      <c r="Q84" s="5">
        <v>44</v>
      </c>
      <c r="R84" s="5">
        <f t="shared" si="28"/>
        <v>64</v>
      </c>
      <c r="S84" s="5"/>
      <c r="T84" s="5"/>
      <c r="U84" s="5">
        <f t="shared" si="29"/>
        <v>0</v>
      </c>
      <c r="V84" s="5"/>
      <c r="W84" s="5">
        <v>1</v>
      </c>
      <c r="X84" s="5">
        <f t="shared" si="30"/>
        <v>1</v>
      </c>
      <c r="Y84" s="5"/>
      <c r="Z84" s="5">
        <v>1</v>
      </c>
      <c r="AA84" s="5">
        <f t="shared" si="31"/>
        <v>1</v>
      </c>
      <c r="AB84" s="5">
        <v>0</v>
      </c>
      <c r="AC84" s="5">
        <v>3</v>
      </c>
      <c r="AD84" s="5">
        <f t="shared" si="32"/>
        <v>3</v>
      </c>
    </row>
    <row r="85" spans="1:30" outlineLevel="4" x14ac:dyDescent="0.25">
      <c r="A85" s="9">
        <v>13.1401</v>
      </c>
      <c r="B85" s="9" t="s">
        <v>177</v>
      </c>
      <c r="C85" s="9" t="s">
        <v>178</v>
      </c>
      <c r="D85" s="5">
        <f t="shared" si="23"/>
        <v>8</v>
      </c>
      <c r="E85" s="5">
        <f t="shared" si="23"/>
        <v>63</v>
      </c>
      <c r="F85" s="5">
        <f t="shared" si="24"/>
        <v>71</v>
      </c>
      <c r="G85" s="5"/>
      <c r="H85" s="5"/>
      <c r="I85" s="5">
        <f t="shared" si="25"/>
        <v>0</v>
      </c>
      <c r="J85" s="5"/>
      <c r="K85" s="5"/>
      <c r="L85" s="5">
        <f t="shared" si="26"/>
        <v>0</v>
      </c>
      <c r="M85" s="5"/>
      <c r="N85" s="5">
        <v>1</v>
      </c>
      <c r="O85" s="5">
        <f t="shared" si="27"/>
        <v>1</v>
      </c>
      <c r="P85" s="5">
        <v>5</v>
      </c>
      <c r="Q85" s="5">
        <v>51</v>
      </c>
      <c r="R85" s="5">
        <f t="shared" si="28"/>
        <v>56</v>
      </c>
      <c r="S85" s="5"/>
      <c r="T85" s="5"/>
      <c r="U85" s="5">
        <f t="shared" si="29"/>
        <v>0</v>
      </c>
      <c r="V85" s="5"/>
      <c r="W85" s="5">
        <v>1</v>
      </c>
      <c r="X85" s="5">
        <f t="shared" si="30"/>
        <v>1</v>
      </c>
      <c r="Y85" s="5"/>
      <c r="Z85" s="5"/>
      <c r="AA85" s="5">
        <f t="shared" si="31"/>
        <v>0</v>
      </c>
      <c r="AB85" s="5">
        <v>3</v>
      </c>
      <c r="AC85" s="5">
        <v>10</v>
      </c>
      <c r="AD85" s="5">
        <f t="shared" si="32"/>
        <v>13</v>
      </c>
    </row>
    <row r="86" spans="1:30" x14ac:dyDescent="0.25">
      <c r="A86" s="234" t="s">
        <v>179</v>
      </c>
      <c r="B86" s="234"/>
      <c r="C86" s="234"/>
      <c r="D86" s="4">
        <f t="shared" ref="D86:AD86" si="41">SUBTOTAL(9,D87:D96)</f>
        <v>325</v>
      </c>
      <c r="E86" s="4">
        <f t="shared" si="41"/>
        <v>402</v>
      </c>
      <c r="F86" s="4">
        <f t="shared" si="41"/>
        <v>727</v>
      </c>
      <c r="G86" s="4">
        <f t="shared" si="41"/>
        <v>1</v>
      </c>
      <c r="H86" s="4">
        <f t="shared" si="41"/>
        <v>5</v>
      </c>
      <c r="I86" s="4">
        <f t="shared" si="41"/>
        <v>6</v>
      </c>
      <c r="J86" s="4">
        <f t="shared" si="41"/>
        <v>0</v>
      </c>
      <c r="K86" s="4">
        <f t="shared" si="41"/>
        <v>1</v>
      </c>
      <c r="L86" s="4">
        <f t="shared" si="41"/>
        <v>1</v>
      </c>
      <c r="M86" s="4">
        <f t="shared" si="41"/>
        <v>3</v>
      </c>
      <c r="N86" s="4">
        <f t="shared" si="41"/>
        <v>12</v>
      </c>
      <c r="O86" s="4">
        <f t="shared" si="41"/>
        <v>15</v>
      </c>
      <c r="P86" s="4">
        <f t="shared" si="41"/>
        <v>292</v>
      </c>
      <c r="Q86" s="4">
        <f t="shared" si="41"/>
        <v>337</v>
      </c>
      <c r="R86" s="4">
        <f t="shared" si="41"/>
        <v>629</v>
      </c>
      <c r="S86" s="4">
        <f t="shared" si="41"/>
        <v>0</v>
      </c>
      <c r="T86" s="4">
        <f t="shared" si="41"/>
        <v>0</v>
      </c>
      <c r="U86" s="4">
        <f t="shared" si="41"/>
        <v>0</v>
      </c>
      <c r="V86" s="4">
        <f t="shared" si="41"/>
        <v>0</v>
      </c>
      <c r="W86" s="4">
        <f t="shared" si="41"/>
        <v>2</v>
      </c>
      <c r="X86" s="4">
        <f t="shared" si="41"/>
        <v>2</v>
      </c>
      <c r="Y86" s="4">
        <f t="shared" si="41"/>
        <v>1</v>
      </c>
      <c r="Z86" s="4">
        <f t="shared" si="41"/>
        <v>5</v>
      </c>
      <c r="AA86" s="4">
        <f t="shared" si="41"/>
        <v>6</v>
      </c>
      <c r="AB86" s="4">
        <f t="shared" si="41"/>
        <v>28</v>
      </c>
      <c r="AC86" s="4">
        <f t="shared" si="41"/>
        <v>40</v>
      </c>
      <c r="AD86" s="4">
        <f t="shared" si="41"/>
        <v>68</v>
      </c>
    </row>
    <row r="87" spans="1:30" outlineLevel="4" x14ac:dyDescent="0.25">
      <c r="A87" s="9">
        <v>13.1205</v>
      </c>
      <c r="B87" s="9" t="s">
        <v>180</v>
      </c>
      <c r="C87" s="9" t="s">
        <v>181</v>
      </c>
      <c r="D87" s="5">
        <f t="shared" si="23"/>
        <v>39</v>
      </c>
      <c r="E87" s="5">
        <f t="shared" si="23"/>
        <v>77</v>
      </c>
      <c r="F87" s="5">
        <f t="shared" si="24"/>
        <v>116</v>
      </c>
      <c r="G87" s="5"/>
      <c r="H87" s="5"/>
      <c r="I87" s="5">
        <f t="shared" si="25"/>
        <v>0</v>
      </c>
      <c r="J87" s="5"/>
      <c r="K87" s="5"/>
      <c r="L87" s="5">
        <f t="shared" si="26"/>
        <v>0</v>
      </c>
      <c r="M87" s="5"/>
      <c r="N87" s="5">
        <v>2</v>
      </c>
      <c r="O87" s="5">
        <f t="shared" si="27"/>
        <v>2</v>
      </c>
      <c r="P87" s="5">
        <v>34</v>
      </c>
      <c r="Q87" s="5">
        <v>67</v>
      </c>
      <c r="R87" s="5">
        <f t="shared" si="28"/>
        <v>101</v>
      </c>
      <c r="S87" s="5"/>
      <c r="T87" s="5"/>
      <c r="U87" s="5">
        <f t="shared" si="29"/>
        <v>0</v>
      </c>
      <c r="V87" s="5"/>
      <c r="W87" s="5">
        <v>1</v>
      </c>
      <c r="X87" s="5">
        <f t="shared" si="30"/>
        <v>1</v>
      </c>
      <c r="Y87" s="5"/>
      <c r="Z87" s="5"/>
      <c r="AA87" s="5">
        <f t="shared" si="31"/>
        <v>0</v>
      </c>
      <c r="AB87" s="5">
        <v>5</v>
      </c>
      <c r="AC87" s="5">
        <v>7</v>
      </c>
      <c r="AD87" s="5">
        <f t="shared" si="32"/>
        <v>12</v>
      </c>
    </row>
    <row r="88" spans="1:30" outlineLevel="4" x14ac:dyDescent="0.25">
      <c r="A88" s="9">
        <v>13.1303</v>
      </c>
      <c r="B88" s="9" t="s">
        <v>182</v>
      </c>
      <c r="C88" s="9" t="s">
        <v>183</v>
      </c>
      <c r="D88" s="5">
        <f t="shared" si="23"/>
        <v>17</v>
      </c>
      <c r="E88" s="5">
        <f t="shared" si="23"/>
        <v>19</v>
      </c>
      <c r="F88" s="5">
        <f t="shared" si="24"/>
        <v>36</v>
      </c>
      <c r="G88" s="5"/>
      <c r="H88" s="5"/>
      <c r="I88" s="5">
        <f t="shared" si="25"/>
        <v>0</v>
      </c>
      <c r="J88" s="5"/>
      <c r="K88" s="5"/>
      <c r="L88" s="5">
        <f t="shared" si="26"/>
        <v>0</v>
      </c>
      <c r="M88" s="5"/>
      <c r="N88" s="5"/>
      <c r="O88" s="5">
        <f t="shared" si="27"/>
        <v>0</v>
      </c>
      <c r="P88" s="5">
        <v>17</v>
      </c>
      <c r="Q88" s="5">
        <v>17</v>
      </c>
      <c r="R88" s="5">
        <f t="shared" si="28"/>
        <v>34</v>
      </c>
      <c r="S88" s="5"/>
      <c r="T88" s="5"/>
      <c r="U88" s="5">
        <f t="shared" si="29"/>
        <v>0</v>
      </c>
      <c r="V88" s="5"/>
      <c r="W88" s="5"/>
      <c r="X88" s="5">
        <f t="shared" si="30"/>
        <v>0</v>
      </c>
      <c r="Y88" s="5"/>
      <c r="Z88" s="5">
        <v>1</v>
      </c>
      <c r="AA88" s="5">
        <f t="shared" si="31"/>
        <v>1</v>
      </c>
      <c r="AB88" s="5">
        <v>0</v>
      </c>
      <c r="AC88" s="5">
        <v>1</v>
      </c>
      <c r="AD88" s="5">
        <f t="shared" si="32"/>
        <v>1</v>
      </c>
    </row>
    <row r="89" spans="1:30" outlineLevel="4" x14ac:dyDescent="0.25">
      <c r="A89" s="9">
        <v>13.1303</v>
      </c>
      <c r="B89" s="9" t="s">
        <v>184</v>
      </c>
      <c r="C89" s="9" t="s">
        <v>185</v>
      </c>
      <c r="D89" s="5">
        <f t="shared" si="23"/>
        <v>9</v>
      </c>
      <c r="E89" s="5">
        <f t="shared" si="23"/>
        <v>12</v>
      </c>
      <c r="F89" s="5">
        <f t="shared" si="24"/>
        <v>21</v>
      </c>
      <c r="G89" s="5"/>
      <c r="H89" s="5"/>
      <c r="I89" s="5">
        <f t="shared" si="25"/>
        <v>0</v>
      </c>
      <c r="J89" s="5"/>
      <c r="K89" s="5"/>
      <c r="L89" s="5">
        <f t="shared" si="26"/>
        <v>0</v>
      </c>
      <c r="M89" s="5">
        <v>1</v>
      </c>
      <c r="N89" s="5"/>
      <c r="O89" s="5">
        <f t="shared" si="27"/>
        <v>1</v>
      </c>
      <c r="P89" s="5">
        <v>8</v>
      </c>
      <c r="Q89" s="5">
        <v>11</v>
      </c>
      <c r="R89" s="5">
        <f t="shared" si="28"/>
        <v>19</v>
      </c>
      <c r="S89" s="5"/>
      <c r="T89" s="5"/>
      <c r="U89" s="5">
        <f t="shared" si="29"/>
        <v>0</v>
      </c>
      <c r="V89" s="5"/>
      <c r="W89" s="5"/>
      <c r="X89" s="5">
        <f t="shared" si="30"/>
        <v>0</v>
      </c>
      <c r="Y89" s="5"/>
      <c r="Z89" s="5">
        <v>1</v>
      </c>
      <c r="AA89" s="5">
        <f t="shared" si="31"/>
        <v>1</v>
      </c>
      <c r="AB89" s="5">
        <v>0</v>
      </c>
      <c r="AC89" s="5">
        <v>0</v>
      </c>
      <c r="AD89" s="5">
        <f t="shared" si="32"/>
        <v>0</v>
      </c>
    </row>
    <row r="90" spans="1:30" outlineLevel="4" x14ac:dyDescent="0.25">
      <c r="A90" s="9">
        <v>13.1311</v>
      </c>
      <c r="B90" s="9" t="s">
        <v>186</v>
      </c>
      <c r="C90" s="9" t="s">
        <v>187</v>
      </c>
      <c r="D90" s="5">
        <f t="shared" si="23"/>
        <v>35</v>
      </c>
      <c r="E90" s="5">
        <f t="shared" si="23"/>
        <v>46</v>
      </c>
      <c r="F90" s="5">
        <f t="shared" si="24"/>
        <v>81</v>
      </c>
      <c r="G90" s="5"/>
      <c r="H90" s="5">
        <v>1</v>
      </c>
      <c r="I90" s="5">
        <f t="shared" si="25"/>
        <v>1</v>
      </c>
      <c r="J90" s="5"/>
      <c r="K90" s="5"/>
      <c r="L90" s="5">
        <f t="shared" si="26"/>
        <v>0</v>
      </c>
      <c r="M90" s="5">
        <v>1</v>
      </c>
      <c r="N90" s="5">
        <v>2</v>
      </c>
      <c r="O90" s="5">
        <f t="shared" si="27"/>
        <v>3</v>
      </c>
      <c r="P90" s="5">
        <v>28</v>
      </c>
      <c r="Q90" s="5">
        <v>37</v>
      </c>
      <c r="R90" s="5">
        <f t="shared" si="28"/>
        <v>65</v>
      </c>
      <c r="S90" s="5"/>
      <c r="T90" s="5"/>
      <c r="U90" s="5">
        <f t="shared" si="29"/>
        <v>0</v>
      </c>
      <c r="V90" s="5"/>
      <c r="W90" s="5"/>
      <c r="X90" s="5">
        <f t="shared" si="30"/>
        <v>0</v>
      </c>
      <c r="Y90" s="5"/>
      <c r="Z90" s="5"/>
      <c r="AA90" s="5">
        <f t="shared" si="31"/>
        <v>0</v>
      </c>
      <c r="AB90" s="5">
        <v>6</v>
      </c>
      <c r="AC90" s="5">
        <v>6</v>
      </c>
      <c r="AD90" s="5">
        <f t="shared" si="32"/>
        <v>12</v>
      </c>
    </row>
    <row r="91" spans="1:30" outlineLevel="4" x14ac:dyDescent="0.25">
      <c r="A91" s="9">
        <v>13.131399999999999</v>
      </c>
      <c r="B91" s="9" t="s">
        <v>188</v>
      </c>
      <c r="C91" s="9" t="s">
        <v>189</v>
      </c>
      <c r="D91" s="5">
        <f t="shared" si="23"/>
        <v>107</v>
      </c>
      <c r="E91" s="5">
        <f t="shared" si="23"/>
        <v>65</v>
      </c>
      <c r="F91" s="5">
        <f t="shared" si="24"/>
        <v>172</v>
      </c>
      <c r="G91" s="5">
        <v>1</v>
      </c>
      <c r="H91" s="5">
        <v>1</v>
      </c>
      <c r="I91" s="5">
        <f t="shared" si="25"/>
        <v>2</v>
      </c>
      <c r="J91" s="5"/>
      <c r="K91" s="5">
        <v>1</v>
      </c>
      <c r="L91" s="5">
        <f t="shared" si="26"/>
        <v>1</v>
      </c>
      <c r="M91" s="5"/>
      <c r="N91" s="5">
        <v>4</v>
      </c>
      <c r="O91" s="5">
        <f t="shared" si="27"/>
        <v>4</v>
      </c>
      <c r="P91" s="5">
        <v>97</v>
      </c>
      <c r="Q91" s="5">
        <v>55</v>
      </c>
      <c r="R91" s="5">
        <f t="shared" si="28"/>
        <v>152</v>
      </c>
      <c r="S91" s="5"/>
      <c r="T91" s="5"/>
      <c r="U91" s="5">
        <f t="shared" si="29"/>
        <v>0</v>
      </c>
      <c r="V91" s="5"/>
      <c r="W91" s="5"/>
      <c r="X91" s="5">
        <f t="shared" si="30"/>
        <v>0</v>
      </c>
      <c r="Y91" s="5">
        <v>1</v>
      </c>
      <c r="Z91" s="5"/>
      <c r="AA91" s="5">
        <f t="shared" si="31"/>
        <v>1</v>
      </c>
      <c r="AB91" s="5">
        <v>8</v>
      </c>
      <c r="AC91" s="5">
        <v>4</v>
      </c>
      <c r="AD91" s="5">
        <f t="shared" si="32"/>
        <v>12</v>
      </c>
    </row>
    <row r="92" spans="1:30" outlineLevel="4" x14ac:dyDescent="0.25">
      <c r="A92" s="9">
        <v>13.131600000000001</v>
      </c>
      <c r="B92" s="9" t="s">
        <v>190</v>
      </c>
      <c r="C92" s="9" t="s">
        <v>191</v>
      </c>
      <c r="D92" s="5">
        <f t="shared" si="23"/>
        <v>30</v>
      </c>
      <c r="E92" s="5">
        <f t="shared" si="23"/>
        <v>48</v>
      </c>
      <c r="F92" s="5">
        <f t="shared" si="24"/>
        <v>78</v>
      </c>
      <c r="G92" s="5"/>
      <c r="H92" s="5">
        <v>2</v>
      </c>
      <c r="I92" s="5">
        <f t="shared" si="25"/>
        <v>2</v>
      </c>
      <c r="J92" s="5"/>
      <c r="K92" s="5"/>
      <c r="L92" s="5">
        <f t="shared" si="26"/>
        <v>0</v>
      </c>
      <c r="M92" s="5"/>
      <c r="N92" s="5">
        <v>1</v>
      </c>
      <c r="O92" s="5">
        <f t="shared" si="27"/>
        <v>1</v>
      </c>
      <c r="P92" s="5">
        <v>30</v>
      </c>
      <c r="Q92" s="5">
        <v>39</v>
      </c>
      <c r="R92" s="5">
        <f t="shared" si="28"/>
        <v>69</v>
      </c>
      <c r="S92" s="5"/>
      <c r="T92" s="5"/>
      <c r="U92" s="5">
        <f t="shared" si="29"/>
        <v>0</v>
      </c>
      <c r="V92" s="5"/>
      <c r="W92" s="5">
        <v>1</v>
      </c>
      <c r="X92" s="5">
        <f t="shared" si="30"/>
        <v>1</v>
      </c>
      <c r="Y92" s="5"/>
      <c r="Z92" s="5">
        <v>1</v>
      </c>
      <c r="AA92" s="5">
        <f t="shared" si="31"/>
        <v>1</v>
      </c>
      <c r="AB92" s="5">
        <v>0</v>
      </c>
      <c r="AC92" s="5">
        <v>4</v>
      </c>
      <c r="AD92" s="5">
        <f t="shared" si="32"/>
        <v>4</v>
      </c>
    </row>
    <row r="93" spans="1:30" outlineLevel="4" x14ac:dyDescent="0.25">
      <c r="A93" s="9">
        <v>13.1318</v>
      </c>
      <c r="B93" s="9" t="s">
        <v>192</v>
      </c>
      <c r="C93" s="9" t="s">
        <v>193</v>
      </c>
      <c r="D93" s="5">
        <f t="shared" si="23"/>
        <v>3</v>
      </c>
      <c r="E93" s="5">
        <f t="shared" si="23"/>
        <v>15</v>
      </c>
      <c r="F93" s="5">
        <f t="shared" si="24"/>
        <v>18</v>
      </c>
      <c r="G93" s="5"/>
      <c r="H93" s="5">
        <v>1</v>
      </c>
      <c r="I93" s="5">
        <f t="shared" si="25"/>
        <v>1</v>
      </c>
      <c r="J93" s="5"/>
      <c r="K93" s="5"/>
      <c r="L93" s="5">
        <f t="shared" si="26"/>
        <v>0</v>
      </c>
      <c r="M93" s="5"/>
      <c r="N93" s="5"/>
      <c r="O93" s="5">
        <f t="shared" si="27"/>
        <v>0</v>
      </c>
      <c r="P93" s="5">
        <v>3</v>
      </c>
      <c r="Q93" s="5">
        <v>13</v>
      </c>
      <c r="R93" s="5">
        <f t="shared" si="28"/>
        <v>16</v>
      </c>
      <c r="S93" s="5"/>
      <c r="T93" s="5"/>
      <c r="U93" s="5">
        <f t="shared" si="29"/>
        <v>0</v>
      </c>
      <c r="V93" s="5"/>
      <c r="W93" s="5"/>
      <c r="X93" s="5">
        <f t="shared" si="30"/>
        <v>0</v>
      </c>
      <c r="Y93" s="5"/>
      <c r="Z93" s="5">
        <v>1</v>
      </c>
      <c r="AA93" s="5">
        <f t="shared" si="31"/>
        <v>1</v>
      </c>
      <c r="AB93" s="5">
        <v>0</v>
      </c>
      <c r="AC93" s="5">
        <v>0</v>
      </c>
      <c r="AD93" s="5">
        <f t="shared" si="32"/>
        <v>0</v>
      </c>
    </row>
    <row r="94" spans="1:30" outlineLevel="4" x14ac:dyDescent="0.25">
      <c r="A94" s="9">
        <v>13.1328</v>
      </c>
      <c r="B94" s="9" t="s">
        <v>194</v>
      </c>
      <c r="C94" s="9" t="s">
        <v>195</v>
      </c>
      <c r="D94" s="5">
        <f t="shared" si="23"/>
        <v>39</v>
      </c>
      <c r="E94" s="5">
        <f t="shared" si="23"/>
        <v>34</v>
      </c>
      <c r="F94" s="5">
        <f t="shared" si="24"/>
        <v>73</v>
      </c>
      <c r="G94" s="5"/>
      <c r="H94" s="5"/>
      <c r="I94" s="5">
        <f t="shared" si="25"/>
        <v>0</v>
      </c>
      <c r="J94" s="5"/>
      <c r="K94" s="5"/>
      <c r="L94" s="5">
        <f t="shared" si="26"/>
        <v>0</v>
      </c>
      <c r="M94" s="5"/>
      <c r="N94" s="5">
        <v>1</v>
      </c>
      <c r="O94" s="5">
        <f t="shared" si="27"/>
        <v>1</v>
      </c>
      <c r="P94" s="5">
        <v>34</v>
      </c>
      <c r="Q94" s="5">
        <v>26</v>
      </c>
      <c r="R94" s="5">
        <f t="shared" si="28"/>
        <v>60</v>
      </c>
      <c r="S94" s="5"/>
      <c r="T94" s="5"/>
      <c r="U94" s="5">
        <f t="shared" si="29"/>
        <v>0</v>
      </c>
      <c r="V94" s="5"/>
      <c r="W94" s="5"/>
      <c r="X94" s="5">
        <f t="shared" si="30"/>
        <v>0</v>
      </c>
      <c r="Y94" s="5"/>
      <c r="Z94" s="5"/>
      <c r="AA94" s="5">
        <f t="shared" si="31"/>
        <v>0</v>
      </c>
      <c r="AB94" s="5">
        <v>5</v>
      </c>
      <c r="AC94" s="5">
        <v>7</v>
      </c>
      <c r="AD94" s="5">
        <f t="shared" si="32"/>
        <v>12</v>
      </c>
    </row>
    <row r="95" spans="1:30" outlineLevel="4" x14ac:dyDescent="0.25">
      <c r="A95" s="9">
        <v>13.132899999999999</v>
      </c>
      <c r="B95" s="9" t="s">
        <v>196</v>
      </c>
      <c r="C95" s="9" t="s">
        <v>197</v>
      </c>
      <c r="D95" s="5">
        <f t="shared" si="23"/>
        <v>23</v>
      </c>
      <c r="E95" s="5">
        <f t="shared" si="23"/>
        <v>31</v>
      </c>
      <c r="F95" s="5">
        <f t="shared" si="24"/>
        <v>54</v>
      </c>
      <c r="G95" s="5"/>
      <c r="H95" s="5"/>
      <c r="I95" s="5">
        <f t="shared" si="25"/>
        <v>0</v>
      </c>
      <c r="J95" s="5"/>
      <c r="K95" s="5"/>
      <c r="L95" s="5">
        <f t="shared" si="26"/>
        <v>0</v>
      </c>
      <c r="M95" s="5"/>
      <c r="N95" s="5">
        <v>1</v>
      </c>
      <c r="O95" s="5">
        <f t="shared" si="27"/>
        <v>1</v>
      </c>
      <c r="P95" s="5">
        <v>23</v>
      </c>
      <c r="Q95" s="5">
        <v>29</v>
      </c>
      <c r="R95" s="5">
        <f t="shared" si="28"/>
        <v>52</v>
      </c>
      <c r="S95" s="5"/>
      <c r="T95" s="5"/>
      <c r="U95" s="5">
        <f t="shared" si="29"/>
        <v>0</v>
      </c>
      <c r="V95" s="5"/>
      <c r="W95" s="5"/>
      <c r="X95" s="5">
        <f t="shared" si="30"/>
        <v>0</v>
      </c>
      <c r="Y95" s="5"/>
      <c r="Z95" s="5"/>
      <c r="AA95" s="5">
        <f t="shared" si="31"/>
        <v>0</v>
      </c>
      <c r="AB95" s="5">
        <v>0</v>
      </c>
      <c r="AC95" s="5">
        <v>1</v>
      </c>
      <c r="AD95" s="5">
        <f t="shared" si="32"/>
        <v>1</v>
      </c>
    </row>
    <row r="96" spans="1:30" outlineLevel="4" x14ac:dyDescent="0.25">
      <c r="A96" s="9">
        <v>13.132999999999999</v>
      </c>
      <c r="B96" s="9" t="s">
        <v>198</v>
      </c>
      <c r="C96" s="9" t="s">
        <v>199</v>
      </c>
      <c r="D96" s="5">
        <f t="shared" si="23"/>
        <v>23</v>
      </c>
      <c r="E96" s="5">
        <f t="shared" si="23"/>
        <v>55</v>
      </c>
      <c r="F96" s="5">
        <f t="shared" si="24"/>
        <v>78</v>
      </c>
      <c r="G96" s="5"/>
      <c r="H96" s="5"/>
      <c r="I96" s="5">
        <f t="shared" si="25"/>
        <v>0</v>
      </c>
      <c r="J96" s="5"/>
      <c r="K96" s="5"/>
      <c r="L96" s="5">
        <f t="shared" si="26"/>
        <v>0</v>
      </c>
      <c r="M96" s="5">
        <v>1</v>
      </c>
      <c r="N96" s="5">
        <v>1</v>
      </c>
      <c r="O96" s="5">
        <f t="shared" si="27"/>
        <v>2</v>
      </c>
      <c r="P96" s="5">
        <v>18</v>
      </c>
      <c r="Q96" s="5">
        <v>43</v>
      </c>
      <c r="R96" s="5">
        <f t="shared" si="28"/>
        <v>61</v>
      </c>
      <c r="S96" s="5"/>
      <c r="T96" s="5"/>
      <c r="U96" s="5">
        <f t="shared" si="29"/>
        <v>0</v>
      </c>
      <c r="V96" s="5"/>
      <c r="W96" s="5"/>
      <c r="X96" s="5">
        <f t="shared" si="30"/>
        <v>0</v>
      </c>
      <c r="Y96" s="5"/>
      <c r="Z96" s="5">
        <v>1</v>
      </c>
      <c r="AA96" s="5">
        <f t="shared" si="31"/>
        <v>1</v>
      </c>
      <c r="AB96" s="5">
        <v>4</v>
      </c>
      <c r="AC96" s="5">
        <v>10</v>
      </c>
      <c r="AD96" s="5">
        <f t="shared" si="32"/>
        <v>14</v>
      </c>
    </row>
    <row r="97" spans="1:30" x14ac:dyDescent="0.25">
      <c r="A97" s="235" t="s">
        <v>200</v>
      </c>
      <c r="B97" s="235"/>
      <c r="C97" s="235"/>
      <c r="D97" s="4">
        <f t="shared" ref="D97:AD97" si="42">SUBTOTAL(9,D100:D123)</f>
        <v>255</v>
      </c>
      <c r="E97" s="4">
        <f t="shared" si="42"/>
        <v>225</v>
      </c>
      <c r="F97" s="4">
        <f t="shared" si="42"/>
        <v>480</v>
      </c>
      <c r="G97" s="4">
        <f t="shared" si="42"/>
        <v>0</v>
      </c>
      <c r="H97" s="4">
        <f t="shared" si="42"/>
        <v>1</v>
      </c>
      <c r="I97" s="4">
        <f t="shared" si="42"/>
        <v>1</v>
      </c>
      <c r="J97" s="4">
        <f t="shared" si="42"/>
        <v>0</v>
      </c>
      <c r="K97" s="4">
        <f t="shared" si="42"/>
        <v>0</v>
      </c>
      <c r="L97" s="4">
        <f t="shared" si="42"/>
        <v>0</v>
      </c>
      <c r="M97" s="4">
        <f t="shared" si="42"/>
        <v>4</v>
      </c>
      <c r="N97" s="4">
        <f t="shared" si="42"/>
        <v>8</v>
      </c>
      <c r="O97" s="4">
        <f t="shared" si="42"/>
        <v>12</v>
      </c>
      <c r="P97" s="4">
        <f t="shared" si="42"/>
        <v>219</v>
      </c>
      <c r="Q97" s="4">
        <f t="shared" si="42"/>
        <v>181</v>
      </c>
      <c r="R97" s="4">
        <f t="shared" si="42"/>
        <v>400</v>
      </c>
      <c r="S97" s="4">
        <f t="shared" si="42"/>
        <v>0</v>
      </c>
      <c r="T97" s="4">
        <f t="shared" si="42"/>
        <v>0</v>
      </c>
      <c r="U97" s="4">
        <f t="shared" si="42"/>
        <v>0</v>
      </c>
      <c r="V97" s="4">
        <f t="shared" si="42"/>
        <v>1</v>
      </c>
      <c r="W97" s="4">
        <f t="shared" si="42"/>
        <v>1</v>
      </c>
      <c r="X97" s="4">
        <f t="shared" si="42"/>
        <v>2</v>
      </c>
      <c r="Y97" s="4">
        <f t="shared" si="42"/>
        <v>3</v>
      </c>
      <c r="Z97" s="4">
        <f t="shared" si="42"/>
        <v>4</v>
      </c>
      <c r="AA97" s="4">
        <f t="shared" si="42"/>
        <v>7</v>
      </c>
      <c r="AB97" s="4">
        <f t="shared" si="42"/>
        <v>28</v>
      </c>
      <c r="AC97" s="4">
        <f t="shared" si="42"/>
        <v>30</v>
      </c>
      <c r="AD97" s="4">
        <f t="shared" si="42"/>
        <v>58</v>
      </c>
    </row>
    <row r="98" spans="1:30" x14ac:dyDescent="0.25">
      <c r="A98" s="233" t="s">
        <v>59</v>
      </c>
      <c r="B98" s="233"/>
      <c r="C98" s="233"/>
      <c r="D98" s="4">
        <f t="shared" ref="D98:AD98" si="43">SUBTOTAL(9,D100:D123)</f>
        <v>255</v>
      </c>
      <c r="E98" s="4">
        <f t="shared" si="43"/>
        <v>225</v>
      </c>
      <c r="F98" s="4">
        <f t="shared" si="43"/>
        <v>480</v>
      </c>
      <c r="G98" s="4">
        <f t="shared" si="43"/>
        <v>0</v>
      </c>
      <c r="H98" s="4">
        <f t="shared" si="43"/>
        <v>1</v>
      </c>
      <c r="I98" s="4">
        <f t="shared" si="43"/>
        <v>1</v>
      </c>
      <c r="J98" s="4">
        <f t="shared" si="43"/>
        <v>0</v>
      </c>
      <c r="K98" s="4">
        <f t="shared" si="43"/>
        <v>0</v>
      </c>
      <c r="L98" s="4">
        <f t="shared" si="43"/>
        <v>0</v>
      </c>
      <c r="M98" s="4">
        <f t="shared" si="43"/>
        <v>4</v>
      </c>
      <c r="N98" s="4">
        <f t="shared" si="43"/>
        <v>8</v>
      </c>
      <c r="O98" s="4">
        <f t="shared" si="43"/>
        <v>12</v>
      </c>
      <c r="P98" s="4">
        <f t="shared" si="43"/>
        <v>219</v>
      </c>
      <c r="Q98" s="4">
        <f t="shared" si="43"/>
        <v>181</v>
      </c>
      <c r="R98" s="4">
        <f t="shared" si="43"/>
        <v>400</v>
      </c>
      <c r="S98" s="4">
        <f t="shared" si="43"/>
        <v>0</v>
      </c>
      <c r="T98" s="4">
        <f t="shared" si="43"/>
        <v>0</v>
      </c>
      <c r="U98" s="4">
        <f t="shared" si="43"/>
        <v>0</v>
      </c>
      <c r="V98" s="4">
        <f t="shared" si="43"/>
        <v>1</v>
      </c>
      <c r="W98" s="4">
        <f t="shared" si="43"/>
        <v>1</v>
      </c>
      <c r="X98" s="4">
        <f t="shared" si="43"/>
        <v>2</v>
      </c>
      <c r="Y98" s="4">
        <f t="shared" si="43"/>
        <v>3</v>
      </c>
      <c r="Z98" s="4">
        <f t="shared" si="43"/>
        <v>4</v>
      </c>
      <c r="AA98" s="4">
        <f t="shared" si="43"/>
        <v>7</v>
      </c>
      <c r="AB98" s="4">
        <f t="shared" si="43"/>
        <v>28</v>
      </c>
      <c r="AC98" s="4">
        <f t="shared" si="43"/>
        <v>30</v>
      </c>
      <c r="AD98" s="4">
        <f t="shared" si="43"/>
        <v>58</v>
      </c>
    </row>
    <row r="99" spans="1:30" x14ac:dyDescent="0.25">
      <c r="A99" s="234" t="s">
        <v>60</v>
      </c>
      <c r="B99" s="234"/>
      <c r="C99" s="234"/>
      <c r="D99" s="4">
        <f t="shared" ref="D99:AD99" si="44">SUBTOTAL(9,D100:D100)</f>
        <v>114</v>
      </c>
      <c r="E99" s="4">
        <f t="shared" si="44"/>
        <v>148</v>
      </c>
      <c r="F99" s="4">
        <f t="shared" si="44"/>
        <v>262</v>
      </c>
      <c r="G99" s="4">
        <f t="shared" si="44"/>
        <v>0</v>
      </c>
      <c r="H99" s="4">
        <f t="shared" si="44"/>
        <v>1</v>
      </c>
      <c r="I99" s="4">
        <f t="shared" si="44"/>
        <v>1</v>
      </c>
      <c r="J99" s="4">
        <f t="shared" si="44"/>
        <v>0</v>
      </c>
      <c r="K99" s="4">
        <f t="shared" si="44"/>
        <v>0</v>
      </c>
      <c r="L99" s="4">
        <f t="shared" si="44"/>
        <v>0</v>
      </c>
      <c r="M99" s="4">
        <f t="shared" si="44"/>
        <v>1</v>
      </c>
      <c r="N99" s="4">
        <f t="shared" si="44"/>
        <v>7</v>
      </c>
      <c r="O99" s="4">
        <f t="shared" si="44"/>
        <v>8</v>
      </c>
      <c r="P99" s="4">
        <f t="shared" si="44"/>
        <v>99</v>
      </c>
      <c r="Q99" s="4">
        <f t="shared" si="44"/>
        <v>119</v>
      </c>
      <c r="R99" s="4">
        <f t="shared" si="44"/>
        <v>218</v>
      </c>
      <c r="S99" s="4">
        <f t="shared" si="44"/>
        <v>0</v>
      </c>
      <c r="T99" s="4">
        <f t="shared" si="44"/>
        <v>0</v>
      </c>
      <c r="U99" s="4">
        <f t="shared" si="44"/>
        <v>0</v>
      </c>
      <c r="V99" s="4">
        <f t="shared" si="44"/>
        <v>0</v>
      </c>
      <c r="W99" s="4">
        <f t="shared" si="44"/>
        <v>1</v>
      </c>
      <c r="X99" s="4">
        <f t="shared" si="44"/>
        <v>1</v>
      </c>
      <c r="Y99" s="4">
        <f t="shared" si="44"/>
        <v>2</v>
      </c>
      <c r="Z99" s="4">
        <f t="shared" si="44"/>
        <v>3</v>
      </c>
      <c r="AA99" s="4">
        <f t="shared" si="44"/>
        <v>5</v>
      </c>
      <c r="AB99" s="4">
        <f t="shared" si="44"/>
        <v>12</v>
      </c>
      <c r="AC99" s="4">
        <f t="shared" si="44"/>
        <v>17</v>
      </c>
      <c r="AD99" s="4">
        <f t="shared" si="44"/>
        <v>29</v>
      </c>
    </row>
    <row r="100" spans="1:30" outlineLevel="4" x14ac:dyDescent="0.25">
      <c r="A100" s="9">
        <v>24.010200000000001</v>
      </c>
      <c r="B100" s="9" t="s">
        <v>201</v>
      </c>
      <c r="C100" s="9" t="s">
        <v>202</v>
      </c>
      <c r="D100" s="5">
        <f t="shared" ref="D100:E155" si="45">G100+J100+M100+P100+S100+V100+Y100+AB100</f>
        <v>114</v>
      </c>
      <c r="E100" s="5">
        <f t="shared" si="45"/>
        <v>148</v>
      </c>
      <c r="F100" s="5">
        <f t="shared" ref="F100:F155" si="46">SUM(D100:E100)</f>
        <v>262</v>
      </c>
      <c r="G100" s="5"/>
      <c r="H100" s="5">
        <v>1</v>
      </c>
      <c r="I100" s="5">
        <f t="shared" ref="I100:I155" si="47">SUM(G100:H100)</f>
        <v>1</v>
      </c>
      <c r="J100" s="5"/>
      <c r="K100" s="5"/>
      <c r="L100" s="5">
        <f t="shared" ref="L100:L155" si="48">SUM(J100:K100)</f>
        <v>0</v>
      </c>
      <c r="M100" s="5">
        <v>1</v>
      </c>
      <c r="N100" s="5">
        <v>7</v>
      </c>
      <c r="O100" s="5">
        <f t="shared" ref="O100:O155" si="49">SUM(M100:N100)</f>
        <v>8</v>
      </c>
      <c r="P100" s="5">
        <v>99</v>
      </c>
      <c r="Q100" s="5">
        <v>119</v>
      </c>
      <c r="R100" s="5">
        <f t="shared" ref="R100:R155" si="50">SUM(P100:Q100)</f>
        <v>218</v>
      </c>
      <c r="S100" s="5"/>
      <c r="T100" s="5"/>
      <c r="U100" s="5">
        <f t="shared" ref="U100:U155" si="51">SUM(S100:T100)</f>
        <v>0</v>
      </c>
      <c r="V100" s="5"/>
      <c r="W100" s="5">
        <v>1</v>
      </c>
      <c r="X100" s="5">
        <f t="shared" ref="X100:X155" si="52">SUM(V100:W100)</f>
        <v>1</v>
      </c>
      <c r="Y100" s="5">
        <v>2</v>
      </c>
      <c r="Z100" s="5">
        <v>3</v>
      </c>
      <c r="AA100" s="5">
        <f t="shared" ref="AA100:AA155" si="53">SUM(Y100:Z100)</f>
        <v>5</v>
      </c>
      <c r="AB100" s="5">
        <v>12</v>
      </c>
      <c r="AC100" s="5">
        <v>17</v>
      </c>
      <c r="AD100" s="5">
        <f t="shared" ref="AD100:AD155" si="54">SUM(AB100:AC100)</f>
        <v>29</v>
      </c>
    </row>
    <row r="101" spans="1:30" x14ac:dyDescent="0.25">
      <c r="A101" s="234" t="s">
        <v>203</v>
      </c>
      <c r="B101" s="234"/>
      <c r="C101" s="234"/>
      <c r="D101" s="4">
        <f t="shared" ref="D101:AD101" si="55">SUBTOTAL(9,D102:D102)</f>
        <v>0</v>
      </c>
      <c r="E101" s="4">
        <f t="shared" si="55"/>
        <v>1</v>
      </c>
      <c r="F101" s="4">
        <f t="shared" si="55"/>
        <v>1</v>
      </c>
      <c r="G101" s="4">
        <f t="shared" si="55"/>
        <v>0</v>
      </c>
      <c r="H101" s="4">
        <f t="shared" si="55"/>
        <v>0</v>
      </c>
      <c r="I101" s="4">
        <f t="shared" si="55"/>
        <v>0</v>
      </c>
      <c r="J101" s="4">
        <f t="shared" si="55"/>
        <v>0</v>
      </c>
      <c r="K101" s="4">
        <f t="shared" si="55"/>
        <v>0</v>
      </c>
      <c r="L101" s="4">
        <f t="shared" si="55"/>
        <v>0</v>
      </c>
      <c r="M101" s="4">
        <f t="shared" si="55"/>
        <v>0</v>
      </c>
      <c r="N101" s="4">
        <f t="shared" si="55"/>
        <v>0</v>
      </c>
      <c r="O101" s="4">
        <f t="shared" si="55"/>
        <v>0</v>
      </c>
      <c r="P101" s="4">
        <f t="shared" si="55"/>
        <v>0</v>
      </c>
      <c r="Q101" s="4">
        <f t="shared" si="55"/>
        <v>1</v>
      </c>
      <c r="R101" s="4">
        <f t="shared" si="55"/>
        <v>1</v>
      </c>
      <c r="S101" s="4">
        <f t="shared" si="55"/>
        <v>0</v>
      </c>
      <c r="T101" s="4">
        <f t="shared" si="55"/>
        <v>0</v>
      </c>
      <c r="U101" s="4">
        <f t="shared" si="55"/>
        <v>0</v>
      </c>
      <c r="V101" s="4">
        <f t="shared" si="55"/>
        <v>0</v>
      </c>
      <c r="W101" s="4">
        <f t="shared" si="55"/>
        <v>0</v>
      </c>
      <c r="X101" s="4">
        <f t="shared" si="55"/>
        <v>0</v>
      </c>
      <c r="Y101" s="4">
        <f t="shared" si="55"/>
        <v>0</v>
      </c>
      <c r="Z101" s="4">
        <f t="shared" si="55"/>
        <v>0</v>
      </c>
      <c r="AA101" s="4">
        <f t="shared" si="55"/>
        <v>0</v>
      </c>
      <c r="AB101" s="4">
        <f t="shared" si="55"/>
        <v>0</v>
      </c>
      <c r="AC101" s="4">
        <f t="shared" si="55"/>
        <v>0</v>
      </c>
      <c r="AD101" s="4">
        <f t="shared" si="55"/>
        <v>0</v>
      </c>
    </row>
    <row r="102" spans="1:30" outlineLevel="4" x14ac:dyDescent="0.25">
      <c r="A102" s="9">
        <v>51.1601</v>
      </c>
      <c r="B102" s="9" t="s">
        <v>204</v>
      </c>
      <c r="C102" s="9" t="s">
        <v>205</v>
      </c>
      <c r="D102" s="5">
        <f t="shared" si="45"/>
        <v>0</v>
      </c>
      <c r="E102" s="5">
        <f t="shared" si="45"/>
        <v>1</v>
      </c>
      <c r="F102" s="5">
        <f t="shared" si="46"/>
        <v>1</v>
      </c>
      <c r="G102" s="5"/>
      <c r="H102" s="5"/>
      <c r="I102" s="5">
        <f t="shared" si="47"/>
        <v>0</v>
      </c>
      <c r="J102" s="5"/>
      <c r="K102" s="5"/>
      <c r="L102" s="5">
        <f t="shared" si="48"/>
        <v>0</v>
      </c>
      <c r="M102" s="5"/>
      <c r="N102" s="5"/>
      <c r="O102" s="5">
        <f t="shared" si="49"/>
        <v>0</v>
      </c>
      <c r="P102" s="5"/>
      <c r="Q102" s="5">
        <v>1</v>
      </c>
      <c r="R102" s="5">
        <f t="shared" si="50"/>
        <v>1</v>
      </c>
      <c r="S102" s="5"/>
      <c r="T102" s="5"/>
      <c r="U102" s="5">
        <f t="shared" si="51"/>
        <v>0</v>
      </c>
      <c r="V102" s="5"/>
      <c r="W102" s="5"/>
      <c r="X102" s="5">
        <f t="shared" si="52"/>
        <v>0</v>
      </c>
      <c r="Y102" s="5"/>
      <c r="Z102" s="5"/>
      <c r="AA102" s="5">
        <f t="shared" si="53"/>
        <v>0</v>
      </c>
      <c r="AB102" s="5">
        <v>0</v>
      </c>
      <c r="AC102" s="5">
        <v>0</v>
      </c>
      <c r="AD102" s="5">
        <f t="shared" si="54"/>
        <v>0</v>
      </c>
    </row>
    <row r="103" spans="1:30" x14ac:dyDescent="0.25">
      <c r="A103" s="234" t="s">
        <v>206</v>
      </c>
      <c r="B103" s="234"/>
      <c r="C103" s="234"/>
      <c r="D103" s="4">
        <f t="shared" ref="D103:AD103" si="56">SUBTOTAL(9,D104:D106)</f>
        <v>62</v>
      </c>
      <c r="E103" s="4">
        <f t="shared" si="56"/>
        <v>4</v>
      </c>
      <c r="F103" s="4">
        <f t="shared" si="56"/>
        <v>66</v>
      </c>
      <c r="G103" s="4">
        <f t="shared" si="56"/>
        <v>0</v>
      </c>
      <c r="H103" s="4">
        <f t="shared" si="56"/>
        <v>0</v>
      </c>
      <c r="I103" s="4">
        <f t="shared" si="56"/>
        <v>0</v>
      </c>
      <c r="J103" s="4">
        <f t="shared" si="56"/>
        <v>0</v>
      </c>
      <c r="K103" s="4">
        <f t="shared" si="56"/>
        <v>0</v>
      </c>
      <c r="L103" s="4">
        <f t="shared" si="56"/>
        <v>0</v>
      </c>
      <c r="M103" s="4">
        <f t="shared" si="56"/>
        <v>3</v>
      </c>
      <c r="N103" s="4">
        <f t="shared" si="56"/>
        <v>0</v>
      </c>
      <c r="O103" s="4">
        <f t="shared" si="56"/>
        <v>3</v>
      </c>
      <c r="P103" s="4">
        <f t="shared" si="56"/>
        <v>57</v>
      </c>
      <c r="Q103" s="4">
        <f t="shared" si="56"/>
        <v>3</v>
      </c>
      <c r="R103" s="4">
        <f t="shared" si="56"/>
        <v>60</v>
      </c>
      <c r="S103" s="4">
        <f t="shared" si="56"/>
        <v>0</v>
      </c>
      <c r="T103" s="4">
        <f t="shared" si="56"/>
        <v>0</v>
      </c>
      <c r="U103" s="4">
        <f t="shared" si="56"/>
        <v>0</v>
      </c>
      <c r="V103" s="4">
        <f t="shared" si="56"/>
        <v>1</v>
      </c>
      <c r="W103" s="4">
        <f t="shared" si="56"/>
        <v>0</v>
      </c>
      <c r="X103" s="4">
        <f t="shared" si="56"/>
        <v>1</v>
      </c>
      <c r="Y103" s="4">
        <f t="shared" si="56"/>
        <v>0</v>
      </c>
      <c r="Z103" s="4">
        <f t="shared" si="56"/>
        <v>0</v>
      </c>
      <c r="AA103" s="4">
        <f t="shared" si="56"/>
        <v>0</v>
      </c>
      <c r="AB103" s="4">
        <f t="shared" si="56"/>
        <v>1</v>
      </c>
      <c r="AC103" s="4">
        <f t="shared" si="56"/>
        <v>1</v>
      </c>
      <c r="AD103" s="4">
        <f t="shared" si="56"/>
        <v>2</v>
      </c>
    </row>
    <row r="104" spans="1:30" outlineLevel="4" x14ac:dyDescent="0.25">
      <c r="A104" s="9">
        <v>14.0901</v>
      </c>
      <c r="B104" s="9" t="s">
        <v>207</v>
      </c>
      <c r="C104" s="9" t="s">
        <v>208</v>
      </c>
      <c r="D104" s="5">
        <f t="shared" si="45"/>
        <v>24</v>
      </c>
      <c r="E104" s="5">
        <f t="shared" si="45"/>
        <v>0</v>
      </c>
      <c r="F104" s="5">
        <f t="shared" si="46"/>
        <v>24</v>
      </c>
      <c r="G104" s="5"/>
      <c r="H104" s="5"/>
      <c r="I104" s="5">
        <f t="shared" si="47"/>
        <v>0</v>
      </c>
      <c r="J104" s="5"/>
      <c r="K104" s="5"/>
      <c r="L104" s="5">
        <f t="shared" si="48"/>
        <v>0</v>
      </c>
      <c r="M104" s="5">
        <v>2</v>
      </c>
      <c r="N104" s="5"/>
      <c r="O104" s="5">
        <f t="shared" si="49"/>
        <v>2</v>
      </c>
      <c r="P104" s="5">
        <v>20</v>
      </c>
      <c r="Q104" s="5"/>
      <c r="R104" s="5">
        <f t="shared" si="50"/>
        <v>20</v>
      </c>
      <c r="S104" s="5"/>
      <c r="T104" s="5"/>
      <c r="U104" s="5">
        <f t="shared" si="51"/>
        <v>0</v>
      </c>
      <c r="V104" s="5">
        <v>1</v>
      </c>
      <c r="W104" s="5"/>
      <c r="X104" s="5">
        <f t="shared" si="52"/>
        <v>1</v>
      </c>
      <c r="Y104" s="5"/>
      <c r="Z104" s="5"/>
      <c r="AA104" s="5">
        <f t="shared" si="53"/>
        <v>0</v>
      </c>
      <c r="AB104" s="5">
        <v>1</v>
      </c>
      <c r="AC104" s="5">
        <v>0</v>
      </c>
      <c r="AD104" s="5">
        <f t="shared" si="54"/>
        <v>1</v>
      </c>
    </row>
    <row r="105" spans="1:30" outlineLevel="4" x14ac:dyDescent="0.25">
      <c r="A105" s="9">
        <v>14.100099999999999</v>
      </c>
      <c r="B105" s="9" t="s">
        <v>209</v>
      </c>
      <c r="C105" s="9" t="s">
        <v>210</v>
      </c>
      <c r="D105" s="5">
        <f t="shared" si="45"/>
        <v>21</v>
      </c>
      <c r="E105" s="5">
        <f t="shared" si="45"/>
        <v>2</v>
      </c>
      <c r="F105" s="5">
        <f t="shared" si="46"/>
        <v>23</v>
      </c>
      <c r="G105" s="5"/>
      <c r="H105" s="5"/>
      <c r="I105" s="5">
        <f t="shared" si="47"/>
        <v>0</v>
      </c>
      <c r="J105" s="5"/>
      <c r="K105" s="5"/>
      <c r="L105" s="5">
        <f t="shared" si="48"/>
        <v>0</v>
      </c>
      <c r="M105" s="5">
        <v>1</v>
      </c>
      <c r="N105" s="5"/>
      <c r="O105" s="5">
        <f t="shared" si="49"/>
        <v>1</v>
      </c>
      <c r="P105" s="5">
        <v>20</v>
      </c>
      <c r="Q105" s="5">
        <v>2</v>
      </c>
      <c r="R105" s="5">
        <f t="shared" si="50"/>
        <v>22</v>
      </c>
      <c r="S105" s="5"/>
      <c r="T105" s="5"/>
      <c r="U105" s="5">
        <f t="shared" si="51"/>
        <v>0</v>
      </c>
      <c r="V105" s="5"/>
      <c r="W105" s="5"/>
      <c r="X105" s="5">
        <f t="shared" si="52"/>
        <v>0</v>
      </c>
      <c r="Y105" s="5"/>
      <c r="Z105" s="5"/>
      <c r="AA105" s="5">
        <f t="shared" si="53"/>
        <v>0</v>
      </c>
      <c r="AB105" s="5">
        <v>0</v>
      </c>
      <c r="AC105" s="5">
        <v>0</v>
      </c>
      <c r="AD105" s="5">
        <f t="shared" si="54"/>
        <v>0</v>
      </c>
    </row>
    <row r="106" spans="1:30" outlineLevel="4" x14ac:dyDescent="0.25">
      <c r="A106" s="9">
        <v>14.190099999999999</v>
      </c>
      <c r="B106" s="9" t="s">
        <v>211</v>
      </c>
      <c r="C106" s="9" t="s">
        <v>212</v>
      </c>
      <c r="D106" s="5">
        <f t="shared" si="45"/>
        <v>17</v>
      </c>
      <c r="E106" s="5">
        <f t="shared" si="45"/>
        <v>2</v>
      </c>
      <c r="F106" s="5">
        <f t="shared" si="46"/>
        <v>19</v>
      </c>
      <c r="G106" s="5"/>
      <c r="H106" s="5"/>
      <c r="I106" s="5">
        <f t="shared" si="47"/>
        <v>0</v>
      </c>
      <c r="J106" s="5"/>
      <c r="K106" s="5"/>
      <c r="L106" s="5">
        <f t="shared" si="48"/>
        <v>0</v>
      </c>
      <c r="M106" s="5"/>
      <c r="N106" s="5"/>
      <c r="O106" s="5">
        <f t="shared" si="49"/>
        <v>0</v>
      </c>
      <c r="P106" s="5">
        <v>17</v>
      </c>
      <c r="Q106" s="5">
        <v>1</v>
      </c>
      <c r="R106" s="5">
        <f t="shared" si="50"/>
        <v>18</v>
      </c>
      <c r="S106" s="5"/>
      <c r="T106" s="5"/>
      <c r="U106" s="5">
        <f t="shared" si="51"/>
        <v>0</v>
      </c>
      <c r="V106" s="5"/>
      <c r="W106" s="5"/>
      <c r="X106" s="5">
        <f t="shared" si="52"/>
        <v>0</v>
      </c>
      <c r="Y106" s="5"/>
      <c r="Z106" s="5"/>
      <c r="AA106" s="5">
        <f t="shared" si="53"/>
        <v>0</v>
      </c>
      <c r="AB106" s="5">
        <v>0</v>
      </c>
      <c r="AC106" s="5">
        <v>1</v>
      </c>
      <c r="AD106" s="5">
        <f t="shared" si="54"/>
        <v>1</v>
      </c>
    </row>
    <row r="107" spans="1:30" x14ac:dyDescent="0.25">
      <c r="A107" s="234" t="s">
        <v>213</v>
      </c>
      <c r="B107" s="234"/>
      <c r="C107" s="234"/>
      <c r="D107" s="4">
        <f t="shared" ref="D107:AD107" si="57">SUBTOTAL(9,D108:D109)</f>
        <v>6</v>
      </c>
      <c r="E107" s="4">
        <f t="shared" si="57"/>
        <v>9</v>
      </c>
      <c r="F107" s="4">
        <f t="shared" si="57"/>
        <v>15</v>
      </c>
      <c r="G107" s="4">
        <f t="shared" si="57"/>
        <v>0</v>
      </c>
      <c r="H107" s="4">
        <f t="shared" si="57"/>
        <v>0</v>
      </c>
      <c r="I107" s="4">
        <f t="shared" si="57"/>
        <v>0</v>
      </c>
      <c r="J107" s="4">
        <f t="shared" si="57"/>
        <v>0</v>
      </c>
      <c r="K107" s="4">
        <f t="shared" si="57"/>
        <v>0</v>
      </c>
      <c r="L107" s="4">
        <f t="shared" si="57"/>
        <v>0</v>
      </c>
      <c r="M107" s="4">
        <f t="shared" si="57"/>
        <v>0</v>
      </c>
      <c r="N107" s="4">
        <f t="shared" si="57"/>
        <v>0</v>
      </c>
      <c r="O107" s="4">
        <f t="shared" si="57"/>
        <v>0</v>
      </c>
      <c r="P107" s="4">
        <f t="shared" si="57"/>
        <v>1</v>
      </c>
      <c r="Q107" s="4">
        <f t="shared" si="57"/>
        <v>4</v>
      </c>
      <c r="R107" s="4">
        <f t="shared" si="57"/>
        <v>5</v>
      </c>
      <c r="S107" s="4">
        <f t="shared" si="57"/>
        <v>0</v>
      </c>
      <c r="T107" s="4">
        <f t="shared" si="57"/>
        <v>0</v>
      </c>
      <c r="U107" s="4">
        <f t="shared" si="57"/>
        <v>0</v>
      </c>
      <c r="V107" s="4">
        <f t="shared" si="57"/>
        <v>0</v>
      </c>
      <c r="W107" s="4">
        <f t="shared" si="57"/>
        <v>0</v>
      </c>
      <c r="X107" s="4">
        <f t="shared" si="57"/>
        <v>0</v>
      </c>
      <c r="Y107" s="4">
        <f t="shared" si="57"/>
        <v>0</v>
      </c>
      <c r="Z107" s="4">
        <f t="shared" si="57"/>
        <v>0</v>
      </c>
      <c r="AA107" s="4">
        <f t="shared" si="57"/>
        <v>0</v>
      </c>
      <c r="AB107" s="4">
        <f t="shared" si="57"/>
        <v>5</v>
      </c>
      <c r="AC107" s="4">
        <f t="shared" si="57"/>
        <v>5</v>
      </c>
      <c r="AD107" s="4">
        <f t="shared" si="57"/>
        <v>10</v>
      </c>
    </row>
    <row r="108" spans="1:30" outlineLevel="4" x14ac:dyDescent="0.25">
      <c r="A108" s="9" t="s">
        <v>214</v>
      </c>
      <c r="B108" s="9" t="s">
        <v>215</v>
      </c>
      <c r="C108" s="9" t="s">
        <v>216</v>
      </c>
      <c r="D108" s="5">
        <f t="shared" si="45"/>
        <v>0</v>
      </c>
      <c r="E108" s="5">
        <f t="shared" si="45"/>
        <v>1</v>
      </c>
      <c r="F108" s="5">
        <f t="shared" si="46"/>
        <v>1</v>
      </c>
      <c r="G108" s="5"/>
      <c r="H108" s="5"/>
      <c r="I108" s="5">
        <f t="shared" si="47"/>
        <v>0</v>
      </c>
      <c r="J108" s="5"/>
      <c r="K108" s="5"/>
      <c r="L108" s="5">
        <f t="shared" si="48"/>
        <v>0</v>
      </c>
      <c r="M108" s="5"/>
      <c r="N108" s="5"/>
      <c r="O108" s="5">
        <f t="shared" si="49"/>
        <v>0</v>
      </c>
      <c r="P108" s="5"/>
      <c r="Q108" s="5">
        <v>1</v>
      </c>
      <c r="R108" s="5">
        <f t="shared" si="50"/>
        <v>1</v>
      </c>
      <c r="S108" s="5"/>
      <c r="T108" s="5"/>
      <c r="U108" s="5">
        <f t="shared" si="51"/>
        <v>0</v>
      </c>
      <c r="V108" s="5"/>
      <c r="W108" s="5"/>
      <c r="X108" s="5">
        <f t="shared" si="52"/>
        <v>0</v>
      </c>
      <c r="Y108" s="5"/>
      <c r="Z108" s="5"/>
      <c r="AA108" s="5">
        <f t="shared" si="53"/>
        <v>0</v>
      </c>
      <c r="AB108" s="5">
        <v>0</v>
      </c>
      <c r="AC108" s="5">
        <v>0</v>
      </c>
      <c r="AD108" s="5">
        <f t="shared" si="54"/>
        <v>0</v>
      </c>
    </row>
    <row r="109" spans="1:30" outlineLevel="4" x14ac:dyDescent="0.25">
      <c r="A109" s="9" t="s">
        <v>217</v>
      </c>
      <c r="B109" s="9" t="s">
        <v>217</v>
      </c>
      <c r="C109" s="9" t="s">
        <v>218</v>
      </c>
      <c r="D109" s="5">
        <f t="shared" si="45"/>
        <v>6</v>
      </c>
      <c r="E109" s="5">
        <f t="shared" si="45"/>
        <v>8</v>
      </c>
      <c r="F109" s="5">
        <f t="shared" si="46"/>
        <v>14</v>
      </c>
      <c r="G109" s="5"/>
      <c r="H109" s="5"/>
      <c r="I109" s="5">
        <f t="shared" si="47"/>
        <v>0</v>
      </c>
      <c r="J109" s="5"/>
      <c r="K109" s="5"/>
      <c r="L109" s="5">
        <f t="shared" si="48"/>
        <v>0</v>
      </c>
      <c r="M109" s="5"/>
      <c r="N109" s="5"/>
      <c r="O109" s="5">
        <f t="shared" si="49"/>
        <v>0</v>
      </c>
      <c r="P109" s="5">
        <v>1</v>
      </c>
      <c r="Q109" s="5">
        <v>3</v>
      </c>
      <c r="R109" s="5">
        <f t="shared" si="50"/>
        <v>4</v>
      </c>
      <c r="S109" s="5"/>
      <c r="T109" s="5"/>
      <c r="U109" s="5">
        <f t="shared" si="51"/>
        <v>0</v>
      </c>
      <c r="V109" s="5"/>
      <c r="W109" s="5"/>
      <c r="X109" s="5">
        <f t="shared" si="52"/>
        <v>0</v>
      </c>
      <c r="Y109" s="5"/>
      <c r="Z109" s="5"/>
      <c r="AA109" s="5">
        <f t="shared" si="53"/>
        <v>0</v>
      </c>
      <c r="AB109" s="5">
        <v>5</v>
      </c>
      <c r="AC109" s="5">
        <v>5</v>
      </c>
      <c r="AD109" s="5">
        <f t="shared" si="54"/>
        <v>10</v>
      </c>
    </row>
    <row r="110" spans="1:30" x14ac:dyDescent="0.25">
      <c r="A110" s="234" t="s">
        <v>219</v>
      </c>
      <c r="B110" s="234"/>
      <c r="C110" s="234"/>
      <c r="D110" s="4">
        <f t="shared" ref="D110:AD110" si="58">SUBTOTAL(9,D111:D117)</f>
        <v>41</v>
      </c>
      <c r="E110" s="4">
        <f t="shared" si="58"/>
        <v>21</v>
      </c>
      <c r="F110" s="4">
        <f t="shared" si="58"/>
        <v>62</v>
      </c>
      <c r="G110" s="4">
        <f t="shared" si="58"/>
        <v>0</v>
      </c>
      <c r="H110" s="4">
        <f t="shared" si="58"/>
        <v>0</v>
      </c>
      <c r="I110" s="4">
        <f t="shared" si="58"/>
        <v>0</v>
      </c>
      <c r="J110" s="4">
        <f t="shared" si="58"/>
        <v>0</v>
      </c>
      <c r="K110" s="4">
        <f t="shared" si="58"/>
        <v>0</v>
      </c>
      <c r="L110" s="4">
        <f t="shared" si="58"/>
        <v>0</v>
      </c>
      <c r="M110" s="4">
        <f t="shared" si="58"/>
        <v>0</v>
      </c>
      <c r="N110" s="4">
        <f t="shared" si="58"/>
        <v>0</v>
      </c>
      <c r="O110" s="4">
        <f t="shared" si="58"/>
        <v>0</v>
      </c>
      <c r="P110" s="4">
        <f t="shared" si="58"/>
        <v>30</v>
      </c>
      <c r="Q110" s="4">
        <f t="shared" si="58"/>
        <v>14</v>
      </c>
      <c r="R110" s="4">
        <f t="shared" si="58"/>
        <v>44</v>
      </c>
      <c r="S110" s="4">
        <f t="shared" si="58"/>
        <v>0</v>
      </c>
      <c r="T110" s="4">
        <f t="shared" si="58"/>
        <v>0</v>
      </c>
      <c r="U110" s="4">
        <f t="shared" si="58"/>
        <v>0</v>
      </c>
      <c r="V110" s="4">
        <f t="shared" si="58"/>
        <v>0</v>
      </c>
      <c r="W110" s="4">
        <f t="shared" si="58"/>
        <v>0</v>
      </c>
      <c r="X110" s="4">
        <f t="shared" si="58"/>
        <v>0</v>
      </c>
      <c r="Y110" s="4">
        <f t="shared" si="58"/>
        <v>1</v>
      </c>
      <c r="Z110" s="4">
        <f t="shared" si="58"/>
        <v>0</v>
      </c>
      <c r="AA110" s="4">
        <f t="shared" si="58"/>
        <v>1</v>
      </c>
      <c r="AB110" s="4">
        <f t="shared" si="58"/>
        <v>10</v>
      </c>
      <c r="AC110" s="4">
        <f t="shared" si="58"/>
        <v>7</v>
      </c>
      <c r="AD110" s="4">
        <f t="shared" si="58"/>
        <v>17</v>
      </c>
    </row>
    <row r="111" spans="1:30" outlineLevel="4" x14ac:dyDescent="0.25">
      <c r="A111" s="9" t="s">
        <v>220</v>
      </c>
      <c r="B111" s="9" t="s">
        <v>221</v>
      </c>
      <c r="C111" s="9" t="s">
        <v>222</v>
      </c>
      <c r="D111" s="5">
        <f t="shared" si="45"/>
        <v>5</v>
      </c>
      <c r="E111" s="5">
        <f t="shared" si="45"/>
        <v>3</v>
      </c>
      <c r="F111" s="5">
        <f t="shared" si="46"/>
        <v>8</v>
      </c>
      <c r="G111" s="5"/>
      <c r="H111" s="5"/>
      <c r="I111" s="5">
        <f t="shared" si="47"/>
        <v>0</v>
      </c>
      <c r="J111" s="5"/>
      <c r="K111" s="5"/>
      <c r="L111" s="5">
        <f t="shared" si="48"/>
        <v>0</v>
      </c>
      <c r="M111" s="5"/>
      <c r="N111" s="5"/>
      <c r="O111" s="5">
        <f t="shared" si="49"/>
        <v>0</v>
      </c>
      <c r="P111" s="5">
        <v>3</v>
      </c>
      <c r="Q111" s="5">
        <v>2</v>
      </c>
      <c r="R111" s="5">
        <f t="shared" si="50"/>
        <v>5</v>
      </c>
      <c r="S111" s="5"/>
      <c r="T111" s="5"/>
      <c r="U111" s="5">
        <f t="shared" si="51"/>
        <v>0</v>
      </c>
      <c r="V111" s="5"/>
      <c r="W111" s="5"/>
      <c r="X111" s="5">
        <f t="shared" si="52"/>
        <v>0</v>
      </c>
      <c r="Y111" s="5"/>
      <c r="Z111" s="5"/>
      <c r="AA111" s="5">
        <f t="shared" si="53"/>
        <v>0</v>
      </c>
      <c r="AB111" s="5">
        <v>2</v>
      </c>
      <c r="AC111" s="5">
        <v>1</v>
      </c>
      <c r="AD111" s="5">
        <f t="shared" si="54"/>
        <v>3</v>
      </c>
    </row>
    <row r="112" spans="1:30" outlineLevel="4" x14ac:dyDescent="0.25">
      <c r="A112" s="9" t="s">
        <v>223</v>
      </c>
      <c r="B112" s="9" t="s">
        <v>224</v>
      </c>
      <c r="C112" s="9" t="s">
        <v>225</v>
      </c>
      <c r="D112" s="5">
        <f t="shared" si="45"/>
        <v>3</v>
      </c>
      <c r="E112" s="5">
        <f t="shared" si="45"/>
        <v>3</v>
      </c>
      <c r="F112" s="5">
        <f t="shared" si="46"/>
        <v>6</v>
      </c>
      <c r="G112" s="5"/>
      <c r="H112" s="5"/>
      <c r="I112" s="5">
        <f t="shared" si="47"/>
        <v>0</v>
      </c>
      <c r="J112" s="5"/>
      <c r="K112" s="5"/>
      <c r="L112" s="5">
        <f t="shared" si="48"/>
        <v>0</v>
      </c>
      <c r="M112" s="5"/>
      <c r="N112" s="5"/>
      <c r="O112" s="5">
        <f t="shared" si="49"/>
        <v>0</v>
      </c>
      <c r="P112" s="5">
        <v>1</v>
      </c>
      <c r="Q112" s="5"/>
      <c r="R112" s="5">
        <f t="shared" si="50"/>
        <v>1</v>
      </c>
      <c r="S112" s="5"/>
      <c r="T112" s="5"/>
      <c r="U112" s="5">
        <f t="shared" si="51"/>
        <v>0</v>
      </c>
      <c r="V112" s="5"/>
      <c r="W112" s="5"/>
      <c r="X112" s="5">
        <f t="shared" si="52"/>
        <v>0</v>
      </c>
      <c r="Y112" s="5"/>
      <c r="Z112" s="5"/>
      <c r="AA112" s="5">
        <f t="shared" si="53"/>
        <v>0</v>
      </c>
      <c r="AB112" s="5">
        <v>2</v>
      </c>
      <c r="AC112" s="5">
        <v>3</v>
      </c>
      <c r="AD112" s="5">
        <f t="shared" si="54"/>
        <v>5</v>
      </c>
    </row>
    <row r="113" spans="1:30" outlineLevel="4" x14ac:dyDescent="0.25">
      <c r="A113" s="9" t="s">
        <v>226</v>
      </c>
      <c r="B113" s="9" t="s">
        <v>227</v>
      </c>
      <c r="C113" s="9" t="s">
        <v>228</v>
      </c>
      <c r="D113" s="5">
        <f t="shared" si="45"/>
        <v>1</v>
      </c>
      <c r="E113" s="5">
        <f t="shared" si="45"/>
        <v>1</v>
      </c>
      <c r="F113" s="5">
        <f t="shared" si="46"/>
        <v>2</v>
      </c>
      <c r="G113" s="5"/>
      <c r="H113" s="5"/>
      <c r="I113" s="5">
        <f t="shared" si="47"/>
        <v>0</v>
      </c>
      <c r="J113" s="5"/>
      <c r="K113" s="5"/>
      <c r="L113" s="5">
        <f t="shared" si="48"/>
        <v>0</v>
      </c>
      <c r="M113" s="5"/>
      <c r="N113" s="5"/>
      <c r="O113" s="5">
        <f t="shared" si="49"/>
        <v>0</v>
      </c>
      <c r="P113" s="5">
        <v>1</v>
      </c>
      <c r="Q113" s="5"/>
      <c r="R113" s="5">
        <f t="shared" si="50"/>
        <v>1</v>
      </c>
      <c r="S113" s="5"/>
      <c r="T113" s="5"/>
      <c r="U113" s="5">
        <f t="shared" si="51"/>
        <v>0</v>
      </c>
      <c r="V113" s="5"/>
      <c r="W113" s="5"/>
      <c r="X113" s="5">
        <f t="shared" si="52"/>
        <v>0</v>
      </c>
      <c r="Y113" s="5"/>
      <c r="Z113" s="5"/>
      <c r="AA113" s="5">
        <f t="shared" si="53"/>
        <v>0</v>
      </c>
      <c r="AB113" s="5">
        <v>0</v>
      </c>
      <c r="AC113" s="5">
        <v>1</v>
      </c>
      <c r="AD113" s="5">
        <f t="shared" si="54"/>
        <v>1</v>
      </c>
    </row>
    <row r="114" spans="1:30" outlineLevel="4" x14ac:dyDescent="0.25">
      <c r="A114" s="9" t="s">
        <v>229</v>
      </c>
      <c r="B114" s="9" t="s">
        <v>230</v>
      </c>
      <c r="C114" s="9" t="s">
        <v>231</v>
      </c>
      <c r="D114" s="5">
        <f t="shared" si="45"/>
        <v>2</v>
      </c>
      <c r="E114" s="5">
        <f t="shared" si="45"/>
        <v>0</v>
      </c>
      <c r="F114" s="5">
        <f t="shared" si="46"/>
        <v>2</v>
      </c>
      <c r="G114" s="5"/>
      <c r="H114" s="5"/>
      <c r="I114" s="5">
        <f t="shared" si="47"/>
        <v>0</v>
      </c>
      <c r="J114" s="5"/>
      <c r="K114" s="5"/>
      <c r="L114" s="5">
        <f t="shared" si="48"/>
        <v>0</v>
      </c>
      <c r="M114" s="5"/>
      <c r="N114" s="5"/>
      <c r="O114" s="5">
        <f t="shared" si="49"/>
        <v>0</v>
      </c>
      <c r="P114" s="5">
        <v>1</v>
      </c>
      <c r="Q114" s="5"/>
      <c r="R114" s="5">
        <f t="shared" si="50"/>
        <v>1</v>
      </c>
      <c r="S114" s="5"/>
      <c r="T114" s="5"/>
      <c r="U114" s="5">
        <f t="shared" si="51"/>
        <v>0</v>
      </c>
      <c r="V114" s="5"/>
      <c r="W114" s="5"/>
      <c r="X114" s="5">
        <f t="shared" si="52"/>
        <v>0</v>
      </c>
      <c r="Y114" s="5"/>
      <c r="Z114" s="5"/>
      <c r="AA114" s="5">
        <f t="shared" si="53"/>
        <v>0</v>
      </c>
      <c r="AB114" s="5">
        <v>1</v>
      </c>
      <c r="AC114" s="5">
        <v>0</v>
      </c>
      <c r="AD114" s="5">
        <f t="shared" si="54"/>
        <v>1</v>
      </c>
    </row>
    <row r="115" spans="1:30" outlineLevel="4" x14ac:dyDescent="0.25">
      <c r="A115" s="9" t="s">
        <v>232</v>
      </c>
      <c r="B115" s="9" t="s">
        <v>233</v>
      </c>
      <c r="C115" s="9" t="s">
        <v>234</v>
      </c>
      <c r="D115" s="5">
        <f t="shared" si="45"/>
        <v>29</v>
      </c>
      <c r="E115" s="5">
        <f t="shared" si="45"/>
        <v>13</v>
      </c>
      <c r="F115" s="5">
        <f t="shared" si="46"/>
        <v>42</v>
      </c>
      <c r="G115" s="5"/>
      <c r="H115" s="5"/>
      <c r="I115" s="5">
        <f t="shared" si="47"/>
        <v>0</v>
      </c>
      <c r="J115" s="5"/>
      <c r="K115" s="5"/>
      <c r="L115" s="5">
        <f t="shared" si="48"/>
        <v>0</v>
      </c>
      <c r="M115" s="5"/>
      <c r="N115" s="5"/>
      <c r="O115" s="5">
        <f t="shared" si="49"/>
        <v>0</v>
      </c>
      <c r="P115" s="5">
        <v>24</v>
      </c>
      <c r="Q115" s="5">
        <v>12</v>
      </c>
      <c r="R115" s="5">
        <f t="shared" si="50"/>
        <v>36</v>
      </c>
      <c r="S115" s="5"/>
      <c r="T115" s="5"/>
      <c r="U115" s="5">
        <f t="shared" si="51"/>
        <v>0</v>
      </c>
      <c r="V115" s="5"/>
      <c r="W115" s="5"/>
      <c r="X115" s="5">
        <f t="shared" si="52"/>
        <v>0</v>
      </c>
      <c r="Y115" s="5">
        <v>1</v>
      </c>
      <c r="Z115" s="5"/>
      <c r="AA115" s="5">
        <f t="shared" si="53"/>
        <v>1</v>
      </c>
      <c r="AB115" s="5">
        <v>4</v>
      </c>
      <c r="AC115" s="5">
        <v>1</v>
      </c>
      <c r="AD115" s="5">
        <f t="shared" si="54"/>
        <v>5</v>
      </c>
    </row>
    <row r="116" spans="1:30" outlineLevel="4" x14ac:dyDescent="0.25">
      <c r="A116" s="9" t="s">
        <v>328</v>
      </c>
      <c r="B116" s="9" t="s">
        <v>329</v>
      </c>
      <c r="C116" s="9" t="s">
        <v>330</v>
      </c>
      <c r="D116" s="5">
        <f t="shared" si="45"/>
        <v>1</v>
      </c>
      <c r="E116" s="5">
        <f t="shared" si="45"/>
        <v>0</v>
      </c>
      <c r="F116" s="5">
        <f t="shared" si="46"/>
        <v>1</v>
      </c>
      <c r="G116" s="5"/>
      <c r="H116" s="5"/>
      <c r="I116" s="5">
        <f t="shared" si="47"/>
        <v>0</v>
      </c>
      <c r="J116" s="5"/>
      <c r="K116" s="5"/>
      <c r="L116" s="5">
        <f t="shared" si="48"/>
        <v>0</v>
      </c>
      <c r="M116" s="5"/>
      <c r="N116" s="5"/>
      <c r="O116" s="5">
        <f t="shared" si="49"/>
        <v>0</v>
      </c>
      <c r="P116" s="5"/>
      <c r="Q116" s="5"/>
      <c r="R116" s="5">
        <f t="shared" si="50"/>
        <v>0</v>
      </c>
      <c r="S116" s="5"/>
      <c r="T116" s="5"/>
      <c r="U116" s="5">
        <f t="shared" si="51"/>
        <v>0</v>
      </c>
      <c r="V116" s="5"/>
      <c r="W116" s="5"/>
      <c r="X116" s="5">
        <f t="shared" si="52"/>
        <v>0</v>
      </c>
      <c r="Y116" s="5"/>
      <c r="Z116" s="5"/>
      <c r="AA116" s="5">
        <f t="shared" si="53"/>
        <v>0</v>
      </c>
      <c r="AB116" s="5">
        <v>1</v>
      </c>
      <c r="AC116" s="5">
        <v>0</v>
      </c>
      <c r="AD116" s="5">
        <f t="shared" si="54"/>
        <v>1</v>
      </c>
    </row>
    <row r="117" spans="1:30" outlineLevel="4" x14ac:dyDescent="0.25">
      <c r="A117" s="9" t="s">
        <v>235</v>
      </c>
      <c r="B117" s="9" t="s">
        <v>235</v>
      </c>
      <c r="C117" s="9" t="s">
        <v>236</v>
      </c>
      <c r="D117" s="5">
        <f t="shared" si="45"/>
        <v>0</v>
      </c>
      <c r="E117" s="5">
        <f t="shared" si="45"/>
        <v>1</v>
      </c>
      <c r="F117" s="5">
        <f t="shared" si="46"/>
        <v>1</v>
      </c>
      <c r="G117" s="5"/>
      <c r="H117" s="5"/>
      <c r="I117" s="5">
        <f t="shared" si="47"/>
        <v>0</v>
      </c>
      <c r="J117" s="5"/>
      <c r="K117" s="5"/>
      <c r="L117" s="5">
        <f t="shared" si="48"/>
        <v>0</v>
      </c>
      <c r="M117" s="5"/>
      <c r="N117" s="5"/>
      <c r="O117" s="5">
        <f t="shared" si="49"/>
        <v>0</v>
      </c>
      <c r="P117" s="5"/>
      <c r="Q117" s="5"/>
      <c r="R117" s="5">
        <f t="shared" si="50"/>
        <v>0</v>
      </c>
      <c r="S117" s="5"/>
      <c r="T117" s="5"/>
      <c r="U117" s="5">
        <f t="shared" si="51"/>
        <v>0</v>
      </c>
      <c r="V117" s="5"/>
      <c r="W117" s="5"/>
      <c r="X117" s="5">
        <f t="shared" si="52"/>
        <v>0</v>
      </c>
      <c r="Y117" s="5"/>
      <c r="Z117" s="5"/>
      <c r="AA117" s="5">
        <f t="shared" si="53"/>
        <v>0</v>
      </c>
      <c r="AB117" s="5">
        <v>0</v>
      </c>
      <c r="AC117" s="5">
        <v>1</v>
      </c>
      <c r="AD117" s="5">
        <f t="shared" si="54"/>
        <v>1</v>
      </c>
    </row>
    <row r="118" spans="1:30" x14ac:dyDescent="0.25">
      <c r="A118" s="234" t="s">
        <v>237</v>
      </c>
      <c r="B118" s="234"/>
      <c r="C118" s="234"/>
      <c r="D118" s="4">
        <f t="shared" ref="D118:AD118" si="59">SUBTOTAL(9,D119:D123)</f>
        <v>32</v>
      </c>
      <c r="E118" s="4">
        <f t="shared" si="59"/>
        <v>42</v>
      </c>
      <c r="F118" s="4">
        <f t="shared" si="59"/>
        <v>74</v>
      </c>
      <c r="G118" s="4">
        <f t="shared" si="59"/>
        <v>0</v>
      </c>
      <c r="H118" s="4">
        <f t="shared" si="59"/>
        <v>0</v>
      </c>
      <c r="I118" s="4">
        <f t="shared" si="59"/>
        <v>0</v>
      </c>
      <c r="J118" s="4">
        <f t="shared" si="59"/>
        <v>0</v>
      </c>
      <c r="K118" s="4">
        <f t="shared" si="59"/>
        <v>0</v>
      </c>
      <c r="L118" s="4">
        <f t="shared" si="59"/>
        <v>0</v>
      </c>
      <c r="M118" s="4">
        <f t="shared" si="59"/>
        <v>0</v>
      </c>
      <c r="N118" s="4">
        <f t="shared" si="59"/>
        <v>1</v>
      </c>
      <c r="O118" s="4">
        <f t="shared" si="59"/>
        <v>1</v>
      </c>
      <c r="P118" s="4">
        <f t="shared" si="59"/>
        <v>32</v>
      </c>
      <c r="Q118" s="4">
        <f t="shared" si="59"/>
        <v>40</v>
      </c>
      <c r="R118" s="4">
        <f t="shared" si="59"/>
        <v>72</v>
      </c>
      <c r="S118" s="4">
        <f t="shared" si="59"/>
        <v>0</v>
      </c>
      <c r="T118" s="4">
        <f t="shared" si="59"/>
        <v>0</v>
      </c>
      <c r="U118" s="4">
        <f t="shared" si="59"/>
        <v>0</v>
      </c>
      <c r="V118" s="4">
        <f t="shared" si="59"/>
        <v>0</v>
      </c>
      <c r="W118" s="4">
        <f t="shared" si="59"/>
        <v>0</v>
      </c>
      <c r="X118" s="4">
        <f t="shared" si="59"/>
        <v>0</v>
      </c>
      <c r="Y118" s="4">
        <f t="shared" si="59"/>
        <v>0</v>
      </c>
      <c r="Z118" s="4">
        <f t="shared" si="59"/>
        <v>1</v>
      </c>
      <c r="AA118" s="4">
        <f t="shared" si="59"/>
        <v>1</v>
      </c>
      <c r="AB118" s="4">
        <f t="shared" si="59"/>
        <v>0</v>
      </c>
      <c r="AC118" s="4">
        <f t="shared" si="59"/>
        <v>0</v>
      </c>
      <c r="AD118" s="4">
        <f t="shared" si="59"/>
        <v>0</v>
      </c>
    </row>
    <row r="119" spans="1:30" outlineLevel="4" x14ac:dyDescent="0.25">
      <c r="A119" s="9">
        <v>13</v>
      </c>
      <c r="B119" s="9" t="s">
        <v>238</v>
      </c>
      <c r="C119" s="9" t="s">
        <v>239</v>
      </c>
      <c r="D119" s="5">
        <f t="shared" si="45"/>
        <v>13</v>
      </c>
      <c r="E119" s="5">
        <f t="shared" si="45"/>
        <v>12</v>
      </c>
      <c r="F119" s="5">
        <f t="shared" si="46"/>
        <v>25</v>
      </c>
      <c r="G119" s="5"/>
      <c r="H119" s="5"/>
      <c r="I119" s="5">
        <f t="shared" si="47"/>
        <v>0</v>
      </c>
      <c r="J119" s="5"/>
      <c r="K119" s="5"/>
      <c r="L119" s="5">
        <f t="shared" si="48"/>
        <v>0</v>
      </c>
      <c r="M119" s="5"/>
      <c r="N119" s="5">
        <v>1</v>
      </c>
      <c r="O119" s="5">
        <f t="shared" si="49"/>
        <v>1</v>
      </c>
      <c r="P119" s="5">
        <v>13</v>
      </c>
      <c r="Q119" s="5">
        <v>11</v>
      </c>
      <c r="R119" s="5">
        <f t="shared" si="50"/>
        <v>24</v>
      </c>
      <c r="S119" s="5"/>
      <c r="T119" s="5"/>
      <c r="U119" s="5">
        <f t="shared" si="51"/>
        <v>0</v>
      </c>
      <c r="V119" s="5"/>
      <c r="W119" s="5"/>
      <c r="X119" s="5">
        <f t="shared" si="52"/>
        <v>0</v>
      </c>
      <c r="Y119" s="5"/>
      <c r="Z119" s="5"/>
      <c r="AA119" s="5">
        <f t="shared" si="53"/>
        <v>0</v>
      </c>
      <c r="AB119" s="5">
        <v>0</v>
      </c>
      <c r="AC119" s="5">
        <v>0</v>
      </c>
      <c r="AD119" s="5">
        <f t="shared" si="54"/>
        <v>0</v>
      </c>
    </row>
    <row r="120" spans="1:30" outlineLevel="4" x14ac:dyDescent="0.25">
      <c r="A120" s="9">
        <v>16</v>
      </c>
      <c r="B120" s="9" t="s">
        <v>240</v>
      </c>
      <c r="C120" s="9" t="s">
        <v>241</v>
      </c>
      <c r="D120" s="5">
        <f t="shared" si="45"/>
        <v>10</v>
      </c>
      <c r="E120" s="5">
        <f t="shared" si="45"/>
        <v>24</v>
      </c>
      <c r="F120" s="5">
        <f t="shared" si="46"/>
        <v>34</v>
      </c>
      <c r="G120" s="5"/>
      <c r="H120" s="5"/>
      <c r="I120" s="5">
        <f t="shared" si="47"/>
        <v>0</v>
      </c>
      <c r="J120" s="5"/>
      <c r="K120" s="5"/>
      <c r="L120" s="5">
        <f t="shared" si="48"/>
        <v>0</v>
      </c>
      <c r="M120" s="5"/>
      <c r="N120" s="5"/>
      <c r="O120" s="5">
        <f t="shared" si="49"/>
        <v>0</v>
      </c>
      <c r="P120" s="5">
        <v>10</v>
      </c>
      <c r="Q120" s="5">
        <v>23</v>
      </c>
      <c r="R120" s="5">
        <f t="shared" si="50"/>
        <v>33</v>
      </c>
      <c r="S120" s="5"/>
      <c r="T120" s="5"/>
      <c r="U120" s="5">
        <f t="shared" si="51"/>
        <v>0</v>
      </c>
      <c r="V120" s="5"/>
      <c r="W120" s="5"/>
      <c r="X120" s="5">
        <f t="shared" si="52"/>
        <v>0</v>
      </c>
      <c r="Y120" s="5"/>
      <c r="Z120" s="5">
        <v>1</v>
      </c>
      <c r="AA120" s="5">
        <f t="shared" si="53"/>
        <v>1</v>
      </c>
      <c r="AB120" s="5">
        <v>0</v>
      </c>
      <c r="AC120" s="5">
        <v>0</v>
      </c>
      <c r="AD120" s="5">
        <f t="shared" si="54"/>
        <v>0</v>
      </c>
    </row>
    <row r="121" spans="1:30" outlineLevel="4" x14ac:dyDescent="0.25">
      <c r="A121" s="9">
        <v>24</v>
      </c>
      <c r="B121" s="9" t="s">
        <v>331</v>
      </c>
      <c r="C121" s="9" t="s">
        <v>332</v>
      </c>
      <c r="D121" s="5">
        <f t="shared" si="45"/>
        <v>4</v>
      </c>
      <c r="E121" s="5">
        <f t="shared" si="45"/>
        <v>0</v>
      </c>
      <c r="F121" s="5">
        <f t="shared" si="46"/>
        <v>4</v>
      </c>
      <c r="G121" s="5"/>
      <c r="H121" s="5"/>
      <c r="I121" s="5">
        <f t="shared" si="47"/>
        <v>0</v>
      </c>
      <c r="J121" s="5"/>
      <c r="K121" s="5"/>
      <c r="L121" s="5">
        <f t="shared" si="48"/>
        <v>0</v>
      </c>
      <c r="M121" s="5"/>
      <c r="N121" s="5"/>
      <c r="O121" s="5">
        <f t="shared" si="49"/>
        <v>0</v>
      </c>
      <c r="P121" s="5">
        <v>4</v>
      </c>
      <c r="Q121" s="5"/>
      <c r="R121" s="5">
        <f t="shared" si="50"/>
        <v>4</v>
      </c>
      <c r="S121" s="5"/>
      <c r="T121" s="5"/>
      <c r="U121" s="5">
        <f t="shared" si="51"/>
        <v>0</v>
      </c>
      <c r="V121" s="5"/>
      <c r="W121" s="5"/>
      <c r="X121" s="5">
        <f t="shared" si="52"/>
        <v>0</v>
      </c>
      <c r="Y121" s="5"/>
      <c r="Z121" s="5"/>
      <c r="AA121" s="5">
        <f t="shared" si="53"/>
        <v>0</v>
      </c>
      <c r="AB121" s="5">
        <v>0</v>
      </c>
      <c r="AC121" s="5">
        <v>0</v>
      </c>
      <c r="AD121" s="5">
        <f t="shared" si="54"/>
        <v>0</v>
      </c>
    </row>
    <row r="122" spans="1:30" outlineLevel="4" x14ac:dyDescent="0.25">
      <c r="A122" s="9">
        <v>45</v>
      </c>
      <c r="B122" s="9" t="s">
        <v>242</v>
      </c>
      <c r="C122" s="9" t="s">
        <v>243</v>
      </c>
      <c r="D122" s="5">
        <f t="shared" si="45"/>
        <v>4</v>
      </c>
      <c r="E122" s="5">
        <f t="shared" si="45"/>
        <v>5</v>
      </c>
      <c r="F122" s="5">
        <f t="shared" si="46"/>
        <v>9</v>
      </c>
      <c r="G122" s="5"/>
      <c r="H122" s="5"/>
      <c r="I122" s="5">
        <f t="shared" si="47"/>
        <v>0</v>
      </c>
      <c r="J122" s="5"/>
      <c r="K122" s="5"/>
      <c r="L122" s="5">
        <f t="shared" si="48"/>
        <v>0</v>
      </c>
      <c r="M122" s="5"/>
      <c r="N122" s="5"/>
      <c r="O122" s="5">
        <f t="shared" si="49"/>
        <v>0</v>
      </c>
      <c r="P122" s="5">
        <v>4</v>
      </c>
      <c r="Q122" s="5">
        <v>5</v>
      </c>
      <c r="R122" s="5">
        <f t="shared" si="50"/>
        <v>9</v>
      </c>
      <c r="S122" s="5"/>
      <c r="T122" s="5"/>
      <c r="U122" s="5">
        <f t="shared" si="51"/>
        <v>0</v>
      </c>
      <c r="V122" s="5"/>
      <c r="W122" s="5"/>
      <c r="X122" s="5">
        <f t="shared" si="52"/>
        <v>0</v>
      </c>
      <c r="Y122" s="5"/>
      <c r="Z122" s="5"/>
      <c r="AA122" s="5">
        <f t="shared" si="53"/>
        <v>0</v>
      </c>
      <c r="AB122" s="5">
        <v>0</v>
      </c>
      <c r="AC122" s="5">
        <v>0</v>
      </c>
      <c r="AD122" s="5">
        <f t="shared" si="54"/>
        <v>0</v>
      </c>
    </row>
    <row r="123" spans="1:30" outlineLevel="4" x14ac:dyDescent="0.25">
      <c r="A123" s="9">
        <v>52</v>
      </c>
      <c r="B123" s="9" t="s">
        <v>244</v>
      </c>
      <c r="C123" s="9" t="s">
        <v>245</v>
      </c>
      <c r="D123" s="5">
        <f t="shared" si="45"/>
        <v>1</v>
      </c>
      <c r="E123" s="5">
        <f t="shared" si="45"/>
        <v>1</v>
      </c>
      <c r="F123" s="5">
        <f t="shared" si="46"/>
        <v>2</v>
      </c>
      <c r="G123" s="5"/>
      <c r="H123" s="5"/>
      <c r="I123" s="5">
        <f t="shared" si="47"/>
        <v>0</v>
      </c>
      <c r="J123" s="5"/>
      <c r="K123" s="5"/>
      <c r="L123" s="5">
        <f t="shared" si="48"/>
        <v>0</v>
      </c>
      <c r="M123" s="5"/>
      <c r="N123" s="5"/>
      <c r="O123" s="5">
        <f t="shared" si="49"/>
        <v>0</v>
      </c>
      <c r="P123" s="5">
        <v>1</v>
      </c>
      <c r="Q123" s="5">
        <v>1</v>
      </c>
      <c r="R123" s="5">
        <f t="shared" si="50"/>
        <v>2</v>
      </c>
      <c r="S123" s="5"/>
      <c r="T123" s="5"/>
      <c r="U123" s="5">
        <f t="shared" si="51"/>
        <v>0</v>
      </c>
      <c r="V123" s="5"/>
      <c r="W123" s="5"/>
      <c r="X123" s="5">
        <f t="shared" si="52"/>
        <v>0</v>
      </c>
      <c r="Y123" s="5"/>
      <c r="Z123" s="5"/>
      <c r="AA123" s="5">
        <f t="shared" si="53"/>
        <v>0</v>
      </c>
      <c r="AB123" s="5">
        <v>0</v>
      </c>
      <c r="AC123" s="5">
        <v>0</v>
      </c>
      <c r="AD123" s="5">
        <f t="shared" si="54"/>
        <v>0</v>
      </c>
    </row>
    <row r="124" spans="1:30" x14ac:dyDescent="0.25">
      <c r="A124" s="235" t="s">
        <v>248</v>
      </c>
      <c r="B124" s="235"/>
      <c r="C124" s="235"/>
      <c r="D124" s="4">
        <f t="shared" ref="D124:AD124" si="60">SUBTOTAL(9,D127:D155)</f>
        <v>551</v>
      </c>
      <c r="E124" s="4">
        <f t="shared" si="60"/>
        <v>1215</v>
      </c>
      <c r="F124" s="4">
        <f t="shared" si="60"/>
        <v>1766</v>
      </c>
      <c r="G124" s="4">
        <f t="shared" si="60"/>
        <v>1</v>
      </c>
      <c r="H124" s="4">
        <f t="shared" si="60"/>
        <v>3</v>
      </c>
      <c r="I124" s="4">
        <f t="shared" si="60"/>
        <v>4</v>
      </c>
      <c r="J124" s="4">
        <f t="shared" si="60"/>
        <v>1</v>
      </c>
      <c r="K124" s="4">
        <f t="shared" si="60"/>
        <v>2</v>
      </c>
      <c r="L124" s="4">
        <f t="shared" si="60"/>
        <v>3</v>
      </c>
      <c r="M124" s="4">
        <f t="shared" si="60"/>
        <v>7</v>
      </c>
      <c r="N124" s="4">
        <f t="shared" si="60"/>
        <v>17</v>
      </c>
      <c r="O124" s="4">
        <f t="shared" si="60"/>
        <v>24</v>
      </c>
      <c r="P124" s="4">
        <f t="shared" si="60"/>
        <v>437</v>
      </c>
      <c r="Q124" s="4">
        <f t="shared" si="60"/>
        <v>1013</v>
      </c>
      <c r="R124" s="4">
        <f t="shared" si="60"/>
        <v>1450</v>
      </c>
      <c r="S124" s="4">
        <f t="shared" si="60"/>
        <v>0</v>
      </c>
      <c r="T124" s="4">
        <f t="shared" si="60"/>
        <v>0</v>
      </c>
      <c r="U124" s="4">
        <f t="shared" si="60"/>
        <v>0</v>
      </c>
      <c r="V124" s="4">
        <f t="shared" si="60"/>
        <v>2</v>
      </c>
      <c r="W124" s="4">
        <f t="shared" si="60"/>
        <v>2</v>
      </c>
      <c r="X124" s="4">
        <f t="shared" si="60"/>
        <v>4</v>
      </c>
      <c r="Y124" s="4">
        <f t="shared" si="60"/>
        <v>4</v>
      </c>
      <c r="Z124" s="4">
        <f t="shared" si="60"/>
        <v>5</v>
      </c>
      <c r="AA124" s="4">
        <f t="shared" si="60"/>
        <v>9</v>
      </c>
      <c r="AB124" s="4">
        <f t="shared" si="60"/>
        <v>99</v>
      </c>
      <c r="AC124" s="4">
        <f t="shared" si="60"/>
        <v>173</v>
      </c>
      <c r="AD124" s="4">
        <f t="shared" si="60"/>
        <v>272</v>
      </c>
    </row>
    <row r="125" spans="1:30" x14ac:dyDescent="0.25">
      <c r="A125" s="233" t="s">
        <v>59</v>
      </c>
      <c r="B125" s="233"/>
      <c r="C125" s="233"/>
      <c r="D125" s="4">
        <f t="shared" ref="D125:AD125" si="61">SUBTOTAL(9,D127:D155)</f>
        <v>551</v>
      </c>
      <c r="E125" s="4">
        <f t="shared" si="61"/>
        <v>1215</v>
      </c>
      <c r="F125" s="4">
        <f t="shared" si="61"/>
        <v>1766</v>
      </c>
      <c r="G125" s="4">
        <f t="shared" si="61"/>
        <v>1</v>
      </c>
      <c r="H125" s="4">
        <f t="shared" si="61"/>
        <v>3</v>
      </c>
      <c r="I125" s="4">
        <f t="shared" si="61"/>
        <v>4</v>
      </c>
      <c r="J125" s="4">
        <f t="shared" si="61"/>
        <v>1</v>
      </c>
      <c r="K125" s="4">
        <f t="shared" si="61"/>
        <v>2</v>
      </c>
      <c r="L125" s="4">
        <f t="shared" si="61"/>
        <v>3</v>
      </c>
      <c r="M125" s="4">
        <f t="shared" si="61"/>
        <v>7</v>
      </c>
      <c r="N125" s="4">
        <f t="shared" si="61"/>
        <v>17</v>
      </c>
      <c r="O125" s="4">
        <f t="shared" si="61"/>
        <v>24</v>
      </c>
      <c r="P125" s="4">
        <f t="shared" si="61"/>
        <v>437</v>
      </c>
      <c r="Q125" s="4">
        <f t="shared" si="61"/>
        <v>1013</v>
      </c>
      <c r="R125" s="4">
        <f t="shared" si="61"/>
        <v>1450</v>
      </c>
      <c r="S125" s="4">
        <f t="shared" si="61"/>
        <v>0</v>
      </c>
      <c r="T125" s="4">
        <f t="shared" si="61"/>
        <v>0</v>
      </c>
      <c r="U125" s="4">
        <f t="shared" si="61"/>
        <v>0</v>
      </c>
      <c r="V125" s="4">
        <f t="shared" si="61"/>
        <v>2</v>
      </c>
      <c r="W125" s="4">
        <f t="shared" si="61"/>
        <v>2</v>
      </c>
      <c r="X125" s="4">
        <f t="shared" si="61"/>
        <v>4</v>
      </c>
      <c r="Y125" s="4">
        <f t="shared" si="61"/>
        <v>4</v>
      </c>
      <c r="Z125" s="4">
        <f t="shared" si="61"/>
        <v>5</v>
      </c>
      <c r="AA125" s="4">
        <f t="shared" si="61"/>
        <v>9</v>
      </c>
      <c r="AB125" s="4">
        <f t="shared" si="61"/>
        <v>99</v>
      </c>
      <c r="AC125" s="4">
        <f t="shared" si="61"/>
        <v>173</v>
      </c>
      <c r="AD125" s="4">
        <f t="shared" si="61"/>
        <v>272</v>
      </c>
    </row>
    <row r="126" spans="1:30" x14ac:dyDescent="0.25">
      <c r="A126" s="234" t="s">
        <v>60</v>
      </c>
      <c r="B126" s="234"/>
      <c r="C126" s="234"/>
      <c r="D126" s="4">
        <f t="shared" ref="D126:AD126" si="62">SUBTOTAL(9,D127:D139)</f>
        <v>448</v>
      </c>
      <c r="E126" s="4">
        <f t="shared" si="62"/>
        <v>982</v>
      </c>
      <c r="F126" s="4">
        <f t="shared" si="62"/>
        <v>1430</v>
      </c>
      <c r="G126" s="4">
        <f t="shared" si="62"/>
        <v>0</v>
      </c>
      <c r="H126" s="4">
        <f t="shared" si="62"/>
        <v>3</v>
      </c>
      <c r="I126" s="4">
        <f t="shared" si="62"/>
        <v>3</v>
      </c>
      <c r="J126" s="4">
        <f t="shared" si="62"/>
        <v>0</v>
      </c>
      <c r="K126" s="4">
        <f t="shared" si="62"/>
        <v>1</v>
      </c>
      <c r="L126" s="4">
        <f t="shared" si="62"/>
        <v>1</v>
      </c>
      <c r="M126" s="4">
        <f t="shared" si="62"/>
        <v>6</v>
      </c>
      <c r="N126" s="4">
        <f t="shared" si="62"/>
        <v>14</v>
      </c>
      <c r="O126" s="4">
        <f t="shared" si="62"/>
        <v>20</v>
      </c>
      <c r="P126" s="4">
        <f t="shared" si="62"/>
        <v>359</v>
      </c>
      <c r="Q126" s="4">
        <f t="shared" si="62"/>
        <v>809</v>
      </c>
      <c r="R126" s="4">
        <f t="shared" si="62"/>
        <v>1168</v>
      </c>
      <c r="S126" s="4">
        <f t="shared" si="62"/>
        <v>0</v>
      </c>
      <c r="T126" s="4">
        <f t="shared" si="62"/>
        <v>0</v>
      </c>
      <c r="U126" s="4">
        <f t="shared" si="62"/>
        <v>0</v>
      </c>
      <c r="V126" s="4">
        <f t="shared" si="62"/>
        <v>2</v>
      </c>
      <c r="W126" s="4">
        <f t="shared" si="62"/>
        <v>2</v>
      </c>
      <c r="X126" s="4">
        <f t="shared" si="62"/>
        <v>4</v>
      </c>
      <c r="Y126" s="4">
        <f t="shared" si="62"/>
        <v>3</v>
      </c>
      <c r="Z126" s="4">
        <f t="shared" si="62"/>
        <v>5</v>
      </c>
      <c r="AA126" s="4">
        <f t="shared" si="62"/>
        <v>8</v>
      </c>
      <c r="AB126" s="4">
        <f t="shared" si="62"/>
        <v>78</v>
      </c>
      <c r="AC126" s="4">
        <f t="shared" si="62"/>
        <v>148</v>
      </c>
      <c r="AD126" s="4">
        <f t="shared" si="62"/>
        <v>226</v>
      </c>
    </row>
    <row r="127" spans="1:30" outlineLevel="4" x14ac:dyDescent="0.25">
      <c r="A127" s="9">
        <v>16.010100000000001</v>
      </c>
      <c r="B127" s="9" t="s">
        <v>251</v>
      </c>
      <c r="C127" s="9" t="s">
        <v>252</v>
      </c>
      <c r="D127" s="5">
        <f t="shared" si="45"/>
        <v>68</v>
      </c>
      <c r="E127" s="5">
        <f t="shared" si="45"/>
        <v>300</v>
      </c>
      <c r="F127" s="5">
        <f t="shared" si="46"/>
        <v>368</v>
      </c>
      <c r="G127" s="5"/>
      <c r="H127" s="5"/>
      <c r="I127" s="5">
        <f t="shared" si="47"/>
        <v>0</v>
      </c>
      <c r="J127" s="5"/>
      <c r="K127" s="5"/>
      <c r="L127" s="5">
        <f t="shared" si="48"/>
        <v>0</v>
      </c>
      <c r="M127" s="5"/>
      <c r="N127" s="5">
        <v>3</v>
      </c>
      <c r="O127" s="5">
        <f t="shared" si="49"/>
        <v>3</v>
      </c>
      <c r="P127" s="5">
        <v>62</v>
      </c>
      <c r="Q127" s="5">
        <v>257</v>
      </c>
      <c r="R127" s="5">
        <f t="shared" si="50"/>
        <v>319</v>
      </c>
      <c r="S127" s="5"/>
      <c r="T127" s="5"/>
      <c r="U127" s="5">
        <f t="shared" si="51"/>
        <v>0</v>
      </c>
      <c r="V127" s="5"/>
      <c r="W127" s="5"/>
      <c r="X127" s="5">
        <f t="shared" si="52"/>
        <v>0</v>
      </c>
      <c r="Y127" s="5"/>
      <c r="Z127" s="5">
        <v>3</v>
      </c>
      <c r="AA127" s="5">
        <f t="shared" si="53"/>
        <v>3</v>
      </c>
      <c r="AB127" s="5">
        <v>6</v>
      </c>
      <c r="AC127" s="5">
        <v>37</v>
      </c>
      <c r="AD127" s="5">
        <f t="shared" si="54"/>
        <v>43</v>
      </c>
    </row>
    <row r="128" spans="1:30" outlineLevel="4" x14ac:dyDescent="0.25">
      <c r="A128" s="9">
        <v>16.010400000000001</v>
      </c>
      <c r="B128" s="9" t="s">
        <v>253</v>
      </c>
      <c r="C128" s="9" t="s">
        <v>254</v>
      </c>
      <c r="D128" s="5">
        <f t="shared" si="45"/>
        <v>20</v>
      </c>
      <c r="E128" s="5">
        <f t="shared" si="45"/>
        <v>96</v>
      </c>
      <c r="F128" s="5">
        <f t="shared" si="46"/>
        <v>116</v>
      </c>
      <c r="G128" s="5"/>
      <c r="H128" s="5"/>
      <c r="I128" s="5">
        <f t="shared" si="47"/>
        <v>0</v>
      </c>
      <c r="J128" s="5"/>
      <c r="K128" s="5"/>
      <c r="L128" s="5">
        <f t="shared" si="48"/>
        <v>0</v>
      </c>
      <c r="M128" s="5">
        <v>1</v>
      </c>
      <c r="N128" s="5">
        <v>1</v>
      </c>
      <c r="O128" s="5">
        <f t="shared" si="49"/>
        <v>2</v>
      </c>
      <c r="P128" s="5">
        <v>16</v>
      </c>
      <c r="Q128" s="5">
        <v>76</v>
      </c>
      <c r="R128" s="5">
        <f t="shared" si="50"/>
        <v>92</v>
      </c>
      <c r="S128" s="5"/>
      <c r="T128" s="5"/>
      <c r="U128" s="5">
        <f t="shared" si="51"/>
        <v>0</v>
      </c>
      <c r="V128" s="5"/>
      <c r="W128" s="5"/>
      <c r="X128" s="5">
        <f t="shared" si="52"/>
        <v>0</v>
      </c>
      <c r="Y128" s="5"/>
      <c r="Z128" s="5"/>
      <c r="AA128" s="5">
        <f t="shared" si="53"/>
        <v>0</v>
      </c>
      <c r="AB128" s="5">
        <v>3</v>
      </c>
      <c r="AC128" s="5">
        <v>19</v>
      </c>
      <c r="AD128" s="5">
        <f t="shared" si="54"/>
        <v>22</v>
      </c>
    </row>
    <row r="129" spans="1:30" outlineLevel="4" x14ac:dyDescent="0.25">
      <c r="A129" s="9">
        <v>16.010400000000001</v>
      </c>
      <c r="B129" s="9" t="s">
        <v>255</v>
      </c>
      <c r="C129" s="9" t="s">
        <v>256</v>
      </c>
      <c r="D129" s="5">
        <f t="shared" si="45"/>
        <v>16</v>
      </c>
      <c r="E129" s="5">
        <f t="shared" si="45"/>
        <v>69</v>
      </c>
      <c r="F129" s="5">
        <f t="shared" si="46"/>
        <v>85</v>
      </c>
      <c r="G129" s="5"/>
      <c r="H129" s="5"/>
      <c r="I129" s="5">
        <f t="shared" si="47"/>
        <v>0</v>
      </c>
      <c r="J129" s="5"/>
      <c r="K129" s="5"/>
      <c r="L129" s="5">
        <f t="shared" si="48"/>
        <v>0</v>
      </c>
      <c r="M129" s="5"/>
      <c r="N129" s="5">
        <v>1</v>
      </c>
      <c r="O129" s="5">
        <f t="shared" si="49"/>
        <v>1</v>
      </c>
      <c r="P129" s="5">
        <v>13</v>
      </c>
      <c r="Q129" s="5">
        <v>61</v>
      </c>
      <c r="R129" s="5">
        <f t="shared" si="50"/>
        <v>74</v>
      </c>
      <c r="S129" s="5"/>
      <c r="T129" s="5"/>
      <c r="U129" s="5">
        <f t="shared" si="51"/>
        <v>0</v>
      </c>
      <c r="V129" s="5"/>
      <c r="W129" s="5"/>
      <c r="X129" s="5">
        <f t="shared" si="52"/>
        <v>0</v>
      </c>
      <c r="Y129" s="5"/>
      <c r="Z129" s="5">
        <v>1</v>
      </c>
      <c r="AA129" s="5">
        <f t="shared" si="53"/>
        <v>1</v>
      </c>
      <c r="AB129" s="5">
        <v>3</v>
      </c>
      <c r="AC129" s="5">
        <v>6</v>
      </c>
      <c r="AD129" s="5">
        <f t="shared" si="54"/>
        <v>9</v>
      </c>
    </row>
    <row r="130" spans="1:30" outlineLevel="4" x14ac:dyDescent="0.25">
      <c r="A130" s="9">
        <v>16.0901</v>
      </c>
      <c r="B130" s="9" t="s">
        <v>257</v>
      </c>
      <c r="C130" s="9" t="s">
        <v>258</v>
      </c>
      <c r="D130" s="5">
        <f t="shared" si="45"/>
        <v>0</v>
      </c>
      <c r="E130" s="5">
        <f t="shared" si="45"/>
        <v>1</v>
      </c>
      <c r="F130" s="5">
        <f t="shared" si="46"/>
        <v>1</v>
      </c>
      <c r="G130" s="5"/>
      <c r="H130" s="5"/>
      <c r="I130" s="5">
        <f t="shared" si="47"/>
        <v>0</v>
      </c>
      <c r="J130" s="5"/>
      <c r="K130" s="5"/>
      <c r="L130" s="5">
        <f t="shared" si="48"/>
        <v>0</v>
      </c>
      <c r="M130" s="5"/>
      <c r="N130" s="5"/>
      <c r="O130" s="5">
        <f t="shared" si="49"/>
        <v>0</v>
      </c>
      <c r="P130" s="5"/>
      <c r="Q130" s="5">
        <v>1</v>
      </c>
      <c r="R130" s="5">
        <f t="shared" si="50"/>
        <v>1</v>
      </c>
      <c r="S130" s="5"/>
      <c r="T130" s="5"/>
      <c r="U130" s="5">
        <f t="shared" si="51"/>
        <v>0</v>
      </c>
      <c r="V130" s="5"/>
      <c r="W130" s="5"/>
      <c r="X130" s="5">
        <f t="shared" si="52"/>
        <v>0</v>
      </c>
      <c r="Y130" s="5"/>
      <c r="Z130" s="5"/>
      <c r="AA130" s="5">
        <f t="shared" si="53"/>
        <v>0</v>
      </c>
      <c r="AB130" s="5">
        <v>0</v>
      </c>
      <c r="AC130" s="5">
        <v>0</v>
      </c>
      <c r="AD130" s="5">
        <f t="shared" si="54"/>
        <v>0</v>
      </c>
    </row>
    <row r="131" spans="1:30" outlineLevel="4" x14ac:dyDescent="0.25">
      <c r="A131" s="9">
        <v>16.090499999999999</v>
      </c>
      <c r="B131" s="9" t="s">
        <v>259</v>
      </c>
      <c r="C131" s="9" t="s">
        <v>260</v>
      </c>
      <c r="D131" s="5">
        <f t="shared" si="45"/>
        <v>23</v>
      </c>
      <c r="E131" s="5">
        <f t="shared" si="45"/>
        <v>61</v>
      </c>
      <c r="F131" s="5">
        <f t="shared" si="46"/>
        <v>84</v>
      </c>
      <c r="G131" s="5"/>
      <c r="H131" s="5"/>
      <c r="I131" s="5">
        <f t="shared" si="47"/>
        <v>0</v>
      </c>
      <c r="J131" s="5"/>
      <c r="K131" s="5"/>
      <c r="L131" s="5">
        <f t="shared" si="48"/>
        <v>0</v>
      </c>
      <c r="M131" s="5"/>
      <c r="N131" s="5">
        <v>1</v>
      </c>
      <c r="O131" s="5">
        <f t="shared" si="49"/>
        <v>1</v>
      </c>
      <c r="P131" s="5">
        <v>20</v>
      </c>
      <c r="Q131" s="5">
        <v>39</v>
      </c>
      <c r="R131" s="5">
        <f t="shared" si="50"/>
        <v>59</v>
      </c>
      <c r="S131" s="5"/>
      <c r="T131" s="5"/>
      <c r="U131" s="5">
        <f t="shared" si="51"/>
        <v>0</v>
      </c>
      <c r="V131" s="5"/>
      <c r="W131" s="5">
        <v>1</v>
      </c>
      <c r="X131" s="5">
        <f t="shared" si="52"/>
        <v>1</v>
      </c>
      <c r="Y131" s="5"/>
      <c r="Z131" s="5"/>
      <c r="AA131" s="5">
        <f t="shared" si="53"/>
        <v>0</v>
      </c>
      <c r="AB131" s="5">
        <v>3</v>
      </c>
      <c r="AC131" s="5">
        <v>20</v>
      </c>
      <c r="AD131" s="5">
        <f t="shared" si="54"/>
        <v>23</v>
      </c>
    </row>
    <row r="132" spans="1:30" outlineLevel="4" x14ac:dyDescent="0.25">
      <c r="A132" s="9">
        <v>23.010100000000001</v>
      </c>
      <c r="B132" s="9" t="s">
        <v>261</v>
      </c>
      <c r="C132" s="9" t="s">
        <v>262</v>
      </c>
      <c r="D132" s="5">
        <f t="shared" si="45"/>
        <v>5</v>
      </c>
      <c r="E132" s="5">
        <f t="shared" si="45"/>
        <v>9</v>
      </c>
      <c r="F132" s="5">
        <f t="shared" si="46"/>
        <v>14</v>
      </c>
      <c r="G132" s="5"/>
      <c r="H132" s="5"/>
      <c r="I132" s="5">
        <f t="shared" si="47"/>
        <v>0</v>
      </c>
      <c r="J132" s="5"/>
      <c r="K132" s="5"/>
      <c r="L132" s="5">
        <f t="shared" si="48"/>
        <v>0</v>
      </c>
      <c r="M132" s="5"/>
      <c r="N132" s="5"/>
      <c r="O132" s="5">
        <f t="shared" si="49"/>
        <v>0</v>
      </c>
      <c r="P132" s="5">
        <v>3</v>
      </c>
      <c r="Q132" s="5">
        <v>7</v>
      </c>
      <c r="R132" s="5">
        <f t="shared" si="50"/>
        <v>10</v>
      </c>
      <c r="S132" s="5"/>
      <c r="T132" s="5"/>
      <c r="U132" s="5">
        <f t="shared" si="51"/>
        <v>0</v>
      </c>
      <c r="V132" s="5"/>
      <c r="W132" s="5"/>
      <c r="X132" s="5">
        <f t="shared" si="52"/>
        <v>0</v>
      </c>
      <c r="Y132" s="5"/>
      <c r="Z132" s="5"/>
      <c r="AA132" s="5">
        <f t="shared" si="53"/>
        <v>0</v>
      </c>
      <c r="AB132" s="5">
        <v>2</v>
      </c>
      <c r="AC132" s="5">
        <v>2</v>
      </c>
      <c r="AD132" s="5">
        <f t="shared" si="54"/>
        <v>4</v>
      </c>
    </row>
    <row r="133" spans="1:30" outlineLevel="4" x14ac:dyDescent="0.25">
      <c r="A133" s="9">
        <v>23.9999</v>
      </c>
      <c r="B133" s="9" t="s">
        <v>263</v>
      </c>
      <c r="C133" s="9" t="s">
        <v>264</v>
      </c>
      <c r="D133" s="5">
        <f t="shared" si="45"/>
        <v>10</v>
      </c>
      <c r="E133" s="5">
        <f t="shared" si="45"/>
        <v>42</v>
      </c>
      <c r="F133" s="5">
        <f t="shared" si="46"/>
        <v>52</v>
      </c>
      <c r="G133" s="5"/>
      <c r="H133" s="5"/>
      <c r="I133" s="5">
        <f t="shared" si="47"/>
        <v>0</v>
      </c>
      <c r="J133" s="5"/>
      <c r="K133" s="5"/>
      <c r="L133" s="5">
        <f t="shared" si="48"/>
        <v>0</v>
      </c>
      <c r="M133" s="5"/>
      <c r="N133" s="5"/>
      <c r="O133" s="5">
        <f t="shared" si="49"/>
        <v>0</v>
      </c>
      <c r="P133" s="5">
        <v>9</v>
      </c>
      <c r="Q133" s="5">
        <v>37</v>
      </c>
      <c r="R133" s="5">
        <f t="shared" si="50"/>
        <v>46</v>
      </c>
      <c r="S133" s="5"/>
      <c r="T133" s="5"/>
      <c r="U133" s="5">
        <f t="shared" si="51"/>
        <v>0</v>
      </c>
      <c r="V133" s="5"/>
      <c r="W133" s="5"/>
      <c r="X133" s="5">
        <f t="shared" si="52"/>
        <v>0</v>
      </c>
      <c r="Y133" s="5">
        <v>1</v>
      </c>
      <c r="Z133" s="5"/>
      <c r="AA133" s="5">
        <f t="shared" si="53"/>
        <v>1</v>
      </c>
      <c r="AB133" s="5">
        <v>0</v>
      </c>
      <c r="AC133" s="5">
        <v>5</v>
      </c>
      <c r="AD133" s="5">
        <f t="shared" si="54"/>
        <v>5</v>
      </c>
    </row>
    <row r="134" spans="1:30" outlineLevel="4" x14ac:dyDescent="0.25">
      <c r="A134" s="9">
        <v>38.010100000000001</v>
      </c>
      <c r="B134" s="9" t="s">
        <v>265</v>
      </c>
      <c r="C134" s="9" t="s">
        <v>266</v>
      </c>
      <c r="D134" s="5">
        <f t="shared" si="45"/>
        <v>29</v>
      </c>
      <c r="E134" s="5">
        <f t="shared" si="45"/>
        <v>21</v>
      </c>
      <c r="F134" s="5">
        <f t="shared" si="46"/>
        <v>50</v>
      </c>
      <c r="G134" s="5"/>
      <c r="H134" s="5"/>
      <c r="I134" s="5">
        <f t="shared" si="47"/>
        <v>0</v>
      </c>
      <c r="J134" s="5"/>
      <c r="K134" s="5"/>
      <c r="L134" s="5">
        <f t="shared" si="48"/>
        <v>0</v>
      </c>
      <c r="M134" s="5">
        <v>2</v>
      </c>
      <c r="N134" s="5"/>
      <c r="O134" s="5">
        <f t="shared" si="49"/>
        <v>2</v>
      </c>
      <c r="P134" s="5">
        <v>23</v>
      </c>
      <c r="Q134" s="5">
        <v>19</v>
      </c>
      <c r="R134" s="5">
        <f t="shared" si="50"/>
        <v>42</v>
      </c>
      <c r="S134" s="5"/>
      <c r="T134" s="5"/>
      <c r="U134" s="5">
        <f t="shared" si="51"/>
        <v>0</v>
      </c>
      <c r="V134" s="5"/>
      <c r="W134" s="5"/>
      <c r="X134" s="5">
        <f t="shared" si="52"/>
        <v>0</v>
      </c>
      <c r="Y134" s="5"/>
      <c r="Z134" s="5"/>
      <c r="AA134" s="5">
        <f t="shared" si="53"/>
        <v>0</v>
      </c>
      <c r="AB134" s="5">
        <v>4</v>
      </c>
      <c r="AC134" s="5">
        <v>2</v>
      </c>
      <c r="AD134" s="5">
        <f t="shared" si="54"/>
        <v>6</v>
      </c>
    </row>
    <row r="135" spans="1:30" outlineLevel="4" x14ac:dyDescent="0.25">
      <c r="A135" s="9">
        <v>50.0501</v>
      </c>
      <c r="B135" s="9" t="s">
        <v>267</v>
      </c>
      <c r="C135" s="9" t="s">
        <v>268</v>
      </c>
      <c r="D135" s="5">
        <f t="shared" si="45"/>
        <v>80</v>
      </c>
      <c r="E135" s="5">
        <f t="shared" si="45"/>
        <v>167</v>
      </c>
      <c r="F135" s="5">
        <f t="shared" si="46"/>
        <v>247</v>
      </c>
      <c r="G135" s="5"/>
      <c r="H135" s="5"/>
      <c r="I135" s="5">
        <f t="shared" si="47"/>
        <v>0</v>
      </c>
      <c r="J135" s="5"/>
      <c r="K135" s="5"/>
      <c r="L135" s="5">
        <f t="shared" si="48"/>
        <v>0</v>
      </c>
      <c r="M135" s="5">
        <v>1</v>
      </c>
      <c r="N135" s="5">
        <v>4</v>
      </c>
      <c r="O135" s="5">
        <f t="shared" si="49"/>
        <v>5</v>
      </c>
      <c r="P135" s="5">
        <v>61</v>
      </c>
      <c r="Q135" s="5">
        <v>142</v>
      </c>
      <c r="R135" s="5">
        <f t="shared" si="50"/>
        <v>203</v>
      </c>
      <c r="S135" s="5"/>
      <c r="T135" s="5"/>
      <c r="U135" s="5">
        <f t="shared" si="51"/>
        <v>0</v>
      </c>
      <c r="V135" s="5"/>
      <c r="W135" s="5">
        <v>1</v>
      </c>
      <c r="X135" s="5">
        <f t="shared" si="52"/>
        <v>1</v>
      </c>
      <c r="Y135" s="5">
        <v>2</v>
      </c>
      <c r="Z135" s="5">
        <v>1</v>
      </c>
      <c r="AA135" s="5">
        <f t="shared" si="53"/>
        <v>3</v>
      </c>
      <c r="AB135" s="5">
        <v>16</v>
      </c>
      <c r="AC135" s="5">
        <v>19</v>
      </c>
      <c r="AD135" s="5">
        <f t="shared" si="54"/>
        <v>35</v>
      </c>
    </row>
    <row r="136" spans="1:30" outlineLevel="4" x14ac:dyDescent="0.25">
      <c r="A136" s="9">
        <v>50.070300000000003</v>
      </c>
      <c r="B136" s="9" t="s">
        <v>269</v>
      </c>
      <c r="C136" s="9" t="s">
        <v>270</v>
      </c>
      <c r="D136" s="5">
        <f t="shared" si="45"/>
        <v>29</v>
      </c>
      <c r="E136" s="5">
        <f t="shared" si="45"/>
        <v>89</v>
      </c>
      <c r="F136" s="5">
        <f t="shared" si="46"/>
        <v>118</v>
      </c>
      <c r="G136" s="5"/>
      <c r="H136" s="5"/>
      <c r="I136" s="5">
        <f t="shared" si="47"/>
        <v>0</v>
      </c>
      <c r="J136" s="5"/>
      <c r="K136" s="5"/>
      <c r="L136" s="5">
        <f t="shared" si="48"/>
        <v>0</v>
      </c>
      <c r="M136" s="5"/>
      <c r="N136" s="5"/>
      <c r="O136" s="5">
        <f t="shared" si="49"/>
        <v>0</v>
      </c>
      <c r="P136" s="5">
        <v>24</v>
      </c>
      <c r="Q136" s="5">
        <v>76</v>
      </c>
      <c r="R136" s="5">
        <f t="shared" si="50"/>
        <v>100</v>
      </c>
      <c r="S136" s="5"/>
      <c r="T136" s="5"/>
      <c r="U136" s="5">
        <f t="shared" si="51"/>
        <v>0</v>
      </c>
      <c r="V136" s="5"/>
      <c r="W136" s="5"/>
      <c r="X136" s="5">
        <f t="shared" si="52"/>
        <v>0</v>
      </c>
      <c r="Y136" s="5"/>
      <c r="Z136" s="5"/>
      <c r="AA136" s="5">
        <f t="shared" si="53"/>
        <v>0</v>
      </c>
      <c r="AB136" s="5">
        <v>5</v>
      </c>
      <c r="AC136" s="5">
        <v>13</v>
      </c>
      <c r="AD136" s="5">
        <f t="shared" si="54"/>
        <v>18</v>
      </c>
    </row>
    <row r="137" spans="1:30" outlineLevel="4" x14ac:dyDescent="0.25">
      <c r="A137" s="9">
        <v>50.0901</v>
      </c>
      <c r="B137" s="9" t="s">
        <v>271</v>
      </c>
      <c r="C137" s="9" t="s">
        <v>272</v>
      </c>
      <c r="D137" s="5">
        <f t="shared" si="45"/>
        <v>73</v>
      </c>
      <c r="E137" s="5">
        <f t="shared" si="45"/>
        <v>57</v>
      </c>
      <c r="F137" s="5">
        <f t="shared" si="46"/>
        <v>130</v>
      </c>
      <c r="G137" s="5"/>
      <c r="H137" s="5">
        <v>1</v>
      </c>
      <c r="I137" s="5">
        <f t="shared" si="47"/>
        <v>1</v>
      </c>
      <c r="J137" s="5"/>
      <c r="K137" s="5">
        <v>1</v>
      </c>
      <c r="L137" s="5">
        <f t="shared" si="48"/>
        <v>1</v>
      </c>
      <c r="M137" s="5">
        <v>1</v>
      </c>
      <c r="N137" s="5"/>
      <c r="O137" s="5">
        <f t="shared" si="49"/>
        <v>1</v>
      </c>
      <c r="P137" s="5">
        <v>60</v>
      </c>
      <c r="Q137" s="5">
        <v>49</v>
      </c>
      <c r="R137" s="5">
        <f t="shared" si="50"/>
        <v>109</v>
      </c>
      <c r="S137" s="5"/>
      <c r="T137" s="5"/>
      <c r="U137" s="5">
        <f t="shared" si="51"/>
        <v>0</v>
      </c>
      <c r="V137" s="5"/>
      <c r="W137" s="5"/>
      <c r="X137" s="5">
        <f t="shared" si="52"/>
        <v>0</v>
      </c>
      <c r="Y137" s="5"/>
      <c r="Z137" s="5"/>
      <c r="AA137" s="5">
        <f t="shared" si="53"/>
        <v>0</v>
      </c>
      <c r="AB137" s="5">
        <v>12</v>
      </c>
      <c r="AC137" s="5">
        <v>6</v>
      </c>
      <c r="AD137" s="5">
        <f t="shared" si="54"/>
        <v>18</v>
      </c>
    </row>
    <row r="138" spans="1:30" outlineLevel="4" x14ac:dyDescent="0.25">
      <c r="A138" s="9">
        <v>54.010300000000001</v>
      </c>
      <c r="B138" s="9" t="s">
        <v>273</v>
      </c>
      <c r="C138" s="9" t="s">
        <v>274</v>
      </c>
      <c r="D138" s="5">
        <f t="shared" si="45"/>
        <v>47</v>
      </c>
      <c r="E138" s="5">
        <f t="shared" si="45"/>
        <v>48</v>
      </c>
      <c r="F138" s="5">
        <f t="shared" si="46"/>
        <v>95</v>
      </c>
      <c r="G138" s="5"/>
      <c r="H138" s="5">
        <v>1</v>
      </c>
      <c r="I138" s="5">
        <f t="shared" si="47"/>
        <v>1</v>
      </c>
      <c r="J138" s="5"/>
      <c r="K138" s="5"/>
      <c r="L138" s="5">
        <f t="shared" si="48"/>
        <v>0</v>
      </c>
      <c r="M138" s="5"/>
      <c r="N138" s="5">
        <v>3</v>
      </c>
      <c r="O138" s="5">
        <f t="shared" si="49"/>
        <v>3</v>
      </c>
      <c r="P138" s="5">
        <v>28</v>
      </c>
      <c r="Q138" s="5">
        <v>30</v>
      </c>
      <c r="R138" s="5">
        <f t="shared" si="50"/>
        <v>58</v>
      </c>
      <c r="S138" s="5"/>
      <c r="T138" s="5"/>
      <c r="U138" s="5">
        <f t="shared" si="51"/>
        <v>0</v>
      </c>
      <c r="V138" s="5">
        <v>1</v>
      </c>
      <c r="W138" s="5"/>
      <c r="X138" s="5">
        <f t="shared" si="52"/>
        <v>1</v>
      </c>
      <c r="Y138" s="5"/>
      <c r="Z138" s="5"/>
      <c r="AA138" s="5">
        <f t="shared" si="53"/>
        <v>0</v>
      </c>
      <c r="AB138" s="5">
        <v>18</v>
      </c>
      <c r="AC138" s="5">
        <v>14</v>
      </c>
      <c r="AD138" s="5">
        <f t="shared" si="54"/>
        <v>32</v>
      </c>
    </row>
    <row r="139" spans="1:30" outlineLevel="4" x14ac:dyDescent="0.25">
      <c r="A139" s="9">
        <v>54.0199</v>
      </c>
      <c r="B139" s="9" t="s">
        <v>275</v>
      </c>
      <c r="C139" s="9" t="s">
        <v>276</v>
      </c>
      <c r="D139" s="5">
        <f t="shared" si="45"/>
        <v>48</v>
      </c>
      <c r="E139" s="5">
        <f t="shared" si="45"/>
        <v>22</v>
      </c>
      <c r="F139" s="5">
        <f t="shared" si="46"/>
        <v>70</v>
      </c>
      <c r="G139" s="5"/>
      <c r="H139" s="5">
        <v>1</v>
      </c>
      <c r="I139" s="5">
        <f t="shared" si="47"/>
        <v>1</v>
      </c>
      <c r="J139" s="5"/>
      <c r="K139" s="5"/>
      <c r="L139" s="5">
        <f t="shared" si="48"/>
        <v>0</v>
      </c>
      <c r="M139" s="5">
        <v>1</v>
      </c>
      <c r="N139" s="5">
        <v>1</v>
      </c>
      <c r="O139" s="5">
        <f t="shared" si="49"/>
        <v>2</v>
      </c>
      <c r="P139" s="5">
        <v>40</v>
      </c>
      <c r="Q139" s="5">
        <v>15</v>
      </c>
      <c r="R139" s="5">
        <f t="shared" si="50"/>
        <v>55</v>
      </c>
      <c r="S139" s="5"/>
      <c r="T139" s="5"/>
      <c r="U139" s="5">
        <f t="shared" si="51"/>
        <v>0</v>
      </c>
      <c r="V139" s="5">
        <v>1</v>
      </c>
      <c r="W139" s="5"/>
      <c r="X139" s="5">
        <f t="shared" si="52"/>
        <v>1</v>
      </c>
      <c r="Y139" s="5"/>
      <c r="Z139" s="5"/>
      <c r="AA139" s="5">
        <f t="shared" si="53"/>
        <v>0</v>
      </c>
      <c r="AB139" s="5">
        <v>6</v>
      </c>
      <c r="AC139" s="5">
        <v>5</v>
      </c>
      <c r="AD139" s="5">
        <f t="shared" si="54"/>
        <v>11</v>
      </c>
    </row>
    <row r="140" spans="1:30" x14ac:dyDescent="0.25">
      <c r="A140" s="234" t="s">
        <v>277</v>
      </c>
      <c r="B140" s="234"/>
      <c r="C140" s="234"/>
      <c r="D140" s="4">
        <f t="shared" ref="D140:AD140" si="63">SUBTOTAL(9,D141:D149)</f>
        <v>47</v>
      </c>
      <c r="E140" s="4">
        <f t="shared" si="63"/>
        <v>100</v>
      </c>
      <c r="F140" s="4">
        <f t="shared" si="63"/>
        <v>147</v>
      </c>
      <c r="G140" s="4">
        <f t="shared" si="63"/>
        <v>0</v>
      </c>
      <c r="H140" s="4">
        <f t="shared" si="63"/>
        <v>0</v>
      </c>
      <c r="I140" s="4">
        <f t="shared" si="63"/>
        <v>0</v>
      </c>
      <c r="J140" s="4">
        <f t="shared" si="63"/>
        <v>1</v>
      </c>
      <c r="K140" s="4">
        <f t="shared" si="63"/>
        <v>0</v>
      </c>
      <c r="L140" s="4">
        <f t="shared" si="63"/>
        <v>1</v>
      </c>
      <c r="M140" s="4">
        <f t="shared" si="63"/>
        <v>1</v>
      </c>
      <c r="N140" s="4">
        <f t="shared" si="63"/>
        <v>2</v>
      </c>
      <c r="O140" s="4">
        <f t="shared" si="63"/>
        <v>3</v>
      </c>
      <c r="P140" s="4">
        <f t="shared" si="63"/>
        <v>38</v>
      </c>
      <c r="Q140" s="4">
        <f t="shared" si="63"/>
        <v>86</v>
      </c>
      <c r="R140" s="4">
        <f t="shared" si="63"/>
        <v>124</v>
      </c>
      <c r="S140" s="4">
        <f t="shared" si="63"/>
        <v>0</v>
      </c>
      <c r="T140" s="4">
        <f t="shared" si="63"/>
        <v>0</v>
      </c>
      <c r="U140" s="4">
        <f t="shared" si="63"/>
        <v>0</v>
      </c>
      <c r="V140" s="4">
        <f t="shared" si="63"/>
        <v>0</v>
      </c>
      <c r="W140" s="4">
        <f t="shared" si="63"/>
        <v>0</v>
      </c>
      <c r="X140" s="4">
        <f t="shared" si="63"/>
        <v>0</v>
      </c>
      <c r="Y140" s="4">
        <f t="shared" si="63"/>
        <v>0</v>
      </c>
      <c r="Z140" s="4">
        <f t="shared" si="63"/>
        <v>0</v>
      </c>
      <c r="AA140" s="4">
        <f t="shared" si="63"/>
        <v>0</v>
      </c>
      <c r="AB140" s="4">
        <f t="shared" si="63"/>
        <v>7</v>
      </c>
      <c r="AC140" s="4">
        <f t="shared" si="63"/>
        <v>12</v>
      </c>
      <c r="AD140" s="4">
        <f t="shared" si="63"/>
        <v>19</v>
      </c>
    </row>
    <row r="141" spans="1:30" outlineLevel="4" x14ac:dyDescent="0.25">
      <c r="A141" s="9">
        <v>50.060499999999998</v>
      </c>
      <c r="B141" s="9" t="s">
        <v>278</v>
      </c>
      <c r="C141" s="9" t="s">
        <v>279</v>
      </c>
      <c r="D141" s="5">
        <f t="shared" si="45"/>
        <v>7</v>
      </c>
      <c r="E141" s="5">
        <f t="shared" si="45"/>
        <v>14</v>
      </c>
      <c r="F141" s="5">
        <f t="shared" si="46"/>
        <v>21</v>
      </c>
      <c r="G141" s="5"/>
      <c r="H141" s="5"/>
      <c r="I141" s="5">
        <f t="shared" si="47"/>
        <v>0</v>
      </c>
      <c r="J141" s="5"/>
      <c r="K141" s="5"/>
      <c r="L141" s="5">
        <f t="shared" si="48"/>
        <v>0</v>
      </c>
      <c r="M141" s="5"/>
      <c r="N141" s="5"/>
      <c r="O141" s="5">
        <f t="shared" si="49"/>
        <v>0</v>
      </c>
      <c r="P141" s="5">
        <v>5</v>
      </c>
      <c r="Q141" s="5">
        <v>11</v>
      </c>
      <c r="R141" s="5">
        <f t="shared" si="50"/>
        <v>16</v>
      </c>
      <c r="S141" s="5"/>
      <c r="T141" s="5"/>
      <c r="U141" s="5">
        <f t="shared" si="51"/>
        <v>0</v>
      </c>
      <c r="V141" s="5"/>
      <c r="W141" s="5"/>
      <c r="X141" s="5">
        <f t="shared" si="52"/>
        <v>0</v>
      </c>
      <c r="Y141" s="5"/>
      <c r="Z141" s="5"/>
      <c r="AA141" s="5">
        <f t="shared" si="53"/>
        <v>0</v>
      </c>
      <c r="AB141" s="5">
        <v>2</v>
      </c>
      <c r="AC141" s="5">
        <v>3</v>
      </c>
      <c r="AD141" s="5">
        <f t="shared" si="54"/>
        <v>5</v>
      </c>
    </row>
    <row r="142" spans="1:30" outlineLevel="4" x14ac:dyDescent="0.25">
      <c r="A142" s="9">
        <v>50.070099999999996</v>
      </c>
      <c r="B142" s="9" t="s">
        <v>280</v>
      </c>
      <c r="C142" s="9" t="s">
        <v>281</v>
      </c>
      <c r="D142" s="5">
        <f t="shared" si="45"/>
        <v>1</v>
      </c>
      <c r="E142" s="5">
        <f t="shared" si="45"/>
        <v>9</v>
      </c>
      <c r="F142" s="5">
        <f t="shared" si="46"/>
        <v>10</v>
      </c>
      <c r="G142" s="5"/>
      <c r="H142" s="5"/>
      <c r="I142" s="5">
        <f t="shared" si="47"/>
        <v>0</v>
      </c>
      <c r="J142" s="5"/>
      <c r="K142" s="5"/>
      <c r="L142" s="5">
        <f t="shared" si="48"/>
        <v>0</v>
      </c>
      <c r="M142" s="5"/>
      <c r="N142" s="5"/>
      <c r="O142" s="5">
        <f t="shared" si="49"/>
        <v>0</v>
      </c>
      <c r="P142" s="5"/>
      <c r="Q142" s="5">
        <v>2</v>
      </c>
      <c r="R142" s="5">
        <f t="shared" si="50"/>
        <v>2</v>
      </c>
      <c r="S142" s="5"/>
      <c r="T142" s="5"/>
      <c r="U142" s="5">
        <f t="shared" si="51"/>
        <v>0</v>
      </c>
      <c r="V142" s="5"/>
      <c r="W142" s="5"/>
      <c r="X142" s="5">
        <f t="shared" si="52"/>
        <v>0</v>
      </c>
      <c r="Y142" s="5"/>
      <c r="Z142" s="5"/>
      <c r="AA142" s="5">
        <f t="shared" si="53"/>
        <v>0</v>
      </c>
      <c r="AB142" s="5">
        <v>1</v>
      </c>
      <c r="AC142" s="5">
        <v>7</v>
      </c>
      <c r="AD142" s="5">
        <f t="shared" si="54"/>
        <v>8</v>
      </c>
    </row>
    <row r="143" spans="1:30" outlineLevel="4" x14ac:dyDescent="0.25">
      <c r="A143" s="9">
        <v>50.0702</v>
      </c>
      <c r="B143" s="9" t="s">
        <v>333</v>
      </c>
      <c r="C143" s="9" t="s">
        <v>334</v>
      </c>
      <c r="D143" s="5">
        <f t="shared" si="45"/>
        <v>4</v>
      </c>
      <c r="E143" s="5">
        <f t="shared" si="45"/>
        <v>10</v>
      </c>
      <c r="F143" s="5">
        <f t="shared" si="46"/>
        <v>14</v>
      </c>
      <c r="G143" s="5"/>
      <c r="H143" s="5"/>
      <c r="I143" s="5">
        <f t="shared" si="47"/>
        <v>0</v>
      </c>
      <c r="J143" s="5"/>
      <c r="K143" s="5"/>
      <c r="L143" s="5">
        <f t="shared" si="48"/>
        <v>0</v>
      </c>
      <c r="M143" s="5">
        <v>1</v>
      </c>
      <c r="N143" s="5">
        <v>2</v>
      </c>
      <c r="O143" s="5">
        <f t="shared" si="49"/>
        <v>3</v>
      </c>
      <c r="P143" s="5">
        <v>3</v>
      </c>
      <c r="Q143" s="5">
        <v>8</v>
      </c>
      <c r="R143" s="5">
        <f t="shared" si="50"/>
        <v>11</v>
      </c>
      <c r="S143" s="5"/>
      <c r="T143" s="5"/>
      <c r="U143" s="5">
        <f t="shared" si="51"/>
        <v>0</v>
      </c>
      <c r="V143" s="5"/>
      <c r="W143" s="5"/>
      <c r="X143" s="5">
        <f t="shared" si="52"/>
        <v>0</v>
      </c>
      <c r="Y143" s="5"/>
      <c r="Z143" s="5"/>
      <c r="AA143" s="5">
        <f t="shared" si="53"/>
        <v>0</v>
      </c>
      <c r="AB143" s="5">
        <v>0</v>
      </c>
      <c r="AC143" s="5">
        <v>0</v>
      </c>
      <c r="AD143" s="5">
        <f t="shared" si="54"/>
        <v>0</v>
      </c>
    </row>
    <row r="144" spans="1:30" outlineLevel="4" x14ac:dyDescent="0.25">
      <c r="A144" s="9">
        <v>50.070399999999999</v>
      </c>
      <c r="B144" s="9" t="s">
        <v>282</v>
      </c>
      <c r="C144" s="9" t="s">
        <v>283</v>
      </c>
      <c r="D144" s="5">
        <f t="shared" si="45"/>
        <v>0</v>
      </c>
      <c r="E144" s="5">
        <f t="shared" si="45"/>
        <v>7</v>
      </c>
      <c r="F144" s="5">
        <f t="shared" si="46"/>
        <v>7</v>
      </c>
      <c r="G144" s="5"/>
      <c r="H144" s="5"/>
      <c r="I144" s="5">
        <f t="shared" si="47"/>
        <v>0</v>
      </c>
      <c r="J144" s="5"/>
      <c r="K144" s="5"/>
      <c r="L144" s="5">
        <f t="shared" si="48"/>
        <v>0</v>
      </c>
      <c r="M144" s="5"/>
      <c r="N144" s="5"/>
      <c r="O144" s="5">
        <f t="shared" si="49"/>
        <v>0</v>
      </c>
      <c r="P144" s="5"/>
      <c r="Q144" s="5">
        <v>6</v>
      </c>
      <c r="R144" s="5">
        <f t="shared" si="50"/>
        <v>6</v>
      </c>
      <c r="S144" s="5"/>
      <c r="T144" s="5"/>
      <c r="U144" s="5">
        <f t="shared" si="51"/>
        <v>0</v>
      </c>
      <c r="V144" s="5"/>
      <c r="W144" s="5"/>
      <c r="X144" s="5">
        <f t="shared" si="52"/>
        <v>0</v>
      </c>
      <c r="Y144" s="5"/>
      <c r="Z144" s="5"/>
      <c r="AA144" s="5">
        <f t="shared" si="53"/>
        <v>0</v>
      </c>
      <c r="AB144" s="5">
        <v>0</v>
      </c>
      <c r="AC144" s="5">
        <v>1</v>
      </c>
      <c r="AD144" s="5">
        <f t="shared" si="54"/>
        <v>1</v>
      </c>
    </row>
    <row r="145" spans="1:30" outlineLevel="4" x14ac:dyDescent="0.25">
      <c r="A145" s="9">
        <v>50.070500000000003</v>
      </c>
      <c r="B145" s="9" t="s">
        <v>284</v>
      </c>
      <c r="C145" s="9" t="s">
        <v>285</v>
      </c>
      <c r="D145" s="5">
        <f t="shared" si="45"/>
        <v>10</v>
      </c>
      <c r="E145" s="5">
        <f t="shared" si="45"/>
        <v>16</v>
      </c>
      <c r="F145" s="5">
        <f t="shared" si="46"/>
        <v>26</v>
      </c>
      <c r="G145" s="5"/>
      <c r="H145" s="5"/>
      <c r="I145" s="5">
        <f t="shared" si="47"/>
        <v>0</v>
      </c>
      <c r="J145" s="5"/>
      <c r="K145" s="5"/>
      <c r="L145" s="5">
        <f t="shared" si="48"/>
        <v>0</v>
      </c>
      <c r="M145" s="5"/>
      <c r="N145" s="5"/>
      <c r="O145" s="5">
        <f t="shared" si="49"/>
        <v>0</v>
      </c>
      <c r="P145" s="5">
        <v>9</v>
      </c>
      <c r="Q145" s="5">
        <v>16</v>
      </c>
      <c r="R145" s="5">
        <f t="shared" si="50"/>
        <v>25</v>
      </c>
      <c r="S145" s="5"/>
      <c r="T145" s="5"/>
      <c r="U145" s="5">
        <f t="shared" si="51"/>
        <v>0</v>
      </c>
      <c r="V145" s="5"/>
      <c r="W145" s="5"/>
      <c r="X145" s="5">
        <f t="shared" si="52"/>
        <v>0</v>
      </c>
      <c r="Y145" s="5"/>
      <c r="Z145" s="5"/>
      <c r="AA145" s="5">
        <f t="shared" si="53"/>
        <v>0</v>
      </c>
      <c r="AB145" s="5">
        <v>1</v>
      </c>
      <c r="AC145" s="5">
        <v>0</v>
      </c>
      <c r="AD145" s="5">
        <f t="shared" si="54"/>
        <v>1</v>
      </c>
    </row>
    <row r="146" spans="1:30" outlineLevel="4" x14ac:dyDescent="0.25">
      <c r="A146" s="9">
        <v>50.070500000000003</v>
      </c>
      <c r="B146" s="9" t="s">
        <v>286</v>
      </c>
      <c r="C146" s="9" t="s">
        <v>287</v>
      </c>
      <c r="D146" s="5">
        <f t="shared" si="45"/>
        <v>15</v>
      </c>
      <c r="E146" s="5">
        <f t="shared" si="45"/>
        <v>13</v>
      </c>
      <c r="F146" s="5">
        <f t="shared" si="46"/>
        <v>28</v>
      </c>
      <c r="G146" s="5"/>
      <c r="H146" s="5"/>
      <c r="I146" s="5">
        <f t="shared" si="47"/>
        <v>0</v>
      </c>
      <c r="J146" s="5">
        <v>1</v>
      </c>
      <c r="K146" s="5"/>
      <c r="L146" s="5">
        <f t="shared" si="48"/>
        <v>1</v>
      </c>
      <c r="M146" s="5"/>
      <c r="N146" s="5"/>
      <c r="O146" s="5">
        <f t="shared" si="49"/>
        <v>0</v>
      </c>
      <c r="P146" s="5">
        <v>11</v>
      </c>
      <c r="Q146" s="5">
        <v>13</v>
      </c>
      <c r="R146" s="5">
        <f t="shared" si="50"/>
        <v>24</v>
      </c>
      <c r="S146" s="5"/>
      <c r="T146" s="5"/>
      <c r="U146" s="5">
        <f t="shared" si="51"/>
        <v>0</v>
      </c>
      <c r="V146" s="5"/>
      <c r="W146" s="5"/>
      <c r="X146" s="5">
        <f t="shared" si="52"/>
        <v>0</v>
      </c>
      <c r="Y146" s="5"/>
      <c r="Z146" s="5"/>
      <c r="AA146" s="5">
        <f t="shared" si="53"/>
        <v>0</v>
      </c>
      <c r="AB146" s="5">
        <v>3</v>
      </c>
      <c r="AC146" s="5">
        <v>0</v>
      </c>
      <c r="AD146" s="5">
        <f t="shared" si="54"/>
        <v>3</v>
      </c>
    </row>
    <row r="147" spans="1:30" outlineLevel="4" x14ac:dyDescent="0.25">
      <c r="A147" s="9">
        <v>50.070500000000003</v>
      </c>
      <c r="B147" s="9" t="s">
        <v>288</v>
      </c>
      <c r="C147" s="9" t="s">
        <v>289</v>
      </c>
      <c r="D147" s="5">
        <f t="shared" si="45"/>
        <v>4</v>
      </c>
      <c r="E147" s="5">
        <f t="shared" si="45"/>
        <v>28</v>
      </c>
      <c r="F147" s="5">
        <f t="shared" si="46"/>
        <v>32</v>
      </c>
      <c r="G147" s="5"/>
      <c r="H147" s="5"/>
      <c r="I147" s="5">
        <f t="shared" si="47"/>
        <v>0</v>
      </c>
      <c r="J147" s="5"/>
      <c r="K147" s="5"/>
      <c r="L147" s="5">
        <f t="shared" si="48"/>
        <v>0</v>
      </c>
      <c r="M147" s="5"/>
      <c r="N147" s="5"/>
      <c r="O147" s="5">
        <f t="shared" si="49"/>
        <v>0</v>
      </c>
      <c r="P147" s="5">
        <v>4</v>
      </c>
      <c r="Q147" s="5">
        <v>27</v>
      </c>
      <c r="R147" s="5">
        <f t="shared" si="50"/>
        <v>31</v>
      </c>
      <c r="S147" s="5"/>
      <c r="T147" s="5"/>
      <c r="U147" s="5">
        <f t="shared" si="51"/>
        <v>0</v>
      </c>
      <c r="V147" s="5"/>
      <c r="W147" s="5"/>
      <c r="X147" s="5">
        <f t="shared" si="52"/>
        <v>0</v>
      </c>
      <c r="Y147" s="5"/>
      <c r="Z147" s="5"/>
      <c r="AA147" s="5">
        <f t="shared" si="53"/>
        <v>0</v>
      </c>
      <c r="AB147" s="5">
        <v>0</v>
      </c>
      <c r="AC147" s="5">
        <v>1</v>
      </c>
      <c r="AD147" s="5">
        <f t="shared" si="54"/>
        <v>1</v>
      </c>
    </row>
    <row r="148" spans="1:30" outlineLevel="4" x14ac:dyDescent="0.25">
      <c r="A148" s="9">
        <v>50.070799999999998</v>
      </c>
      <c r="B148" s="9" t="s">
        <v>290</v>
      </c>
      <c r="C148" s="9" t="s">
        <v>291</v>
      </c>
      <c r="D148" s="5">
        <f t="shared" si="45"/>
        <v>1</v>
      </c>
      <c r="E148" s="5">
        <f t="shared" si="45"/>
        <v>2</v>
      </c>
      <c r="F148" s="5">
        <f t="shared" si="46"/>
        <v>3</v>
      </c>
      <c r="G148" s="5"/>
      <c r="H148" s="5"/>
      <c r="I148" s="5">
        <f t="shared" si="47"/>
        <v>0</v>
      </c>
      <c r="J148" s="5"/>
      <c r="K148" s="5"/>
      <c r="L148" s="5">
        <f t="shared" si="48"/>
        <v>0</v>
      </c>
      <c r="M148" s="5"/>
      <c r="N148" s="5"/>
      <c r="O148" s="5">
        <f t="shared" si="49"/>
        <v>0</v>
      </c>
      <c r="P148" s="5">
        <v>1</v>
      </c>
      <c r="Q148" s="5">
        <v>2</v>
      </c>
      <c r="R148" s="5">
        <f t="shared" si="50"/>
        <v>3</v>
      </c>
      <c r="S148" s="5"/>
      <c r="T148" s="5"/>
      <c r="U148" s="5">
        <f t="shared" si="51"/>
        <v>0</v>
      </c>
      <c r="V148" s="5"/>
      <c r="W148" s="5"/>
      <c r="X148" s="5">
        <f t="shared" si="52"/>
        <v>0</v>
      </c>
      <c r="Y148" s="5"/>
      <c r="Z148" s="5"/>
      <c r="AA148" s="5">
        <f t="shared" si="53"/>
        <v>0</v>
      </c>
      <c r="AB148" s="5">
        <v>0</v>
      </c>
      <c r="AC148" s="5">
        <v>0</v>
      </c>
      <c r="AD148" s="5">
        <f t="shared" si="54"/>
        <v>0</v>
      </c>
    </row>
    <row r="149" spans="1:30" outlineLevel="4" x14ac:dyDescent="0.25">
      <c r="A149" s="9">
        <v>50.070900000000002</v>
      </c>
      <c r="B149" s="9" t="s">
        <v>292</v>
      </c>
      <c r="C149" s="9" t="s">
        <v>293</v>
      </c>
      <c r="D149" s="5">
        <f t="shared" si="45"/>
        <v>5</v>
      </c>
      <c r="E149" s="5">
        <f t="shared" si="45"/>
        <v>1</v>
      </c>
      <c r="F149" s="5">
        <f t="shared" si="46"/>
        <v>6</v>
      </c>
      <c r="G149" s="5"/>
      <c r="H149" s="5"/>
      <c r="I149" s="5">
        <f t="shared" si="47"/>
        <v>0</v>
      </c>
      <c r="J149" s="5"/>
      <c r="K149" s="5"/>
      <c r="L149" s="5">
        <f t="shared" si="48"/>
        <v>0</v>
      </c>
      <c r="M149" s="5"/>
      <c r="N149" s="5"/>
      <c r="O149" s="5">
        <f t="shared" si="49"/>
        <v>0</v>
      </c>
      <c r="P149" s="5">
        <v>5</v>
      </c>
      <c r="Q149" s="5">
        <v>1</v>
      </c>
      <c r="R149" s="5">
        <f t="shared" si="50"/>
        <v>6</v>
      </c>
      <c r="S149" s="5"/>
      <c r="T149" s="5"/>
      <c r="U149" s="5">
        <f t="shared" si="51"/>
        <v>0</v>
      </c>
      <c r="V149" s="5"/>
      <c r="W149" s="5"/>
      <c r="X149" s="5">
        <f t="shared" si="52"/>
        <v>0</v>
      </c>
      <c r="Y149" s="5"/>
      <c r="Z149" s="5"/>
      <c r="AA149" s="5">
        <f t="shared" si="53"/>
        <v>0</v>
      </c>
      <c r="AB149" s="5">
        <v>0</v>
      </c>
      <c r="AC149" s="5">
        <v>0</v>
      </c>
      <c r="AD149" s="5">
        <f t="shared" si="54"/>
        <v>0</v>
      </c>
    </row>
    <row r="150" spans="1:30" x14ac:dyDescent="0.25">
      <c r="A150" s="234" t="s">
        <v>294</v>
      </c>
      <c r="B150" s="234"/>
      <c r="C150" s="234"/>
      <c r="D150" s="4">
        <f t="shared" ref="D150:AD150" si="64">SUBTOTAL(9,D151:D155)</f>
        <v>56</v>
      </c>
      <c r="E150" s="4">
        <f t="shared" si="64"/>
        <v>133</v>
      </c>
      <c r="F150" s="4">
        <f t="shared" si="64"/>
        <v>189</v>
      </c>
      <c r="G150" s="4">
        <f t="shared" si="64"/>
        <v>1</v>
      </c>
      <c r="H150" s="4">
        <f t="shared" si="64"/>
        <v>0</v>
      </c>
      <c r="I150" s="4">
        <f t="shared" si="64"/>
        <v>1</v>
      </c>
      <c r="J150" s="4">
        <f t="shared" si="64"/>
        <v>0</v>
      </c>
      <c r="K150" s="4">
        <f t="shared" si="64"/>
        <v>1</v>
      </c>
      <c r="L150" s="4">
        <f t="shared" si="64"/>
        <v>1</v>
      </c>
      <c r="M150" s="4">
        <f t="shared" si="64"/>
        <v>0</v>
      </c>
      <c r="N150" s="4">
        <f t="shared" si="64"/>
        <v>1</v>
      </c>
      <c r="O150" s="4">
        <f t="shared" si="64"/>
        <v>1</v>
      </c>
      <c r="P150" s="4">
        <f t="shared" si="64"/>
        <v>40</v>
      </c>
      <c r="Q150" s="4">
        <f t="shared" si="64"/>
        <v>118</v>
      </c>
      <c r="R150" s="4">
        <f t="shared" si="64"/>
        <v>158</v>
      </c>
      <c r="S150" s="4">
        <f t="shared" si="64"/>
        <v>0</v>
      </c>
      <c r="T150" s="4">
        <f t="shared" si="64"/>
        <v>0</v>
      </c>
      <c r="U150" s="4">
        <f t="shared" si="64"/>
        <v>0</v>
      </c>
      <c r="V150" s="4">
        <f t="shared" si="64"/>
        <v>0</v>
      </c>
      <c r="W150" s="4">
        <f t="shared" si="64"/>
        <v>0</v>
      </c>
      <c r="X150" s="4">
        <f t="shared" si="64"/>
        <v>0</v>
      </c>
      <c r="Y150" s="4">
        <f t="shared" si="64"/>
        <v>1</v>
      </c>
      <c r="Z150" s="4">
        <f t="shared" si="64"/>
        <v>0</v>
      </c>
      <c r="AA150" s="4">
        <f t="shared" si="64"/>
        <v>1</v>
      </c>
      <c r="AB150" s="4">
        <f t="shared" si="64"/>
        <v>14</v>
      </c>
      <c r="AC150" s="4">
        <f t="shared" si="64"/>
        <v>13</v>
      </c>
      <c r="AD150" s="4">
        <f t="shared" si="64"/>
        <v>27</v>
      </c>
    </row>
    <row r="151" spans="1:30" outlineLevel="4" x14ac:dyDescent="0.25">
      <c r="A151" s="9">
        <v>30.9999</v>
      </c>
      <c r="B151" s="9" t="s">
        <v>295</v>
      </c>
      <c r="C151" s="9" t="s">
        <v>296</v>
      </c>
      <c r="D151" s="5">
        <f t="shared" si="45"/>
        <v>9</v>
      </c>
      <c r="E151" s="5">
        <f t="shared" si="45"/>
        <v>24</v>
      </c>
      <c r="F151" s="5">
        <f t="shared" si="46"/>
        <v>33</v>
      </c>
      <c r="G151" s="5"/>
      <c r="H151" s="5"/>
      <c r="I151" s="5">
        <f t="shared" si="47"/>
        <v>0</v>
      </c>
      <c r="J151" s="5"/>
      <c r="K151" s="5"/>
      <c r="L151" s="5">
        <f t="shared" si="48"/>
        <v>0</v>
      </c>
      <c r="M151" s="5"/>
      <c r="N151" s="5"/>
      <c r="O151" s="5">
        <f t="shared" si="49"/>
        <v>0</v>
      </c>
      <c r="P151" s="5">
        <v>6</v>
      </c>
      <c r="Q151" s="5">
        <v>23</v>
      </c>
      <c r="R151" s="5">
        <f t="shared" si="50"/>
        <v>29</v>
      </c>
      <c r="S151" s="5"/>
      <c r="T151" s="5"/>
      <c r="U151" s="5">
        <f t="shared" si="51"/>
        <v>0</v>
      </c>
      <c r="V151" s="5"/>
      <c r="W151" s="5"/>
      <c r="X151" s="5">
        <f t="shared" si="52"/>
        <v>0</v>
      </c>
      <c r="Y151" s="5"/>
      <c r="Z151" s="5"/>
      <c r="AA151" s="5">
        <f t="shared" si="53"/>
        <v>0</v>
      </c>
      <c r="AB151" s="5">
        <v>3</v>
      </c>
      <c r="AC151" s="5">
        <v>1</v>
      </c>
      <c r="AD151" s="5">
        <f t="shared" si="54"/>
        <v>4</v>
      </c>
    </row>
    <row r="152" spans="1:30" outlineLevel="4" x14ac:dyDescent="0.25">
      <c r="A152" s="9">
        <v>30.9999</v>
      </c>
      <c r="B152" s="9" t="s">
        <v>297</v>
      </c>
      <c r="C152" s="9" t="s">
        <v>298</v>
      </c>
      <c r="D152" s="5">
        <f t="shared" si="45"/>
        <v>6</v>
      </c>
      <c r="E152" s="5">
        <f t="shared" si="45"/>
        <v>27</v>
      </c>
      <c r="F152" s="5">
        <f t="shared" si="46"/>
        <v>33</v>
      </c>
      <c r="G152" s="5"/>
      <c r="H152" s="5"/>
      <c r="I152" s="5">
        <f t="shared" si="47"/>
        <v>0</v>
      </c>
      <c r="J152" s="5"/>
      <c r="K152" s="5">
        <v>1</v>
      </c>
      <c r="L152" s="5">
        <f t="shared" si="48"/>
        <v>1</v>
      </c>
      <c r="M152" s="5"/>
      <c r="N152" s="5"/>
      <c r="O152" s="5">
        <f t="shared" si="49"/>
        <v>0</v>
      </c>
      <c r="P152" s="5">
        <v>5</v>
      </c>
      <c r="Q152" s="5">
        <v>21</v>
      </c>
      <c r="R152" s="5">
        <f t="shared" si="50"/>
        <v>26</v>
      </c>
      <c r="S152" s="5"/>
      <c r="T152" s="5"/>
      <c r="U152" s="5">
        <f t="shared" si="51"/>
        <v>0</v>
      </c>
      <c r="V152" s="5"/>
      <c r="W152" s="5"/>
      <c r="X152" s="5">
        <f t="shared" si="52"/>
        <v>0</v>
      </c>
      <c r="Y152" s="5"/>
      <c r="Z152" s="5"/>
      <c r="AA152" s="5">
        <f t="shared" si="53"/>
        <v>0</v>
      </c>
      <c r="AB152" s="5">
        <v>1</v>
      </c>
      <c r="AC152" s="5">
        <v>5</v>
      </c>
      <c r="AD152" s="5">
        <f t="shared" si="54"/>
        <v>6</v>
      </c>
    </row>
    <row r="153" spans="1:30" outlineLevel="4" x14ac:dyDescent="0.25">
      <c r="A153" s="9">
        <v>30.9999</v>
      </c>
      <c r="B153" s="9" t="s">
        <v>299</v>
      </c>
      <c r="C153" s="9" t="s">
        <v>300</v>
      </c>
      <c r="D153" s="5">
        <f t="shared" si="45"/>
        <v>20</v>
      </c>
      <c r="E153" s="5">
        <f t="shared" si="45"/>
        <v>19</v>
      </c>
      <c r="F153" s="5">
        <f t="shared" si="46"/>
        <v>39</v>
      </c>
      <c r="G153" s="5"/>
      <c r="H153" s="5"/>
      <c r="I153" s="5">
        <f t="shared" si="47"/>
        <v>0</v>
      </c>
      <c r="J153" s="5"/>
      <c r="K153" s="5"/>
      <c r="L153" s="5">
        <f t="shared" si="48"/>
        <v>0</v>
      </c>
      <c r="M153" s="5"/>
      <c r="N153" s="5"/>
      <c r="O153" s="5">
        <f t="shared" si="49"/>
        <v>0</v>
      </c>
      <c r="P153" s="5">
        <v>10</v>
      </c>
      <c r="Q153" s="5">
        <v>17</v>
      </c>
      <c r="R153" s="5">
        <f t="shared" si="50"/>
        <v>27</v>
      </c>
      <c r="S153" s="5"/>
      <c r="T153" s="5"/>
      <c r="U153" s="5">
        <f t="shared" si="51"/>
        <v>0</v>
      </c>
      <c r="V153" s="5"/>
      <c r="W153" s="5"/>
      <c r="X153" s="5">
        <f t="shared" si="52"/>
        <v>0</v>
      </c>
      <c r="Y153" s="5"/>
      <c r="Z153" s="5"/>
      <c r="AA153" s="5">
        <f t="shared" si="53"/>
        <v>0</v>
      </c>
      <c r="AB153" s="5">
        <v>10</v>
      </c>
      <c r="AC153" s="5">
        <v>2</v>
      </c>
      <c r="AD153" s="5">
        <f t="shared" si="54"/>
        <v>12</v>
      </c>
    </row>
    <row r="154" spans="1:30" outlineLevel="4" x14ac:dyDescent="0.25">
      <c r="A154" s="9">
        <v>30.9999</v>
      </c>
      <c r="B154" s="9" t="s">
        <v>301</v>
      </c>
      <c r="C154" s="9" t="s">
        <v>302</v>
      </c>
      <c r="D154" s="5">
        <f t="shared" si="45"/>
        <v>0</v>
      </c>
      <c r="E154" s="5">
        <f t="shared" si="45"/>
        <v>6</v>
      </c>
      <c r="F154" s="5">
        <f t="shared" si="46"/>
        <v>6</v>
      </c>
      <c r="G154" s="5"/>
      <c r="H154" s="5"/>
      <c r="I154" s="5">
        <f t="shared" si="47"/>
        <v>0</v>
      </c>
      <c r="J154" s="5"/>
      <c r="K154" s="5"/>
      <c r="L154" s="5">
        <f t="shared" si="48"/>
        <v>0</v>
      </c>
      <c r="M154" s="5"/>
      <c r="N154" s="5"/>
      <c r="O154" s="5">
        <f t="shared" si="49"/>
        <v>0</v>
      </c>
      <c r="P154" s="5"/>
      <c r="Q154" s="5">
        <v>5</v>
      </c>
      <c r="R154" s="5">
        <f t="shared" si="50"/>
        <v>5</v>
      </c>
      <c r="S154" s="5"/>
      <c r="T154" s="5"/>
      <c r="U154" s="5">
        <f t="shared" si="51"/>
        <v>0</v>
      </c>
      <c r="V154" s="5"/>
      <c r="W154" s="5"/>
      <c r="X154" s="5">
        <f t="shared" si="52"/>
        <v>0</v>
      </c>
      <c r="Y154" s="5"/>
      <c r="Z154" s="5"/>
      <c r="AA154" s="5">
        <f t="shared" si="53"/>
        <v>0</v>
      </c>
      <c r="AB154" s="5">
        <v>0</v>
      </c>
      <c r="AC154" s="5">
        <v>1</v>
      </c>
      <c r="AD154" s="5">
        <f t="shared" si="54"/>
        <v>1</v>
      </c>
    </row>
    <row r="155" spans="1:30" outlineLevel="4" x14ac:dyDescent="0.25">
      <c r="A155" s="9">
        <v>30.9999</v>
      </c>
      <c r="B155" s="9" t="s">
        <v>303</v>
      </c>
      <c r="C155" s="9" t="s">
        <v>106</v>
      </c>
      <c r="D155" s="5">
        <f t="shared" si="45"/>
        <v>21</v>
      </c>
      <c r="E155" s="5">
        <f t="shared" si="45"/>
        <v>57</v>
      </c>
      <c r="F155" s="5">
        <f t="shared" si="46"/>
        <v>78</v>
      </c>
      <c r="G155" s="5">
        <v>1</v>
      </c>
      <c r="H155" s="5"/>
      <c r="I155" s="5">
        <f t="shared" si="47"/>
        <v>1</v>
      </c>
      <c r="J155" s="5"/>
      <c r="K155" s="5"/>
      <c r="L155" s="5">
        <f t="shared" si="48"/>
        <v>0</v>
      </c>
      <c r="M155" s="5"/>
      <c r="N155" s="5">
        <v>1</v>
      </c>
      <c r="O155" s="5">
        <f t="shared" si="49"/>
        <v>1</v>
      </c>
      <c r="P155" s="5">
        <v>19</v>
      </c>
      <c r="Q155" s="5">
        <v>52</v>
      </c>
      <c r="R155" s="5">
        <f t="shared" si="50"/>
        <v>71</v>
      </c>
      <c r="S155" s="5"/>
      <c r="T155" s="5"/>
      <c r="U155" s="5">
        <f t="shared" si="51"/>
        <v>0</v>
      </c>
      <c r="V155" s="5"/>
      <c r="W155" s="5"/>
      <c r="X155" s="5">
        <f t="shared" si="52"/>
        <v>0</v>
      </c>
      <c r="Y155" s="5">
        <v>1</v>
      </c>
      <c r="Z155" s="5"/>
      <c r="AA155" s="5">
        <f t="shared" si="53"/>
        <v>1</v>
      </c>
      <c r="AB155" s="5">
        <v>0</v>
      </c>
      <c r="AC155" s="5">
        <v>4</v>
      </c>
      <c r="AD155" s="5">
        <f t="shared" si="54"/>
        <v>4</v>
      </c>
    </row>
    <row r="156" spans="1:30" x14ac:dyDescent="0.25">
      <c r="A156" s="235" t="s">
        <v>304</v>
      </c>
      <c r="B156" s="235"/>
      <c r="C156" s="235"/>
      <c r="D156" s="4">
        <f t="shared" ref="D156:AD156" si="65">SUBTOTAL(9,D159:D167)</f>
        <v>91</v>
      </c>
      <c r="E156" s="4">
        <f t="shared" si="65"/>
        <v>112</v>
      </c>
      <c r="F156" s="4">
        <f t="shared" si="65"/>
        <v>203</v>
      </c>
      <c r="G156" s="4">
        <f t="shared" si="65"/>
        <v>0</v>
      </c>
      <c r="H156" s="4">
        <f t="shared" si="65"/>
        <v>0</v>
      </c>
      <c r="I156" s="4">
        <f t="shared" si="65"/>
        <v>0</v>
      </c>
      <c r="J156" s="4">
        <f t="shared" si="65"/>
        <v>0</v>
      </c>
      <c r="K156" s="4">
        <f t="shared" si="65"/>
        <v>0</v>
      </c>
      <c r="L156" s="4">
        <f t="shared" si="65"/>
        <v>0</v>
      </c>
      <c r="M156" s="4">
        <f t="shared" si="65"/>
        <v>0</v>
      </c>
      <c r="N156" s="4">
        <f t="shared" si="65"/>
        <v>0</v>
      </c>
      <c r="O156" s="4">
        <f t="shared" si="65"/>
        <v>0</v>
      </c>
      <c r="P156" s="4">
        <f t="shared" si="65"/>
        <v>31</v>
      </c>
      <c r="Q156" s="4">
        <f t="shared" si="65"/>
        <v>43</v>
      </c>
      <c r="R156" s="4">
        <f t="shared" si="65"/>
        <v>74</v>
      </c>
      <c r="S156" s="4">
        <f t="shared" si="65"/>
        <v>0</v>
      </c>
      <c r="T156" s="4">
        <f t="shared" si="65"/>
        <v>0</v>
      </c>
      <c r="U156" s="4">
        <f t="shared" si="65"/>
        <v>0</v>
      </c>
      <c r="V156" s="4">
        <f t="shared" si="65"/>
        <v>0</v>
      </c>
      <c r="W156" s="4">
        <f t="shared" si="65"/>
        <v>0</v>
      </c>
      <c r="X156" s="4">
        <f t="shared" si="65"/>
        <v>0</v>
      </c>
      <c r="Y156" s="4">
        <f t="shared" si="65"/>
        <v>0</v>
      </c>
      <c r="Z156" s="4">
        <f t="shared" si="65"/>
        <v>1</v>
      </c>
      <c r="AA156" s="4">
        <f t="shared" si="65"/>
        <v>1</v>
      </c>
      <c r="AB156" s="4">
        <f t="shared" si="65"/>
        <v>60</v>
      </c>
      <c r="AC156" s="4">
        <f t="shared" si="65"/>
        <v>68</v>
      </c>
      <c r="AD156" s="4">
        <f t="shared" si="65"/>
        <v>128</v>
      </c>
    </row>
    <row r="157" spans="1:30" x14ac:dyDescent="0.25">
      <c r="A157" s="233" t="s">
        <v>59</v>
      </c>
      <c r="B157" s="233"/>
      <c r="C157" s="233"/>
      <c r="D157" s="4">
        <f t="shared" ref="D157:AD157" si="66">SUBTOTAL(9,D159:D167)</f>
        <v>91</v>
      </c>
      <c r="E157" s="4">
        <f t="shared" si="66"/>
        <v>112</v>
      </c>
      <c r="F157" s="4">
        <f t="shared" si="66"/>
        <v>203</v>
      </c>
      <c r="G157" s="4">
        <f t="shared" si="66"/>
        <v>0</v>
      </c>
      <c r="H157" s="4">
        <f t="shared" si="66"/>
        <v>0</v>
      </c>
      <c r="I157" s="4">
        <f t="shared" si="66"/>
        <v>0</v>
      </c>
      <c r="J157" s="4">
        <f t="shared" si="66"/>
        <v>0</v>
      </c>
      <c r="K157" s="4">
        <f t="shared" si="66"/>
        <v>0</v>
      </c>
      <c r="L157" s="4">
        <f t="shared" si="66"/>
        <v>0</v>
      </c>
      <c r="M157" s="4">
        <f t="shared" si="66"/>
        <v>0</v>
      </c>
      <c r="N157" s="4">
        <f t="shared" si="66"/>
        <v>0</v>
      </c>
      <c r="O157" s="4">
        <f t="shared" si="66"/>
        <v>0</v>
      </c>
      <c r="P157" s="4">
        <f t="shared" si="66"/>
        <v>31</v>
      </c>
      <c r="Q157" s="4">
        <f t="shared" si="66"/>
        <v>43</v>
      </c>
      <c r="R157" s="4">
        <f t="shared" si="66"/>
        <v>74</v>
      </c>
      <c r="S157" s="4">
        <f t="shared" si="66"/>
        <v>0</v>
      </c>
      <c r="T157" s="4">
        <f t="shared" si="66"/>
        <v>0</v>
      </c>
      <c r="U157" s="4">
        <f t="shared" si="66"/>
        <v>0</v>
      </c>
      <c r="V157" s="4">
        <f t="shared" si="66"/>
        <v>0</v>
      </c>
      <c r="W157" s="4">
        <f t="shared" si="66"/>
        <v>0</v>
      </c>
      <c r="X157" s="4">
        <f t="shared" si="66"/>
        <v>0</v>
      </c>
      <c r="Y157" s="4">
        <f t="shared" si="66"/>
        <v>0</v>
      </c>
      <c r="Z157" s="4">
        <f t="shared" si="66"/>
        <v>1</v>
      </c>
      <c r="AA157" s="4">
        <f t="shared" si="66"/>
        <v>1</v>
      </c>
      <c r="AB157" s="4">
        <f t="shared" si="66"/>
        <v>60</v>
      </c>
      <c r="AC157" s="4">
        <f t="shared" si="66"/>
        <v>68</v>
      </c>
      <c r="AD157" s="4">
        <f t="shared" si="66"/>
        <v>128</v>
      </c>
    </row>
    <row r="158" spans="1:30" x14ac:dyDescent="0.25">
      <c r="A158" s="234" t="s">
        <v>60</v>
      </c>
      <c r="B158" s="234"/>
      <c r="C158" s="234"/>
      <c r="D158" s="4">
        <f t="shared" ref="D158:AD158" si="67">SUBTOTAL(9,D159:D167)</f>
        <v>91</v>
      </c>
      <c r="E158" s="4">
        <f t="shared" si="67"/>
        <v>112</v>
      </c>
      <c r="F158" s="4">
        <f t="shared" si="67"/>
        <v>203</v>
      </c>
      <c r="G158" s="4">
        <f t="shared" si="67"/>
        <v>0</v>
      </c>
      <c r="H158" s="4">
        <f t="shared" si="67"/>
        <v>0</v>
      </c>
      <c r="I158" s="4">
        <f t="shared" si="67"/>
        <v>0</v>
      </c>
      <c r="J158" s="4">
        <f t="shared" si="67"/>
        <v>0</v>
      </c>
      <c r="K158" s="4">
        <f t="shared" si="67"/>
        <v>0</v>
      </c>
      <c r="L158" s="4">
        <f t="shared" si="67"/>
        <v>0</v>
      </c>
      <c r="M158" s="4">
        <f t="shared" si="67"/>
        <v>0</v>
      </c>
      <c r="N158" s="4">
        <f t="shared" si="67"/>
        <v>0</v>
      </c>
      <c r="O158" s="4">
        <f t="shared" si="67"/>
        <v>0</v>
      </c>
      <c r="P158" s="4">
        <f t="shared" si="67"/>
        <v>31</v>
      </c>
      <c r="Q158" s="4">
        <f t="shared" si="67"/>
        <v>43</v>
      </c>
      <c r="R158" s="4">
        <f t="shared" si="67"/>
        <v>74</v>
      </c>
      <c r="S158" s="4">
        <f t="shared" si="67"/>
        <v>0</v>
      </c>
      <c r="T158" s="4">
        <f t="shared" si="67"/>
        <v>0</v>
      </c>
      <c r="U158" s="4">
        <f t="shared" si="67"/>
        <v>0</v>
      </c>
      <c r="V158" s="4">
        <f t="shared" si="67"/>
        <v>0</v>
      </c>
      <c r="W158" s="4">
        <f t="shared" si="67"/>
        <v>0</v>
      </c>
      <c r="X158" s="4">
        <f t="shared" si="67"/>
        <v>0</v>
      </c>
      <c r="Y158" s="4">
        <f t="shared" si="67"/>
        <v>0</v>
      </c>
      <c r="Z158" s="4">
        <f t="shared" si="67"/>
        <v>1</v>
      </c>
      <c r="AA158" s="4">
        <f t="shared" si="67"/>
        <v>1</v>
      </c>
      <c r="AB158" s="4">
        <f t="shared" si="67"/>
        <v>60</v>
      </c>
      <c r="AC158" s="4">
        <f t="shared" si="67"/>
        <v>68</v>
      </c>
      <c r="AD158" s="4">
        <f t="shared" si="67"/>
        <v>128</v>
      </c>
    </row>
    <row r="159" spans="1:30" outlineLevel="4" x14ac:dyDescent="0.25">
      <c r="A159" s="9">
        <v>45</v>
      </c>
      <c r="B159" s="9" t="s">
        <v>305</v>
      </c>
      <c r="C159" s="9" t="s">
        <v>306</v>
      </c>
      <c r="D159" s="5">
        <f t="shared" ref="D159:E167" si="68">G159+J159+M159+P159+S159+V159+Y159+AB159</f>
        <v>5</v>
      </c>
      <c r="E159" s="5">
        <f t="shared" si="68"/>
        <v>12</v>
      </c>
      <c r="F159" s="5">
        <f t="shared" ref="F159:F167" si="69">SUM(D159:E159)</f>
        <v>17</v>
      </c>
      <c r="G159" s="5"/>
      <c r="H159" s="5"/>
      <c r="I159" s="5">
        <f t="shared" ref="I159:I167" si="70">SUM(G159:H159)</f>
        <v>0</v>
      </c>
      <c r="J159" s="5"/>
      <c r="K159" s="5"/>
      <c r="L159" s="5">
        <f t="shared" ref="L159:L167" si="71">SUM(J159:K159)</f>
        <v>0</v>
      </c>
      <c r="M159" s="5"/>
      <c r="N159" s="5"/>
      <c r="O159" s="5">
        <f t="shared" ref="O159:O167" si="72">SUM(M159:N159)</f>
        <v>0</v>
      </c>
      <c r="P159" s="5">
        <v>1</v>
      </c>
      <c r="Q159" s="5">
        <v>5</v>
      </c>
      <c r="R159" s="5">
        <f t="shared" ref="R159:R167" si="73">SUM(P159:Q159)</f>
        <v>6</v>
      </c>
      <c r="S159" s="5"/>
      <c r="T159" s="5"/>
      <c r="U159" s="5">
        <f t="shared" ref="U159:U167" si="74">SUM(S159:T159)</f>
        <v>0</v>
      </c>
      <c r="V159" s="5"/>
      <c r="W159" s="5"/>
      <c r="X159" s="5">
        <f t="shared" ref="X159:X167" si="75">SUM(V159:W159)</f>
        <v>0</v>
      </c>
      <c r="Y159" s="5"/>
      <c r="Z159" s="5"/>
      <c r="AA159" s="5">
        <f t="shared" ref="AA159:AA167" si="76">SUM(Y159:Z159)</f>
        <v>0</v>
      </c>
      <c r="AB159" s="5">
        <v>4</v>
      </c>
      <c r="AC159" s="5">
        <v>7</v>
      </c>
      <c r="AD159" s="5">
        <f t="shared" ref="AD159:AD167" si="77">SUM(AB159:AC159)</f>
        <v>11</v>
      </c>
    </row>
    <row r="160" spans="1:30" outlineLevel="4" x14ac:dyDescent="0.25">
      <c r="A160" s="9" t="s">
        <v>307</v>
      </c>
      <c r="B160" s="9" t="s">
        <v>307</v>
      </c>
      <c r="C160" s="9" t="s">
        <v>308</v>
      </c>
      <c r="D160" s="5">
        <f t="shared" si="68"/>
        <v>0</v>
      </c>
      <c r="E160" s="5">
        <f t="shared" si="68"/>
        <v>1</v>
      </c>
      <c r="F160" s="5">
        <f t="shared" si="69"/>
        <v>1</v>
      </c>
      <c r="G160" s="5"/>
      <c r="H160" s="5"/>
      <c r="I160" s="5">
        <f t="shared" si="70"/>
        <v>0</v>
      </c>
      <c r="J160" s="5"/>
      <c r="K160" s="5"/>
      <c r="L160" s="5">
        <f t="shared" si="71"/>
        <v>0</v>
      </c>
      <c r="M160" s="5"/>
      <c r="N160" s="5"/>
      <c r="O160" s="5">
        <f t="shared" si="72"/>
        <v>0</v>
      </c>
      <c r="P160" s="5"/>
      <c r="Q160" s="5">
        <v>1</v>
      </c>
      <c r="R160" s="5">
        <f t="shared" si="73"/>
        <v>1</v>
      </c>
      <c r="S160" s="5"/>
      <c r="T160" s="5"/>
      <c r="U160" s="5">
        <f t="shared" si="74"/>
        <v>0</v>
      </c>
      <c r="V160" s="5"/>
      <c r="W160" s="5"/>
      <c r="X160" s="5">
        <f t="shared" si="75"/>
        <v>0</v>
      </c>
      <c r="Y160" s="5"/>
      <c r="Z160" s="5"/>
      <c r="AA160" s="5">
        <f t="shared" si="76"/>
        <v>0</v>
      </c>
      <c r="AB160" s="5">
        <v>0</v>
      </c>
      <c r="AC160" s="5">
        <v>0</v>
      </c>
      <c r="AD160" s="5">
        <f t="shared" si="77"/>
        <v>0</v>
      </c>
    </row>
    <row r="161" spans="1:30" outlineLevel="4" x14ac:dyDescent="0.25">
      <c r="A161" s="9" t="s">
        <v>309</v>
      </c>
      <c r="B161" s="9" t="s">
        <v>309</v>
      </c>
      <c r="C161" s="9" t="s">
        <v>310</v>
      </c>
      <c r="D161" s="5">
        <f t="shared" si="68"/>
        <v>13</v>
      </c>
      <c r="E161" s="5">
        <f t="shared" si="68"/>
        <v>11</v>
      </c>
      <c r="F161" s="5">
        <f t="shared" si="69"/>
        <v>24</v>
      </c>
      <c r="G161" s="5"/>
      <c r="H161" s="5"/>
      <c r="I161" s="5">
        <f t="shared" si="70"/>
        <v>0</v>
      </c>
      <c r="J161" s="5"/>
      <c r="K161" s="5"/>
      <c r="L161" s="5">
        <f t="shared" si="71"/>
        <v>0</v>
      </c>
      <c r="M161" s="5"/>
      <c r="N161" s="5"/>
      <c r="O161" s="5">
        <f t="shared" si="72"/>
        <v>0</v>
      </c>
      <c r="P161" s="5">
        <v>3</v>
      </c>
      <c r="Q161" s="5">
        <v>3</v>
      </c>
      <c r="R161" s="5">
        <f t="shared" si="73"/>
        <v>6</v>
      </c>
      <c r="S161" s="5"/>
      <c r="T161" s="5"/>
      <c r="U161" s="5">
        <f t="shared" si="74"/>
        <v>0</v>
      </c>
      <c r="V161" s="5"/>
      <c r="W161" s="5"/>
      <c r="X161" s="5">
        <f t="shared" si="75"/>
        <v>0</v>
      </c>
      <c r="Y161" s="5"/>
      <c r="Z161" s="5"/>
      <c r="AA161" s="5">
        <f t="shared" si="76"/>
        <v>0</v>
      </c>
      <c r="AB161" s="5">
        <v>10</v>
      </c>
      <c r="AC161" s="5">
        <v>8</v>
      </c>
      <c r="AD161" s="5">
        <f t="shared" si="77"/>
        <v>18</v>
      </c>
    </row>
    <row r="162" spans="1:30" outlineLevel="4" x14ac:dyDescent="0.25">
      <c r="A162" s="9" t="s">
        <v>311</v>
      </c>
      <c r="B162" s="9" t="s">
        <v>311</v>
      </c>
      <c r="C162" s="9" t="s">
        <v>312</v>
      </c>
      <c r="D162" s="5">
        <f t="shared" si="68"/>
        <v>7</v>
      </c>
      <c r="E162" s="5">
        <f t="shared" si="68"/>
        <v>1</v>
      </c>
      <c r="F162" s="5">
        <f t="shared" si="69"/>
        <v>8</v>
      </c>
      <c r="G162" s="5"/>
      <c r="H162" s="5"/>
      <c r="I162" s="5">
        <f t="shared" si="70"/>
        <v>0</v>
      </c>
      <c r="J162" s="5"/>
      <c r="K162" s="5"/>
      <c r="L162" s="5">
        <f t="shared" si="71"/>
        <v>0</v>
      </c>
      <c r="M162" s="5"/>
      <c r="N162" s="5"/>
      <c r="O162" s="5">
        <f t="shared" si="72"/>
        <v>0</v>
      </c>
      <c r="P162" s="5">
        <v>1</v>
      </c>
      <c r="Q162" s="5"/>
      <c r="R162" s="5">
        <f t="shared" si="73"/>
        <v>1</v>
      </c>
      <c r="S162" s="5"/>
      <c r="T162" s="5"/>
      <c r="U162" s="5">
        <f t="shared" si="74"/>
        <v>0</v>
      </c>
      <c r="V162" s="5"/>
      <c r="W162" s="5"/>
      <c r="X162" s="5">
        <f t="shared" si="75"/>
        <v>0</v>
      </c>
      <c r="Y162" s="5"/>
      <c r="Z162" s="5"/>
      <c r="AA162" s="5">
        <f t="shared" si="76"/>
        <v>0</v>
      </c>
      <c r="AB162" s="5">
        <v>6</v>
      </c>
      <c r="AC162" s="5">
        <v>1</v>
      </c>
      <c r="AD162" s="5">
        <f t="shared" si="77"/>
        <v>7</v>
      </c>
    </row>
    <row r="163" spans="1:30" outlineLevel="4" x14ac:dyDescent="0.25">
      <c r="A163" s="9" t="s">
        <v>313</v>
      </c>
      <c r="B163" s="9" t="s">
        <v>313</v>
      </c>
      <c r="C163" s="9" t="s">
        <v>314</v>
      </c>
      <c r="D163" s="5">
        <f t="shared" si="68"/>
        <v>36</v>
      </c>
      <c r="E163" s="5">
        <f t="shared" si="68"/>
        <v>39</v>
      </c>
      <c r="F163" s="5">
        <f t="shared" si="69"/>
        <v>75</v>
      </c>
      <c r="G163" s="5"/>
      <c r="H163" s="5"/>
      <c r="I163" s="5">
        <f t="shared" si="70"/>
        <v>0</v>
      </c>
      <c r="J163" s="5"/>
      <c r="K163" s="5"/>
      <c r="L163" s="5">
        <f t="shared" si="71"/>
        <v>0</v>
      </c>
      <c r="M163" s="5"/>
      <c r="N163" s="5"/>
      <c r="O163" s="5">
        <f t="shared" si="72"/>
        <v>0</v>
      </c>
      <c r="P163" s="5">
        <v>10</v>
      </c>
      <c r="Q163" s="5">
        <v>6</v>
      </c>
      <c r="R163" s="5">
        <f t="shared" si="73"/>
        <v>16</v>
      </c>
      <c r="S163" s="5"/>
      <c r="T163" s="5"/>
      <c r="U163" s="5">
        <f t="shared" si="74"/>
        <v>0</v>
      </c>
      <c r="V163" s="5"/>
      <c r="W163" s="5"/>
      <c r="X163" s="5">
        <f t="shared" si="75"/>
        <v>0</v>
      </c>
      <c r="Y163" s="5"/>
      <c r="Z163" s="5">
        <v>1</v>
      </c>
      <c r="AA163" s="5">
        <f t="shared" si="76"/>
        <v>1</v>
      </c>
      <c r="AB163" s="5">
        <v>26</v>
      </c>
      <c r="AC163" s="5">
        <v>32</v>
      </c>
      <c r="AD163" s="5">
        <f t="shared" si="77"/>
        <v>58</v>
      </c>
    </row>
    <row r="164" spans="1:30" outlineLevel="4" x14ac:dyDescent="0.25">
      <c r="A164" s="9" t="s">
        <v>315</v>
      </c>
      <c r="B164" s="9" t="s">
        <v>315</v>
      </c>
      <c r="C164" s="9" t="s">
        <v>316</v>
      </c>
      <c r="D164" s="5">
        <f t="shared" si="68"/>
        <v>0</v>
      </c>
      <c r="E164" s="5">
        <f t="shared" si="68"/>
        <v>2</v>
      </c>
      <c r="F164" s="5">
        <f t="shared" si="69"/>
        <v>2</v>
      </c>
      <c r="G164" s="5"/>
      <c r="H164" s="5"/>
      <c r="I164" s="5">
        <f t="shared" si="70"/>
        <v>0</v>
      </c>
      <c r="J164" s="5"/>
      <c r="K164" s="5"/>
      <c r="L164" s="5">
        <f t="shared" si="71"/>
        <v>0</v>
      </c>
      <c r="M164" s="5"/>
      <c r="N164" s="5"/>
      <c r="O164" s="5">
        <f t="shared" si="72"/>
        <v>0</v>
      </c>
      <c r="P164" s="5"/>
      <c r="Q164" s="5"/>
      <c r="R164" s="5">
        <f t="shared" si="73"/>
        <v>0</v>
      </c>
      <c r="S164" s="5"/>
      <c r="T164" s="5"/>
      <c r="U164" s="5">
        <f t="shared" si="74"/>
        <v>0</v>
      </c>
      <c r="V164" s="5"/>
      <c r="W164" s="5"/>
      <c r="X164" s="5">
        <f t="shared" si="75"/>
        <v>0</v>
      </c>
      <c r="Y164" s="5"/>
      <c r="Z164" s="5"/>
      <c r="AA164" s="5">
        <f t="shared" si="76"/>
        <v>0</v>
      </c>
      <c r="AB164" s="5">
        <v>0</v>
      </c>
      <c r="AC164" s="5">
        <v>2</v>
      </c>
      <c r="AD164" s="5">
        <f t="shared" si="77"/>
        <v>2</v>
      </c>
    </row>
    <row r="165" spans="1:30" outlineLevel="4" x14ac:dyDescent="0.25">
      <c r="A165" s="9" t="s">
        <v>317</v>
      </c>
      <c r="B165" s="9" t="s">
        <v>317</v>
      </c>
      <c r="C165" s="9" t="s">
        <v>318</v>
      </c>
      <c r="D165" s="5">
        <f t="shared" si="68"/>
        <v>9</v>
      </c>
      <c r="E165" s="5">
        <f t="shared" si="68"/>
        <v>26</v>
      </c>
      <c r="F165" s="5">
        <f t="shared" si="69"/>
        <v>35</v>
      </c>
      <c r="G165" s="5"/>
      <c r="H165" s="5"/>
      <c r="I165" s="5">
        <f t="shared" si="70"/>
        <v>0</v>
      </c>
      <c r="J165" s="5"/>
      <c r="K165" s="5"/>
      <c r="L165" s="5">
        <f t="shared" si="71"/>
        <v>0</v>
      </c>
      <c r="M165" s="5"/>
      <c r="N165" s="5"/>
      <c r="O165" s="5">
        <f t="shared" si="72"/>
        <v>0</v>
      </c>
      <c r="P165" s="5">
        <v>6</v>
      </c>
      <c r="Q165" s="5">
        <v>17</v>
      </c>
      <c r="R165" s="5">
        <f t="shared" si="73"/>
        <v>23</v>
      </c>
      <c r="S165" s="5"/>
      <c r="T165" s="5"/>
      <c r="U165" s="5">
        <f t="shared" si="74"/>
        <v>0</v>
      </c>
      <c r="V165" s="5"/>
      <c r="W165" s="5"/>
      <c r="X165" s="5">
        <f t="shared" si="75"/>
        <v>0</v>
      </c>
      <c r="Y165" s="5"/>
      <c r="Z165" s="5"/>
      <c r="AA165" s="5">
        <f t="shared" si="76"/>
        <v>0</v>
      </c>
      <c r="AB165" s="5">
        <v>3</v>
      </c>
      <c r="AC165" s="5">
        <v>9</v>
      </c>
      <c r="AD165" s="5">
        <f t="shared" si="77"/>
        <v>12</v>
      </c>
    </row>
    <row r="166" spans="1:30" outlineLevel="4" x14ac:dyDescent="0.25">
      <c r="A166" s="9" t="s">
        <v>319</v>
      </c>
      <c r="B166" s="9" t="s">
        <v>319</v>
      </c>
      <c r="C166" s="9" t="s">
        <v>320</v>
      </c>
      <c r="D166" s="5">
        <f t="shared" si="68"/>
        <v>5</v>
      </c>
      <c r="E166" s="5">
        <f t="shared" si="68"/>
        <v>4</v>
      </c>
      <c r="F166" s="5">
        <f t="shared" si="69"/>
        <v>9</v>
      </c>
      <c r="G166" s="5"/>
      <c r="H166" s="5"/>
      <c r="I166" s="5">
        <f t="shared" si="70"/>
        <v>0</v>
      </c>
      <c r="J166" s="5"/>
      <c r="K166" s="5"/>
      <c r="L166" s="5">
        <f t="shared" si="71"/>
        <v>0</v>
      </c>
      <c r="M166" s="5"/>
      <c r="N166" s="5"/>
      <c r="O166" s="5">
        <f t="shared" si="72"/>
        <v>0</v>
      </c>
      <c r="P166" s="5">
        <v>1</v>
      </c>
      <c r="Q166" s="5">
        <v>1</v>
      </c>
      <c r="R166" s="5">
        <f t="shared" si="73"/>
        <v>2</v>
      </c>
      <c r="S166" s="5"/>
      <c r="T166" s="5"/>
      <c r="U166" s="5">
        <f t="shared" si="74"/>
        <v>0</v>
      </c>
      <c r="V166" s="5"/>
      <c r="W166" s="5"/>
      <c r="X166" s="5">
        <f t="shared" si="75"/>
        <v>0</v>
      </c>
      <c r="Y166" s="5"/>
      <c r="Z166" s="5"/>
      <c r="AA166" s="5">
        <f t="shared" si="76"/>
        <v>0</v>
      </c>
      <c r="AB166" s="5">
        <v>4</v>
      </c>
      <c r="AC166" s="5">
        <v>3</v>
      </c>
      <c r="AD166" s="5">
        <f t="shared" si="77"/>
        <v>7</v>
      </c>
    </row>
    <row r="167" spans="1:30" outlineLevel="4" x14ac:dyDescent="0.25">
      <c r="A167" s="9" t="s">
        <v>321</v>
      </c>
      <c r="B167" s="9" t="s">
        <v>321</v>
      </c>
      <c r="C167" s="9" t="s">
        <v>322</v>
      </c>
      <c r="D167" s="5">
        <f t="shared" si="68"/>
        <v>16</v>
      </c>
      <c r="E167" s="5">
        <f t="shared" si="68"/>
        <v>16</v>
      </c>
      <c r="F167" s="5">
        <f t="shared" si="69"/>
        <v>32</v>
      </c>
      <c r="G167" s="5"/>
      <c r="H167" s="5"/>
      <c r="I167" s="5">
        <f t="shared" si="70"/>
        <v>0</v>
      </c>
      <c r="J167" s="5"/>
      <c r="K167" s="5"/>
      <c r="L167" s="5">
        <f t="shared" si="71"/>
        <v>0</v>
      </c>
      <c r="M167" s="5"/>
      <c r="N167" s="5"/>
      <c r="O167" s="5">
        <f t="shared" si="72"/>
        <v>0</v>
      </c>
      <c r="P167" s="5">
        <v>9</v>
      </c>
      <c r="Q167" s="5">
        <v>10</v>
      </c>
      <c r="R167" s="5">
        <f t="shared" si="73"/>
        <v>19</v>
      </c>
      <c r="S167" s="5"/>
      <c r="T167" s="5"/>
      <c r="U167" s="5">
        <f t="shared" si="74"/>
        <v>0</v>
      </c>
      <c r="V167" s="5"/>
      <c r="W167" s="5"/>
      <c r="X167" s="5">
        <f t="shared" si="75"/>
        <v>0</v>
      </c>
      <c r="Y167" s="5"/>
      <c r="Z167" s="5"/>
      <c r="AA167" s="5">
        <f t="shared" si="76"/>
        <v>0</v>
      </c>
      <c r="AB167" s="5">
        <v>7</v>
      </c>
      <c r="AC167" s="5">
        <v>6</v>
      </c>
      <c r="AD167" s="5">
        <f t="shared" si="77"/>
        <v>13</v>
      </c>
    </row>
  </sheetData>
  <mergeCells count="54">
    <mergeCell ref="A97:C97"/>
    <mergeCell ref="A99:C99"/>
    <mergeCell ref="A101:C101"/>
    <mergeCell ref="A107:C107"/>
    <mergeCell ref="A103:C103"/>
    <mergeCell ref="A86:C86"/>
    <mergeCell ref="A31:C31"/>
    <mergeCell ref="A30:C30"/>
    <mergeCell ref="A69:C69"/>
    <mergeCell ref="A74:C74"/>
    <mergeCell ref="A67:C67"/>
    <mergeCell ref="A49:C49"/>
    <mergeCell ref="A62:C62"/>
    <mergeCell ref="A79:C79"/>
    <mergeCell ref="A60:C60"/>
    <mergeCell ref="A61:C61"/>
    <mergeCell ref="A68:C68"/>
    <mergeCell ref="A29:C29"/>
    <mergeCell ref="A33:C33"/>
    <mergeCell ref="A47:C47"/>
    <mergeCell ref="A48:C48"/>
    <mergeCell ref="A34:C34"/>
    <mergeCell ref="A35:C35"/>
    <mergeCell ref="A156:C156"/>
    <mergeCell ref="A98:C98"/>
    <mergeCell ref="A125:C125"/>
    <mergeCell ref="A158:C158"/>
    <mergeCell ref="A124:C124"/>
    <mergeCell ref="A150:C150"/>
    <mergeCell ref="A140:C140"/>
    <mergeCell ref="A126:C126"/>
    <mergeCell ref="A118:C118"/>
    <mergeCell ref="A110:C110"/>
    <mergeCell ref="A157:C157"/>
    <mergeCell ref="A6:AD6"/>
    <mergeCell ref="A7:AD7"/>
    <mergeCell ref="A1:AD1"/>
    <mergeCell ref="A2:AD2"/>
    <mergeCell ref="A3:AD3"/>
    <mergeCell ref="AB4:AC4"/>
    <mergeCell ref="A5:AD5"/>
    <mergeCell ref="AB8:AD8"/>
    <mergeCell ref="D8:F8"/>
    <mergeCell ref="G8:I8"/>
    <mergeCell ref="J8:L8"/>
    <mergeCell ref="M8:O8"/>
    <mergeCell ref="P8:R8"/>
    <mergeCell ref="S8:U8"/>
    <mergeCell ref="V8:X8"/>
    <mergeCell ref="A8:C9"/>
    <mergeCell ref="A11:C11"/>
    <mergeCell ref="A12:C12"/>
    <mergeCell ref="A13:C13"/>
    <mergeCell ref="Y8:AA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80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G1"/>
    </sheetView>
  </sheetViews>
  <sheetFormatPr defaultRowHeight="12.75" x14ac:dyDescent="0.2"/>
  <cols>
    <col min="1" max="1" width="12.85546875" style="20" customWidth="1"/>
    <col min="2" max="2" width="6" style="20" bestFit="1" customWidth="1"/>
    <col min="3" max="3" width="38.5703125" style="20" bestFit="1" customWidth="1"/>
    <col min="4" max="5" width="6.5703125" style="20" bestFit="1" customWidth="1"/>
    <col min="6" max="6" width="7.5703125" style="20" bestFit="1" customWidth="1"/>
    <col min="7" max="8" width="4.140625" style="20" bestFit="1" customWidth="1"/>
    <col min="9" max="9" width="4.28515625" style="20" bestFit="1" customWidth="1"/>
    <col min="10" max="11" width="3.140625" style="20" bestFit="1" customWidth="1"/>
    <col min="12" max="12" width="4.28515625" style="20" bestFit="1" customWidth="1"/>
    <col min="13" max="15" width="5.140625" style="20" bestFit="1" customWidth="1"/>
    <col min="16" max="17" width="6.5703125" style="20" bestFit="1" customWidth="1"/>
    <col min="18" max="18" width="7.5703125" style="20" bestFit="1" customWidth="1"/>
    <col min="19" max="20" width="3.140625" style="20" bestFit="1" customWidth="1"/>
    <col min="21" max="21" width="4.28515625" style="20" bestFit="1" customWidth="1"/>
    <col min="22" max="23" width="4.140625" style="20" bestFit="1" customWidth="1"/>
    <col min="24" max="24" width="4.28515625" style="20" bestFit="1" customWidth="1"/>
    <col min="25" max="26" width="3.140625" style="20" bestFit="1" customWidth="1"/>
    <col min="27" max="27" width="4.28515625" style="20" bestFit="1" customWidth="1"/>
    <col min="28" max="29" width="4.140625" style="20" bestFit="1" customWidth="1"/>
    <col min="30" max="30" width="4.28515625" style="20" bestFit="1" customWidth="1"/>
    <col min="31" max="33" width="6.5703125" style="20" bestFit="1" customWidth="1"/>
    <col min="34" max="16384" width="9.140625" style="20"/>
  </cols>
  <sheetData>
    <row r="1" spans="1:33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3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33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</row>
    <row r="4" spans="1:33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226">
        <v>45244</v>
      </c>
      <c r="AG4" s="226"/>
    </row>
    <row r="5" spans="1:33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</row>
    <row r="6" spans="1:33" s="183" customFormat="1" ht="15" x14ac:dyDescent="0.25">
      <c r="A6" s="224" t="s">
        <v>336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</row>
    <row r="7" spans="1:33" s="184" customFormat="1" ht="12" thickBot="1" x14ac:dyDescent="0.25">
      <c r="A7" s="243" t="s">
        <v>25</v>
      </c>
      <c r="B7" s="24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</row>
    <row r="8" spans="1:33" s="181" customFormat="1" ht="64.5" customHeight="1" x14ac:dyDescent="0.25">
      <c r="C8" s="247" t="s">
        <v>26</v>
      </c>
      <c r="D8" s="246" t="s">
        <v>337</v>
      </c>
      <c r="E8" s="244"/>
      <c r="F8" s="244"/>
      <c r="G8" s="244" t="s">
        <v>28</v>
      </c>
      <c r="H8" s="244"/>
      <c r="I8" s="244"/>
      <c r="J8" s="244" t="s">
        <v>29</v>
      </c>
      <c r="K8" s="244"/>
      <c r="L8" s="244"/>
      <c r="M8" s="244" t="s">
        <v>30</v>
      </c>
      <c r="N8" s="244"/>
      <c r="O8" s="244"/>
      <c r="P8" s="244" t="s">
        <v>32</v>
      </c>
      <c r="Q8" s="244"/>
      <c r="R8" s="244"/>
      <c r="S8" s="244" t="s">
        <v>33</v>
      </c>
      <c r="T8" s="244"/>
      <c r="U8" s="244"/>
      <c r="V8" s="244" t="s">
        <v>34</v>
      </c>
      <c r="W8" s="244"/>
      <c r="X8" s="244"/>
      <c r="Y8" s="244" t="s">
        <v>35</v>
      </c>
      <c r="Z8" s="244"/>
      <c r="AA8" s="244"/>
      <c r="AB8" s="244" t="s">
        <v>36</v>
      </c>
      <c r="AC8" s="244"/>
      <c r="AD8" s="244"/>
      <c r="AE8" s="244" t="s">
        <v>37</v>
      </c>
      <c r="AF8" s="244"/>
      <c r="AG8" s="245"/>
    </row>
    <row r="9" spans="1:33" s="181" customFormat="1" ht="13.5" thickBot="1" x14ac:dyDescent="0.3">
      <c r="C9" s="248"/>
      <c r="D9" s="50" t="s">
        <v>38</v>
      </c>
      <c r="E9" s="21" t="s">
        <v>39</v>
      </c>
      <c r="F9" s="22" t="s">
        <v>56</v>
      </c>
      <c r="G9" s="22" t="s">
        <v>38</v>
      </c>
      <c r="H9" s="22" t="s">
        <v>39</v>
      </c>
      <c r="I9" s="22" t="s">
        <v>56</v>
      </c>
      <c r="J9" s="22" t="s">
        <v>38</v>
      </c>
      <c r="K9" s="22" t="s">
        <v>39</v>
      </c>
      <c r="L9" s="22" t="s">
        <v>56</v>
      </c>
      <c r="M9" s="22" t="s">
        <v>38</v>
      </c>
      <c r="N9" s="22" t="s">
        <v>39</v>
      </c>
      <c r="O9" s="22" t="s">
        <v>56</v>
      </c>
      <c r="P9" s="22" t="s">
        <v>38</v>
      </c>
      <c r="Q9" s="22" t="s">
        <v>39</v>
      </c>
      <c r="R9" s="22" t="s">
        <v>56</v>
      </c>
      <c r="S9" s="22" t="s">
        <v>38</v>
      </c>
      <c r="T9" s="22" t="s">
        <v>39</v>
      </c>
      <c r="U9" s="22" t="s">
        <v>56</v>
      </c>
      <c r="V9" s="22" t="s">
        <v>38</v>
      </c>
      <c r="W9" s="22" t="s">
        <v>39</v>
      </c>
      <c r="X9" s="22" t="s">
        <v>56</v>
      </c>
      <c r="Y9" s="22" t="s">
        <v>38</v>
      </c>
      <c r="Z9" s="22" t="s">
        <v>39</v>
      </c>
      <c r="AA9" s="22" t="s">
        <v>56</v>
      </c>
      <c r="AB9" s="22" t="s">
        <v>38</v>
      </c>
      <c r="AC9" s="22" t="s">
        <v>39</v>
      </c>
      <c r="AD9" s="22" t="s">
        <v>56</v>
      </c>
      <c r="AE9" s="22" t="s">
        <v>38</v>
      </c>
      <c r="AF9" s="22" t="s">
        <v>39</v>
      </c>
      <c r="AG9" s="57" t="s">
        <v>56</v>
      </c>
    </row>
    <row r="10" spans="1:33" x14ac:dyDescent="0.2">
      <c r="C10" s="58" t="s">
        <v>59</v>
      </c>
      <c r="D10" s="51">
        <f t="shared" ref="D10:D23" si="0">G10+J10+M10+P10+S10+V10+Y10+AB10+AE10</f>
        <v>7176</v>
      </c>
      <c r="E10" s="23">
        <f t="shared" ref="E10:E23" si="1">H10+K10+N10+Q10+T10+W10+Z10+AC10+AF10</f>
        <v>4481</v>
      </c>
      <c r="F10" s="23">
        <f t="shared" ref="F10:F23" si="2">SUM(D10:E10)</f>
        <v>11657</v>
      </c>
      <c r="G10" s="23">
        <v>35</v>
      </c>
      <c r="H10" s="23">
        <v>17</v>
      </c>
      <c r="I10" s="23">
        <v>52</v>
      </c>
      <c r="J10" s="23">
        <v>3</v>
      </c>
      <c r="K10" s="23">
        <v>4</v>
      </c>
      <c r="L10" s="23">
        <v>7</v>
      </c>
      <c r="M10" s="23">
        <v>210</v>
      </c>
      <c r="N10" s="23">
        <v>105</v>
      </c>
      <c r="O10" s="23">
        <v>315</v>
      </c>
      <c r="P10" s="23">
        <v>5955</v>
      </c>
      <c r="Q10" s="23">
        <v>3721</v>
      </c>
      <c r="R10" s="23">
        <v>9676</v>
      </c>
      <c r="S10" s="23"/>
      <c r="T10" s="23"/>
      <c r="U10" s="23"/>
      <c r="V10" s="23">
        <v>25</v>
      </c>
      <c r="W10" s="23">
        <v>11</v>
      </c>
      <c r="X10" s="23">
        <v>36</v>
      </c>
      <c r="Y10" s="23"/>
      <c r="Z10" s="23"/>
      <c r="AA10" s="23"/>
      <c r="AB10" s="23">
        <v>48</v>
      </c>
      <c r="AC10" s="23">
        <v>27</v>
      </c>
      <c r="AD10" s="23">
        <v>75</v>
      </c>
      <c r="AE10" s="23">
        <v>900</v>
      </c>
      <c r="AF10" s="23">
        <v>596</v>
      </c>
      <c r="AG10" s="59">
        <v>1496</v>
      </c>
    </row>
    <row r="11" spans="1:33" x14ac:dyDescent="0.2">
      <c r="C11" s="60" t="s">
        <v>60</v>
      </c>
      <c r="D11" s="52">
        <f t="shared" si="0"/>
        <v>5234</v>
      </c>
      <c r="E11" s="24">
        <f t="shared" si="1"/>
        <v>3318</v>
      </c>
      <c r="F11" s="24">
        <f t="shared" si="2"/>
        <v>8552</v>
      </c>
      <c r="G11" s="24">
        <v>24</v>
      </c>
      <c r="H11" s="24">
        <v>14</v>
      </c>
      <c r="I11" s="24">
        <v>38</v>
      </c>
      <c r="J11" s="24">
        <v>1</v>
      </c>
      <c r="K11" s="24">
        <v>3</v>
      </c>
      <c r="L11" s="24">
        <v>4</v>
      </c>
      <c r="M11" s="24">
        <v>150</v>
      </c>
      <c r="N11" s="24">
        <v>72</v>
      </c>
      <c r="O11" s="24">
        <v>222</v>
      </c>
      <c r="P11" s="24">
        <v>4345</v>
      </c>
      <c r="Q11" s="24">
        <v>2767</v>
      </c>
      <c r="R11" s="24">
        <v>7112</v>
      </c>
      <c r="S11" s="24"/>
      <c r="T11" s="24"/>
      <c r="U11" s="24"/>
      <c r="V11" s="24">
        <v>19</v>
      </c>
      <c r="W11" s="24">
        <v>10</v>
      </c>
      <c r="X11" s="24">
        <v>29</v>
      </c>
      <c r="Y11" s="24"/>
      <c r="Z11" s="24"/>
      <c r="AA11" s="24"/>
      <c r="AB11" s="24">
        <v>37</v>
      </c>
      <c r="AC11" s="24">
        <v>24</v>
      </c>
      <c r="AD11" s="24">
        <v>61</v>
      </c>
      <c r="AE11" s="24">
        <v>658</v>
      </c>
      <c r="AF11" s="24">
        <v>428</v>
      </c>
      <c r="AG11" s="61">
        <v>1086</v>
      </c>
    </row>
    <row r="12" spans="1:33" x14ac:dyDescent="0.2">
      <c r="C12" s="60" t="s">
        <v>338</v>
      </c>
      <c r="D12" s="52">
        <f t="shared" si="0"/>
        <v>95</v>
      </c>
      <c r="E12" s="24">
        <f t="shared" si="1"/>
        <v>44</v>
      </c>
      <c r="F12" s="24">
        <f t="shared" si="2"/>
        <v>139</v>
      </c>
      <c r="G12" s="24"/>
      <c r="H12" s="24"/>
      <c r="I12" s="24"/>
      <c r="J12" s="24"/>
      <c r="K12" s="24">
        <v>1</v>
      </c>
      <c r="L12" s="24">
        <v>1</v>
      </c>
      <c r="M12" s="24">
        <v>3</v>
      </c>
      <c r="N12" s="24">
        <v>1</v>
      </c>
      <c r="O12" s="24">
        <v>4</v>
      </c>
      <c r="P12" s="24">
        <v>79</v>
      </c>
      <c r="Q12" s="24">
        <v>31</v>
      </c>
      <c r="R12" s="24">
        <v>110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>
        <v>13</v>
      </c>
      <c r="AF12" s="24">
        <v>11</v>
      </c>
      <c r="AG12" s="61">
        <v>24</v>
      </c>
    </row>
    <row r="13" spans="1:33" x14ac:dyDescent="0.2">
      <c r="C13" s="60" t="s">
        <v>339</v>
      </c>
      <c r="D13" s="52">
        <f t="shared" si="0"/>
        <v>622</v>
      </c>
      <c r="E13" s="24">
        <f t="shared" si="1"/>
        <v>351</v>
      </c>
      <c r="F13" s="24">
        <f t="shared" si="2"/>
        <v>973</v>
      </c>
      <c r="G13" s="24">
        <v>1</v>
      </c>
      <c r="H13" s="24">
        <v>1</v>
      </c>
      <c r="I13" s="24">
        <v>2</v>
      </c>
      <c r="J13" s="24">
        <v>1</v>
      </c>
      <c r="K13" s="24"/>
      <c r="L13" s="24">
        <v>1</v>
      </c>
      <c r="M13" s="24">
        <v>23</v>
      </c>
      <c r="N13" s="24">
        <v>14</v>
      </c>
      <c r="O13" s="24">
        <v>37</v>
      </c>
      <c r="P13" s="24">
        <v>558</v>
      </c>
      <c r="Q13" s="24">
        <v>323</v>
      </c>
      <c r="R13" s="24">
        <v>881</v>
      </c>
      <c r="S13" s="24"/>
      <c r="T13" s="24"/>
      <c r="U13" s="24"/>
      <c r="V13" s="24"/>
      <c r="W13" s="24"/>
      <c r="X13" s="24"/>
      <c r="Y13" s="24"/>
      <c r="Z13" s="24"/>
      <c r="AA13" s="24"/>
      <c r="AB13" s="24">
        <v>3</v>
      </c>
      <c r="AC13" s="24"/>
      <c r="AD13" s="24">
        <v>3</v>
      </c>
      <c r="AE13" s="24">
        <v>36</v>
      </c>
      <c r="AF13" s="24">
        <v>13</v>
      </c>
      <c r="AG13" s="61">
        <v>49</v>
      </c>
    </row>
    <row r="14" spans="1:33" x14ac:dyDescent="0.2">
      <c r="C14" s="60" t="s">
        <v>340</v>
      </c>
      <c r="D14" s="52">
        <f t="shared" si="0"/>
        <v>83</v>
      </c>
      <c r="E14" s="24">
        <f t="shared" si="1"/>
        <v>4</v>
      </c>
      <c r="F14" s="24">
        <f t="shared" si="2"/>
        <v>87</v>
      </c>
      <c r="G14" s="24"/>
      <c r="H14" s="24"/>
      <c r="I14" s="24"/>
      <c r="J14" s="24"/>
      <c r="K14" s="24"/>
      <c r="L14" s="24"/>
      <c r="M14" s="24">
        <v>1</v>
      </c>
      <c r="N14" s="24"/>
      <c r="O14" s="24">
        <v>1</v>
      </c>
      <c r="P14" s="24">
        <v>74</v>
      </c>
      <c r="Q14" s="24">
        <v>3</v>
      </c>
      <c r="R14" s="24">
        <v>77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>
        <v>8</v>
      </c>
      <c r="AF14" s="24">
        <v>1</v>
      </c>
      <c r="AG14" s="61">
        <v>9</v>
      </c>
    </row>
    <row r="15" spans="1:33" x14ac:dyDescent="0.2">
      <c r="C15" s="60" t="s">
        <v>341</v>
      </c>
      <c r="D15" s="52">
        <f t="shared" si="0"/>
        <v>329</v>
      </c>
      <c r="E15" s="24">
        <f t="shared" si="1"/>
        <v>42</v>
      </c>
      <c r="F15" s="24">
        <f t="shared" si="2"/>
        <v>371</v>
      </c>
      <c r="G15" s="24">
        <v>2</v>
      </c>
      <c r="H15" s="24"/>
      <c r="I15" s="24">
        <v>2</v>
      </c>
      <c r="J15" s="24"/>
      <c r="K15" s="24"/>
      <c r="L15" s="24"/>
      <c r="M15" s="24">
        <v>6</v>
      </c>
      <c r="N15" s="24"/>
      <c r="O15" s="24">
        <v>6</v>
      </c>
      <c r="P15" s="24">
        <v>257</v>
      </c>
      <c r="Q15" s="24">
        <v>22</v>
      </c>
      <c r="R15" s="24">
        <v>279</v>
      </c>
      <c r="S15" s="24"/>
      <c r="T15" s="24"/>
      <c r="U15" s="24"/>
      <c r="V15" s="24">
        <v>3</v>
      </c>
      <c r="W15" s="24"/>
      <c r="X15" s="24">
        <v>3</v>
      </c>
      <c r="Y15" s="24"/>
      <c r="Z15" s="24"/>
      <c r="AA15" s="24"/>
      <c r="AB15" s="24">
        <v>2</v>
      </c>
      <c r="AC15" s="24"/>
      <c r="AD15" s="24">
        <v>2</v>
      </c>
      <c r="AE15" s="24">
        <v>59</v>
      </c>
      <c r="AF15" s="24">
        <v>20</v>
      </c>
      <c r="AG15" s="61">
        <v>79</v>
      </c>
    </row>
    <row r="16" spans="1:33" x14ac:dyDescent="0.2">
      <c r="C16" s="60" t="s">
        <v>342</v>
      </c>
      <c r="D16" s="52">
        <f t="shared" si="0"/>
        <v>438</v>
      </c>
      <c r="E16" s="24">
        <f t="shared" si="1"/>
        <v>343</v>
      </c>
      <c r="F16" s="24">
        <f t="shared" si="2"/>
        <v>781</v>
      </c>
      <c r="G16" s="24">
        <v>3</v>
      </c>
      <c r="H16" s="24"/>
      <c r="I16" s="24">
        <v>3</v>
      </c>
      <c r="J16" s="24">
        <v>1</v>
      </c>
      <c r="K16" s="24"/>
      <c r="L16" s="24">
        <v>1</v>
      </c>
      <c r="M16" s="24">
        <v>17</v>
      </c>
      <c r="N16" s="24">
        <v>7</v>
      </c>
      <c r="O16" s="24">
        <v>24</v>
      </c>
      <c r="P16" s="24">
        <v>371</v>
      </c>
      <c r="Q16" s="24">
        <v>303</v>
      </c>
      <c r="R16" s="24">
        <v>674</v>
      </c>
      <c r="S16" s="24"/>
      <c r="T16" s="24"/>
      <c r="U16" s="24"/>
      <c r="V16" s="24">
        <v>3</v>
      </c>
      <c r="W16" s="24"/>
      <c r="X16" s="24">
        <v>3</v>
      </c>
      <c r="Y16" s="24"/>
      <c r="Z16" s="24"/>
      <c r="AA16" s="24"/>
      <c r="AB16" s="24">
        <v>4</v>
      </c>
      <c r="AC16" s="24">
        <v>2</v>
      </c>
      <c r="AD16" s="24">
        <v>6</v>
      </c>
      <c r="AE16" s="24">
        <v>39</v>
      </c>
      <c r="AF16" s="24">
        <v>31</v>
      </c>
      <c r="AG16" s="61">
        <v>70</v>
      </c>
    </row>
    <row r="17" spans="1:33" x14ac:dyDescent="0.2">
      <c r="C17" s="60" t="s">
        <v>343</v>
      </c>
      <c r="D17" s="52">
        <f t="shared" si="0"/>
        <v>121</v>
      </c>
      <c r="E17" s="24">
        <f t="shared" si="1"/>
        <v>44</v>
      </c>
      <c r="F17" s="24">
        <f t="shared" si="2"/>
        <v>165</v>
      </c>
      <c r="G17" s="24"/>
      <c r="H17" s="24"/>
      <c r="I17" s="24"/>
      <c r="J17" s="24"/>
      <c r="K17" s="24"/>
      <c r="L17" s="24"/>
      <c r="M17" s="24">
        <v>2</v>
      </c>
      <c r="N17" s="24">
        <v>1</v>
      </c>
      <c r="O17" s="24">
        <v>3</v>
      </c>
      <c r="P17" s="24">
        <v>106</v>
      </c>
      <c r="Q17" s="24">
        <v>35</v>
      </c>
      <c r="R17" s="24">
        <v>141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>
        <v>1</v>
      </c>
      <c r="AD17" s="24">
        <v>1</v>
      </c>
      <c r="AE17" s="24">
        <v>13</v>
      </c>
      <c r="AF17" s="24">
        <v>7</v>
      </c>
      <c r="AG17" s="61">
        <v>20</v>
      </c>
    </row>
    <row r="18" spans="1:33" x14ac:dyDescent="0.2">
      <c r="C18" s="60" t="s">
        <v>344</v>
      </c>
      <c r="D18" s="52">
        <f t="shared" si="0"/>
        <v>75</v>
      </c>
      <c r="E18" s="24">
        <f t="shared" si="1"/>
        <v>91</v>
      </c>
      <c r="F18" s="24">
        <f t="shared" si="2"/>
        <v>166</v>
      </c>
      <c r="G18" s="24">
        <v>2</v>
      </c>
      <c r="H18" s="24"/>
      <c r="I18" s="24">
        <v>2</v>
      </c>
      <c r="J18" s="24"/>
      <c r="K18" s="24"/>
      <c r="L18" s="24"/>
      <c r="M18" s="24">
        <v>6</v>
      </c>
      <c r="N18" s="24">
        <v>2</v>
      </c>
      <c r="O18" s="24">
        <v>8</v>
      </c>
      <c r="P18" s="24">
        <v>44</v>
      </c>
      <c r="Q18" s="24">
        <v>63</v>
      </c>
      <c r="R18" s="24">
        <v>107</v>
      </c>
      <c r="S18" s="24"/>
      <c r="T18" s="24"/>
      <c r="U18" s="24"/>
      <c r="V18" s="24"/>
      <c r="W18" s="24">
        <v>1</v>
      </c>
      <c r="X18" s="24">
        <v>1</v>
      </c>
      <c r="Y18" s="24"/>
      <c r="Z18" s="24"/>
      <c r="AA18" s="24"/>
      <c r="AB18" s="24"/>
      <c r="AC18" s="24"/>
      <c r="AD18" s="24"/>
      <c r="AE18" s="24">
        <v>23</v>
      </c>
      <c r="AF18" s="24">
        <v>25</v>
      </c>
      <c r="AG18" s="61">
        <v>48</v>
      </c>
    </row>
    <row r="19" spans="1:33" x14ac:dyDescent="0.2">
      <c r="C19" s="60" t="s">
        <v>345</v>
      </c>
      <c r="D19" s="52">
        <f t="shared" si="0"/>
        <v>57</v>
      </c>
      <c r="E19" s="24">
        <f t="shared" si="1"/>
        <v>65</v>
      </c>
      <c r="F19" s="24">
        <f t="shared" si="2"/>
        <v>122</v>
      </c>
      <c r="G19" s="24"/>
      <c r="H19" s="24">
        <v>1</v>
      </c>
      <c r="I19" s="24">
        <v>1</v>
      </c>
      <c r="J19" s="24"/>
      <c r="K19" s="24"/>
      <c r="L19" s="24"/>
      <c r="M19" s="24">
        <v>1</v>
      </c>
      <c r="N19" s="24">
        <v>3</v>
      </c>
      <c r="O19" s="24">
        <v>4</v>
      </c>
      <c r="P19" s="24">
        <v>54</v>
      </c>
      <c r="Q19" s="24">
        <v>58</v>
      </c>
      <c r="R19" s="24">
        <v>112</v>
      </c>
      <c r="S19" s="24"/>
      <c r="T19" s="24"/>
      <c r="U19" s="24"/>
      <c r="V19" s="24"/>
      <c r="W19" s="24"/>
      <c r="X19" s="24"/>
      <c r="Y19" s="24"/>
      <c r="Z19" s="24"/>
      <c r="AA19" s="24"/>
      <c r="AB19" s="24">
        <v>1</v>
      </c>
      <c r="AC19" s="24"/>
      <c r="AD19" s="24">
        <v>1</v>
      </c>
      <c r="AE19" s="24">
        <v>1</v>
      </c>
      <c r="AF19" s="24">
        <v>3</v>
      </c>
      <c r="AG19" s="61">
        <v>4</v>
      </c>
    </row>
    <row r="20" spans="1:33" x14ac:dyDescent="0.2">
      <c r="C20" s="60" t="s">
        <v>346</v>
      </c>
      <c r="D20" s="52">
        <f t="shared" si="0"/>
        <v>16</v>
      </c>
      <c r="E20" s="24">
        <f t="shared" si="1"/>
        <v>31</v>
      </c>
      <c r="F20" s="24">
        <f t="shared" si="2"/>
        <v>47</v>
      </c>
      <c r="G20" s="24"/>
      <c r="H20" s="24"/>
      <c r="I20" s="24"/>
      <c r="J20" s="24"/>
      <c r="K20" s="24"/>
      <c r="L20" s="24"/>
      <c r="M20" s="24">
        <v>1</v>
      </c>
      <c r="N20" s="24">
        <v>1</v>
      </c>
      <c r="O20" s="24">
        <v>2</v>
      </c>
      <c r="P20" s="24">
        <v>15</v>
      </c>
      <c r="Q20" s="24">
        <v>27</v>
      </c>
      <c r="R20" s="24">
        <v>42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v>3</v>
      </c>
      <c r="AG20" s="61">
        <v>3</v>
      </c>
    </row>
    <row r="21" spans="1:33" x14ac:dyDescent="0.2">
      <c r="C21" s="60" t="s">
        <v>347</v>
      </c>
      <c r="D21" s="52">
        <f t="shared" si="0"/>
        <v>18</v>
      </c>
      <c r="E21" s="24">
        <f t="shared" si="1"/>
        <v>24</v>
      </c>
      <c r="F21" s="24">
        <f t="shared" si="2"/>
        <v>42</v>
      </c>
      <c r="G21" s="24">
        <v>3</v>
      </c>
      <c r="H21" s="24"/>
      <c r="I21" s="24">
        <v>3</v>
      </c>
      <c r="J21" s="24"/>
      <c r="K21" s="24"/>
      <c r="L21" s="24"/>
      <c r="M21" s="24"/>
      <c r="N21" s="24"/>
      <c r="O21" s="24"/>
      <c r="P21" s="24">
        <v>15</v>
      </c>
      <c r="Q21" s="24">
        <v>24</v>
      </c>
      <c r="R21" s="24">
        <v>39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61"/>
    </row>
    <row r="22" spans="1:33" x14ac:dyDescent="0.2">
      <c r="C22" s="60" t="s">
        <v>348</v>
      </c>
      <c r="D22" s="52">
        <f t="shared" si="0"/>
        <v>5</v>
      </c>
      <c r="E22" s="24">
        <f t="shared" si="1"/>
        <v>53</v>
      </c>
      <c r="F22" s="24">
        <f t="shared" si="2"/>
        <v>58</v>
      </c>
      <c r="G22" s="24"/>
      <c r="H22" s="24">
        <v>1</v>
      </c>
      <c r="I22" s="24">
        <v>1</v>
      </c>
      <c r="J22" s="24"/>
      <c r="K22" s="24"/>
      <c r="L22" s="24"/>
      <c r="M22" s="24"/>
      <c r="N22" s="24">
        <v>4</v>
      </c>
      <c r="O22" s="24">
        <v>4</v>
      </c>
      <c r="P22" s="24">
        <v>4</v>
      </c>
      <c r="Q22" s="24">
        <v>47</v>
      </c>
      <c r="R22" s="24">
        <v>51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>
        <v>1</v>
      </c>
      <c r="AF22" s="24">
        <v>1</v>
      </c>
      <c r="AG22" s="61">
        <v>2</v>
      </c>
    </row>
    <row r="23" spans="1:33" ht="13.5" thickBot="1" x14ac:dyDescent="0.25">
      <c r="C23" s="60" t="s">
        <v>349</v>
      </c>
      <c r="D23" s="52">
        <f t="shared" si="0"/>
        <v>83</v>
      </c>
      <c r="E23" s="24">
        <f t="shared" si="1"/>
        <v>71</v>
      </c>
      <c r="F23" s="24">
        <f t="shared" si="2"/>
        <v>154</v>
      </c>
      <c r="G23" s="24"/>
      <c r="H23" s="24"/>
      <c r="I23" s="24"/>
      <c r="J23" s="24"/>
      <c r="K23" s="24"/>
      <c r="L23" s="24"/>
      <c r="M23" s="24"/>
      <c r="N23" s="24"/>
      <c r="O23" s="24"/>
      <c r="P23" s="24">
        <v>33</v>
      </c>
      <c r="Q23" s="24">
        <v>18</v>
      </c>
      <c r="R23" s="24">
        <v>51</v>
      </c>
      <c r="S23" s="24"/>
      <c r="T23" s="24"/>
      <c r="U23" s="24"/>
      <c r="V23" s="24"/>
      <c r="W23" s="24"/>
      <c r="X23" s="24"/>
      <c r="Y23" s="24"/>
      <c r="Z23" s="24"/>
      <c r="AA23" s="24"/>
      <c r="AB23" s="24">
        <v>1</v>
      </c>
      <c r="AC23" s="24"/>
      <c r="AD23" s="24">
        <v>1</v>
      </c>
      <c r="AE23" s="24">
        <v>49</v>
      </c>
      <c r="AF23" s="24">
        <v>53</v>
      </c>
      <c r="AG23" s="61">
        <v>102</v>
      </c>
    </row>
    <row r="24" spans="1:33" x14ac:dyDescent="0.2">
      <c r="A24" s="53" t="s">
        <v>350</v>
      </c>
      <c r="B24" s="54"/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</row>
    <row r="25" spans="1:33" x14ac:dyDescent="0.2">
      <c r="A25" s="29" t="s">
        <v>59</v>
      </c>
      <c r="B25" s="30"/>
      <c r="C25" s="47"/>
      <c r="D25" s="32">
        <f t="shared" ref="D25:D65" si="3">G25+J25+M25+P25+S25+V25+Y25+AB25+AE25</f>
        <v>1060</v>
      </c>
      <c r="E25" s="32">
        <f t="shared" ref="E25:E65" si="4">H25+K25+N25+Q25+T25+W25+Z25+AC25+AF25</f>
        <v>1132</v>
      </c>
      <c r="F25" s="32">
        <f t="shared" ref="F25:F65" si="5">SUM(D25:E25)</f>
        <v>2192</v>
      </c>
      <c r="G25" s="32">
        <v>8</v>
      </c>
      <c r="H25" s="32">
        <v>4</v>
      </c>
      <c r="I25" s="32">
        <v>12</v>
      </c>
      <c r="J25" s="32"/>
      <c r="K25" s="32">
        <v>1</v>
      </c>
      <c r="L25" s="32">
        <v>1</v>
      </c>
      <c r="M25" s="32">
        <v>31</v>
      </c>
      <c r="N25" s="32">
        <v>28</v>
      </c>
      <c r="O25" s="32">
        <v>59</v>
      </c>
      <c r="P25" s="32">
        <v>928</v>
      </c>
      <c r="Q25" s="32">
        <v>988</v>
      </c>
      <c r="R25" s="32">
        <v>1916</v>
      </c>
      <c r="S25" s="32"/>
      <c r="T25" s="32"/>
      <c r="U25" s="32"/>
      <c r="V25" s="32">
        <v>4</v>
      </c>
      <c r="W25" s="32">
        <v>3</v>
      </c>
      <c r="X25" s="32">
        <v>7</v>
      </c>
      <c r="Y25" s="32"/>
      <c r="Z25" s="32"/>
      <c r="AA25" s="32"/>
      <c r="AB25" s="32">
        <v>6</v>
      </c>
      <c r="AC25" s="32">
        <v>10</v>
      </c>
      <c r="AD25" s="32">
        <v>16</v>
      </c>
      <c r="AE25" s="32">
        <v>83</v>
      </c>
      <c r="AF25" s="32">
        <v>98</v>
      </c>
      <c r="AG25" s="32">
        <v>181</v>
      </c>
    </row>
    <row r="26" spans="1:33" x14ac:dyDescent="0.2">
      <c r="A26" s="33" t="s">
        <v>60</v>
      </c>
      <c r="B26" s="34"/>
      <c r="C26" s="48"/>
      <c r="D26" s="36">
        <f t="shared" si="3"/>
        <v>1060</v>
      </c>
      <c r="E26" s="36">
        <f t="shared" si="4"/>
        <v>1132</v>
      </c>
      <c r="F26" s="36">
        <f t="shared" si="5"/>
        <v>2192</v>
      </c>
      <c r="G26" s="36">
        <v>8</v>
      </c>
      <c r="H26" s="36">
        <v>4</v>
      </c>
      <c r="I26" s="36">
        <v>12</v>
      </c>
      <c r="J26" s="36"/>
      <c r="K26" s="36">
        <v>1</v>
      </c>
      <c r="L26" s="36">
        <v>1</v>
      </c>
      <c r="M26" s="36">
        <v>31</v>
      </c>
      <c r="N26" s="36">
        <v>28</v>
      </c>
      <c r="O26" s="36">
        <v>59</v>
      </c>
      <c r="P26" s="36">
        <v>928</v>
      </c>
      <c r="Q26" s="36">
        <v>988</v>
      </c>
      <c r="R26" s="36">
        <v>1916</v>
      </c>
      <c r="S26" s="36"/>
      <c r="T26" s="36"/>
      <c r="U26" s="36"/>
      <c r="V26" s="36">
        <v>4</v>
      </c>
      <c r="W26" s="36">
        <v>3</v>
      </c>
      <c r="X26" s="36">
        <v>7</v>
      </c>
      <c r="Y26" s="36"/>
      <c r="Z26" s="36"/>
      <c r="AA26" s="36"/>
      <c r="AB26" s="36">
        <v>6</v>
      </c>
      <c r="AC26" s="36">
        <v>10</v>
      </c>
      <c r="AD26" s="36">
        <v>16</v>
      </c>
      <c r="AE26" s="36">
        <v>83</v>
      </c>
      <c r="AF26" s="36">
        <v>98</v>
      </c>
      <c r="AG26" s="36">
        <v>181</v>
      </c>
    </row>
    <row r="27" spans="1:33" x14ac:dyDescent="0.2">
      <c r="A27" s="37">
        <v>52.010100000000001</v>
      </c>
      <c r="B27" s="38" t="s">
        <v>61</v>
      </c>
      <c r="C27" s="49" t="s">
        <v>351</v>
      </c>
      <c r="D27" s="40">
        <f t="shared" si="3"/>
        <v>90</v>
      </c>
      <c r="E27" s="40">
        <f t="shared" si="4"/>
        <v>90</v>
      </c>
      <c r="F27" s="40">
        <f t="shared" si="5"/>
        <v>180</v>
      </c>
      <c r="G27" s="36">
        <v>2</v>
      </c>
      <c r="H27" s="36">
        <v>1</v>
      </c>
      <c r="I27" s="36">
        <v>3</v>
      </c>
      <c r="J27" s="36"/>
      <c r="K27" s="36"/>
      <c r="L27" s="36"/>
      <c r="M27" s="36">
        <v>6</v>
      </c>
      <c r="N27" s="36">
        <v>3</v>
      </c>
      <c r="O27" s="36">
        <v>9</v>
      </c>
      <c r="P27" s="36">
        <v>78</v>
      </c>
      <c r="Q27" s="36">
        <v>78</v>
      </c>
      <c r="R27" s="36">
        <v>156</v>
      </c>
      <c r="S27" s="36"/>
      <c r="T27" s="36"/>
      <c r="U27" s="36"/>
      <c r="V27" s="36"/>
      <c r="W27" s="36">
        <v>1</v>
      </c>
      <c r="X27" s="36">
        <v>1</v>
      </c>
      <c r="Y27" s="36"/>
      <c r="Z27" s="36"/>
      <c r="AA27" s="36"/>
      <c r="AB27" s="36">
        <v>1</v>
      </c>
      <c r="AC27" s="36">
        <v>2</v>
      </c>
      <c r="AD27" s="36">
        <v>3</v>
      </c>
      <c r="AE27" s="36">
        <v>3</v>
      </c>
      <c r="AF27" s="36">
        <v>5</v>
      </c>
      <c r="AG27" s="36">
        <v>8</v>
      </c>
    </row>
    <row r="28" spans="1:33" x14ac:dyDescent="0.2">
      <c r="A28" s="37">
        <v>52.020400000000002</v>
      </c>
      <c r="B28" s="38" t="s">
        <v>324</v>
      </c>
      <c r="C28" s="49" t="s">
        <v>325</v>
      </c>
      <c r="D28" s="40">
        <f t="shared" si="3"/>
        <v>75</v>
      </c>
      <c r="E28" s="40">
        <f t="shared" si="4"/>
        <v>38</v>
      </c>
      <c r="F28" s="40">
        <f t="shared" si="5"/>
        <v>113</v>
      </c>
      <c r="G28" s="36"/>
      <c r="H28" s="36"/>
      <c r="I28" s="36"/>
      <c r="J28" s="36"/>
      <c r="K28" s="36"/>
      <c r="L28" s="36"/>
      <c r="M28" s="36">
        <v>4</v>
      </c>
      <c r="N28" s="36"/>
      <c r="O28" s="36">
        <v>4</v>
      </c>
      <c r="P28" s="36">
        <v>67</v>
      </c>
      <c r="Q28" s="36">
        <v>36</v>
      </c>
      <c r="R28" s="36">
        <v>103</v>
      </c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>
        <v>4</v>
      </c>
      <c r="AF28" s="36">
        <v>2</v>
      </c>
      <c r="AG28" s="36">
        <v>6</v>
      </c>
    </row>
    <row r="29" spans="1:33" x14ac:dyDescent="0.2">
      <c r="A29" s="41">
        <v>52.020499999999998</v>
      </c>
      <c r="B29" s="38" t="s">
        <v>65</v>
      </c>
      <c r="C29" s="49" t="s">
        <v>66</v>
      </c>
      <c r="D29" s="40">
        <f t="shared" si="3"/>
        <v>3</v>
      </c>
      <c r="E29" s="40">
        <f t="shared" si="4"/>
        <v>4</v>
      </c>
      <c r="F29" s="40">
        <f t="shared" si="5"/>
        <v>7</v>
      </c>
      <c r="G29" s="36"/>
      <c r="H29" s="36"/>
      <c r="I29" s="36"/>
      <c r="J29" s="36"/>
      <c r="K29" s="36"/>
      <c r="L29" s="36"/>
      <c r="M29" s="36"/>
      <c r="N29" s="36"/>
      <c r="O29" s="36"/>
      <c r="P29" s="36">
        <v>2</v>
      </c>
      <c r="Q29" s="36">
        <v>4</v>
      </c>
      <c r="R29" s="36">
        <v>6</v>
      </c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1</v>
      </c>
      <c r="AF29" s="36"/>
      <c r="AG29" s="36">
        <v>1</v>
      </c>
    </row>
    <row r="30" spans="1:33" x14ac:dyDescent="0.2">
      <c r="A30" s="26"/>
      <c r="B30" s="38" t="s">
        <v>63</v>
      </c>
      <c r="C30" s="49" t="s">
        <v>64</v>
      </c>
      <c r="D30" s="40">
        <f t="shared" si="3"/>
        <v>29</v>
      </c>
      <c r="E30" s="40">
        <f t="shared" si="4"/>
        <v>46</v>
      </c>
      <c r="F30" s="40">
        <f t="shared" si="5"/>
        <v>75</v>
      </c>
      <c r="G30" s="36"/>
      <c r="H30" s="36"/>
      <c r="I30" s="36"/>
      <c r="J30" s="36"/>
      <c r="K30" s="36"/>
      <c r="L30" s="36"/>
      <c r="M30" s="36">
        <v>2</v>
      </c>
      <c r="N30" s="36">
        <v>2</v>
      </c>
      <c r="O30" s="36">
        <v>4</v>
      </c>
      <c r="P30" s="36">
        <v>25</v>
      </c>
      <c r="Q30" s="36">
        <v>39</v>
      </c>
      <c r="R30" s="36">
        <v>64</v>
      </c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>
        <v>1</v>
      </c>
      <c r="AD30" s="36">
        <v>1</v>
      </c>
      <c r="AE30" s="36">
        <v>2</v>
      </c>
      <c r="AF30" s="36">
        <v>4</v>
      </c>
      <c r="AG30" s="36">
        <v>6</v>
      </c>
    </row>
    <row r="31" spans="1:33" x14ac:dyDescent="0.2">
      <c r="A31" s="37">
        <v>52.030099999999997</v>
      </c>
      <c r="B31" s="38" t="s">
        <v>67</v>
      </c>
      <c r="C31" s="49" t="s">
        <v>68</v>
      </c>
      <c r="D31" s="40">
        <f t="shared" si="3"/>
        <v>344</v>
      </c>
      <c r="E31" s="40">
        <f t="shared" si="4"/>
        <v>422</v>
      </c>
      <c r="F31" s="40">
        <f t="shared" si="5"/>
        <v>766</v>
      </c>
      <c r="G31" s="36">
        <v>4</v>
      </c>
      <c r="H31" s="36">
        <v>1</v>
      </c>
      <c r="I31" s="36">
        <v>5</v>
      </c>
      <c r="J31" s="36"/>
      <c r="K31" s="36"/>
      <c r="L31" s="36"/>
      <c r="M31" s="36">
        <v>10</v>
      </c>
      <c r="N31" s="36">
        <v>7</v>
      </c>
      <c r="O31" s="36">
        <v>17</v>
      </c>
      <c r="P31" s="36">
        <v>300</v>
      </c>
      <c r="Q31" s="36">
        <v>380</v>
      </c>
      <c r="R31" s="36">
        <v>680</v>
      </c>
      <c r="S31" s="36"/>
      <c r="T31" s="36"/>
      <c r="U31" s="36"/>
      <c r="V31" s="36">
        <v>2</v>
      </c>
      <c r="W31" s="36"/>
      <c r="X31" s="36">
        <v>2</v>
      </c>
      <c r="Y31" s="36"/>
      <c r="Z31" s="36"/>
      <c r="AA31" s="36"/>
      <c r="AB31" s="36">
        <v>1</v>
      </c>
      <c r="AC31" s="36">
        <v>1</v>
      </c>
      <c r="AD31" s="36">
        <v>2</v>
      </c>
      <c r="AE31" s="36">
        <v>27</v>
      </c>
      <c r="AF31" s="36">
        <v>33</v>
      </c>
      <c r="AG31" s="36">
        <v>60</v>
      </c>
    </row>
    <row r="32" spans="1:33" x14ac:dyDescent="0.2">
      <c r="A32" s="37">
        <v>52.040199999999999</v>
      </c>
      <c r="B32" s="38" t="s">
        <v>69</v>
      </c>
      <c r="C32" s="49" t="s">
        <v>70</v>
      </c>
      <c r="D32" s="40">
        <f t="shared" si="3"/>
        <v>26</v>
      </c>
      <c r="E32" s="40">
        <f t="shared" si="4"/>
        <v>12</v>
      </c>
      <c r="F32" s="40">
        <f t="shared" si="5"/>
        <v>38</v>
      </c>
      <c r="G32" s="36"/>
      <c r="H32" s="36"/>
      <c r="I32" s="36"/>
      <c r="J32" s="36"/>
      <c r="K32" s="36"/>
      <c r="L32" s="36"/>
      <c r="M32" s="36"/>
      <c r="N32" s="36"/>
      <c r="O32" s="36"/>
      <c r="P32" s="36">
        <v>21</v>
      </c>
      <c r="Q32" s="36">
        <v>7</v>
      </c>
      <c r="R32" s="36">
        <v>28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>
        <v>1</v>
      </c>
      <c r="AD32" s="36">
        <v>1</v>
      </c>
      <c r="AE32" s="36">
        <v>5</v>
      </c>
      <c r="AF32" s="36">
        <v>4</v>
      </c>
      <c r="AG32" s="36">
        <v>9</v>
      </c>
    </row>
    <row r="33" spans="1:33" x14ac:dyDescent="0.2">
      <c r="A33" s="37">
        <v>52.060099999999998</v>
      </c>
      <c r="B33" s="38" t="s">
        <v>71</v>
      </c>
      <c r="C33" s="49" t="s">
        <v>352</v>
      </c>
      <c r="D33" s="40">
        <f t="shared" si="3"/>
        <v>16</v>
      </c>
      <c r="E33" s="40">
        <f t="shared" si="4"/>
        <v>39</v>
      </c>
      <c r="F33" s="40">
        <f t="shared" si="5"/>
        <v>55</v>
      </c>
      <c r="G33" s="36"/>
      <c r="H33" s="36"/>
      <c r="I33" s="36"/>
      <c r="J33" s="36"/>
      <c r="K33" s="36"/>
      <c r="L33" s="36"/>
      <c r="M33" s="36"/>
      <c r="N33" s="36"/>
      <c r="O33" s="36"/>
      <c r="P33" s="36">
        <v>16</v>
      </c>
      <c r="Q33" s="36">
        <v>37</v>
      </c>
      <c r="R33" s="36">
        <v>53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>
        <v>2</v>
      </c>
      <c r="AG33" s="36">
        <v>2</v>
      </c>
    </row>
    <row r="34" spans="1:33" x14ac:dyDescent="0.2">
      <c r="A34" s="37">
        <v>52.080100000000002</v>
      </c>
      <c r="B34" s="38" t="s">
        <v>73</v>
      </c>
      <c r="C34" s="49" t="s">
        <v>74</v>
      </c>
      <c r="D34" s="40">
        <f t="shared" si="3"/>
        <v>78</v>
      </c>
      <c r="E34" s="40">
        <f t="shared" si="4"/>
        <v>175</v>
      </c>
      <c r="F34" s="40">
        <f t="shared" si="5"/>
        <v>253</v>
      </c>
      <c r="G34" s="36"/>
      <c r="H34" s="36">
        <v>1</v>
      </c>
      <c r="I34" s="36">
        <v>1</v>
      </c>
      <c r="J34" s="36"/>
      <c r="K34" s="36"/>
      <c r="L34" s="36"/>
      <c r="M34" s="36">
        <v>1</v>
      </c>
      <c r="N34" s="36">
        <v>6</v>
      </c>
      <c r="O34" s="36">
        <v>7</v>
      </c>
      <c r="P34" s="36">
        <v>72</v>
      </c>
      <c r="Q34" s="36">
        <v>153</v>
      </c>
      <c r="R34" s="36">
        <v>225</v>
      </c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>
        <v>5</v>
      </c>
      <c r="AF34" s="36">
        <v>15</v>
      </c>
      <c r="AG34" s="36">
        <v>20</v>
      </c>
    </row>
    <row r="35" spans="1:33" x14ac:dyDescent="0.2">
      <c r="A35" s="41">
        <v>52.100099999999998</v>
      </c>
      <c r="B35" s="38" t="s">
        <v>77</v>
      </c>
      <c r="C35" s="49" t="s">
        <v>78</v>
      </c>
      <c r="D35" s="40">
        <f t="shared" si="3"/>
        <v>114</v>
      </c>
      <c r="E35" s="40">
        <f t="shared" si="4"/>
        <v>37</v>
      </c>
      <c r="F35" s="40">
        <f t="shared" si="5"/>
        <v>151</v>
      </c>
      <c r="G35" s="36"/>
      <c r="H35" s="36"/>
      <c r="I35" s="36"/>
      <c r="J35" s="36"/>
      <c r="K35" s="36"/>
      <c r="L35" s="36"/>
      <c r="M35" s="36">
        <v>3</v>
      </c>
      <c r="N35" s="36"/>
      <c r="O35" s="36">
        <v>3</v>
      </c>
      <c r="P35" s="36">
        <v>100</v>
      </c>
      <c r="Q35" s="36">
        <v>28</v>
      </c>
      <c r="R35" s="36">
        <v>128</v>
      </c>
      <c r="S35" s="36"/>
      <c r="T35" s="36"/>
      <c r="U35" s="36"/>
      <c r="V35" s="36"/>
      <c r="W35" s="36"/>
      <c r="X35" s="36"/>
      <c r="Y35" s="36"/>
      <c r="Z35" s="36"/>
      <c r="AA35" s="36"/>
      <c r="AB35" s="36">
        <v>1</v>
      </c>
      <c r="AC35" s="36">
        <v>2</v>
      </c>
      <c r="AD35" s="36">
        <v>3</v>
      </c>
      <c r="AE35" s="36">
        <v>10</v>
      </c>
      <c r="AF35" s="36">
        <v>7</v>
      </c>
      <c r="AG35" s="36">
        <v>17</v>
      </c>
    </row>
    <row r="36" spans="1:33" x14ac:dyDescent="0.2">
      <c r="A36" s="26"/>
      <c r="B36" s="38" t="s">
        <v>75</v>
      </c>
      <c r="C36" s="49" t="s">
        <v>76</v>
      </c>
      <c r="D36" s="40">
        <f t="shared" si="3"/>
        <v>7</v>
      </c>
      <c r="E36" s="40">
        <f t="shared" si="4"/>
        <v>4</v>
      </c>
      <c r="F36" s="40">
        <f t="shared" si="5"/>
        <v>11</v>
      </c>
      <c r="G36" s="36"/>
      <c r="H36" s="36"/>
      <c r="I36" s="36"/>
      <c r="J36" s="36"/>
      <c r="K36" s="36"/>
      <c r="L36" s="36"/>
      <c r="M36" s="36"/>
      <c r="N36" s="36"/>
      <c r="O36" s="36"/>
      <c r="P36" s="36">
        <v>7</v>
      </c>
      <c r="Q36" s="36">
        <v>4</v>
      </c>
      <c r="R36" s="36">
        <v>11</v>
      </c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1:33" x14ac:dyDescent="0.2">
      <c r="A37" s="37">
        <v>52.120100000000001</v>
      </c>
      <c r="B37" s="38" t="s">
        <v>79</v>
      </c>
      <c r="C37" s="49" t="s">
        <v>353</v>
      </c>
      <c r="D37" s="40">
        <f t="shared" si="3"/>
        <v>25</v>
      </c>
      <c r="E37" s="40">
        <f t="shared" si="4"/>
        <v>114</v>
      </c>
      <c r="F37" s="40">
        <f t="shared" si="5"/>
        <v>139</v>
      </c>
      <c r="G37" s="36"/>
      <c r="H37" s="36"/>
      <c r="I37" s="36"/>
      <c r="J37" s="36"/>
      <c r="K37" s="36"/>
      <c r="L37" s="36"/>
      <c r="M37" s="36"/>
      <c r="N37" s="36">
        <v>8</v>
      </c>
      <c r="O37" s="36">
        <v>8</v>
      </c>
      <c r="P37" s="36">
        <v>22</v>
      </c>
      <c r="Q37" s="36">
        <v>95</v>
      </c>
      <c r="R37" s="36">
        <v>117</v>
      </c>
      <c r="S37" s="36"/>
      <c r="T37" s="36"/>
      <c r="U37" s="36"/>
      <c r="V37" s="36"/>
      <c r="W37" s="36">
        <v>2</v>
      </c>
      <c r="X37" s="36">
        <v>2</v>
      </c>
      <c r="Y37" s="36"/>
      <c r="Z37" s="36"/>
      <c r="AA37" s="36"/>
      <c r="AB37" s="36"/>
      <c r="AC37" s="36">
        <v>2</v>
      </c>
      <c r="AD37" s="36">
        <v>2</v>
      </c>
      <c r="AE37" s="36">
        <v>3</v>
      </c>
      <c r="AF37" s="36">
        <v>7</v>
      </c>
      <c r="AG37" s="36">
        <v>10</v>
      </c>
    </row>
    <row r="38" spans="1:33" x14ac:dyDescent="0.2">
      <c r="A38" s="41">
        <v>52.130200000000002</v>
      </c>
      <c r="B38" s="38" t="s">
        <v>81</v>
      </c>
      <c r="C38" s="49" t="s">
        <v>354</v>
      </c>
      <c r="D38" s="40">
        <f t="shared" si="3"/>
        <v>3</v>
      </c>
      <c r="E38" s="40">
        <f t="shared" si="4"/>
        <v>1</v>
      </c>
      <c r="F38" s="40">
        <f t="shared" si="5"/>
        <v>4</v>
      </c>
      <c r="G38" s="36"/>
      <c r="H38" s="36"/>
      <c r="I38" s="36"/>
      <c r="J38" s="36"/>
      <c r="K38" s="36"/>
      <c r="L38" s="36"/>
      <c r="M38" s="36"/>
      <c r="N38" s="36"/>
      <c r="O38" s="36"/>
      <c r="P38" s="36">
        <v>3</v>
      </c>
      <c r="Q38" s="36">
        <v>1</v>
      </c>
      <c r="R38" s="36">
        <v>4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</row>
    <row r="39" spans="1:33" x14ac:dyDescent="0.2">
      <c r="A39" s="26"/>
      <c r="B39" s="38" t="s">
        <v>326</v>
      </c>
      <c r="C39" s="49" t="s">
        <v>355</v>
      </c>
      <c r="D39" s="40">
        <f t="shared" si="3"/>
        <v>8</v>
      </c>
      <c r="E39" s="40">
        <f t="shared" si="4"/>
        <v>14</v>
      </c>
      <c r="F39" s="40">
        <f t="shared" si="5"/>
        <v>22</v>
      </c>
      <c r="G39" s="36"/>
      <c r="H39" s="36"/>
      <c r="I39" s="36"/>
      <c r="J39" s="36"/>
      <c r="K39" s="36"/>
      <c r="L39" s="36"/>
      <c r="M39" s="36"/>
      <c r="N39" s="36">
        <v>1</v>
      </c>
      <c r="O39" s="36">
        <v>1</v>
      </c>
      <c r="P39" s="36">
        <v>5</v>
      </c>
      <c r="Q39" s="36">
        <v>11</v>
      </c>
      <c r="R39" s="36">
        <v>16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>
        <v>3</v>
      </c>
      <c r="AF39" s="36">
        <v>2</v>
      </c>
      <c r="AG39" s="36">
        <v>5</v>
      </c>
    </row>
    <row r="40" spans="1:33" x14ac:dyDescent="0.2">
      <c r="A40" s="41">
        <v>52.140099999999997</v>
      </c>
      <c r="B40" s="38" t="s">
        <v>83</v>
      </c>
      <c r="C40" s="49" t="s">
        <v>84</v>
      </c>
      <c r="D40" s="40">
        <f t="shared" si="3"/>
        <v>220</v>
      </c>
      <c r="E40" s="40">
        <f t="shared" si="4"/>
        <v>117</v>
      </c>
      <c r="F40" s="40">
        <f t="shared" si="5"/>
        <v>337</v>
      </c>
      <c r="G40" s="36">
        <v>2</v>
      </c>
      <c r="H40" s="36">
        <v>1</v>
      </c>
      <c r="I40" s="36">
        <v>3</v>
      </c>
      <c r="J40" s="36"/>
      <c r="K40" s="36">
        <v>1</v>
      </c>
      <c r="L40" s="36">
        <v>1</v>
      </c>
      <c r="M40" s="36">
        <v>5</v>
      </c>
      <c r="N40" s="36">
        <v>1</v>
      </c>
      <c r="O40" s="36">
        <v>6</v>
      </c>
      <c r="P40" s="36">
        <v>194</v>
      </c>
      <c r="Q40" s="36">
        <v>99</v>
      </c>
      <c r="R40" s="36">
        <v>293</v>
      </c>
      <c r="S40" s="36"/>
      <c r="T40" s="36"/>
      <c r="U40" s="36"/>
      <c r="V40" s="36">
        <v>1</v>
      </c>
      <c r="W40" s="36"/>
      <c r="X40" s="36">
        <v>1</v>
      </c>
      <c r="Y40" s="36"/>
      <c r="Z40" s="36"/>
      <c r="AA40" s="36"/>
      <c r="AB40" s="36">
        <v>1</v>
      </c>
      <c r="AC40" s="36">
        <v>1</v>
      </c>
      <c r="AD40" s="36">
        <v>2</v>
      </c>
      <c r="AE40" s="36">
        <v>17</v>
      </c>
      <c r="AF40" s="36">
        <v>14</v>
      </c>
      <c r="AG40" s="36">
        <v>31</v>
      </c>
    </row>
    <row r="41" spans="1:33" x14ac:dyDescent="0.2">
      <c r="A41" s="26"/>
      <c r="B41" s="38" t="s">
        <v>85</v>
      </c>
      <c r="C41" s="49" t="s">
        <v>86</v>
      </c>
      <c r="D41" s="40">
        <f t="shared" si="3"/>
        <v>22</v>
      </c>
      <c r="E41" s="40">
        <f t="shared" si="4"/>
        <v>19</v>
      </c>
      <c r="F41" s="40">
        <f t="shared" si="5"/>
        <v>41</v>
      </c>
      <c r="G41" s="36"/>
      <c r="H41" s="36"/>
      <c r="I41" s="36"/>
      <c r="J41" s="36"/>
      <c r="K41" s="36"/>
      <c r="L41" s="36"/>
      <c r="M41" s="36"/>
      <c r="N41" s="36"/>
      <c r="O41" s="36"/>
      <c r="P41" s="36">
        <v>16</v>
      </c>
      <c r="Q41" s="36">
        <v>16</v>
      </c>
      <c r="R41" s="36">
        <v>32</v>
      </c>
      <c r="S41" s="36"/>
      <c r="T41" s="36"/>
      <c r="U41" s="36"/>
      <c r="V41" s="36">
        <v>1</v>
      </c>
      <c r="W41" s="36"/>
      <c r="X41" s="36">
        <v>1</v>
      </c>
      <c r="Y41" s="36"/>
      <c r="Z41" s="36"/>
      <c r="AA41" s="36"/>
      <c r="AB41" s="36">
        <v>2</v>
      </c>
      <c r="AC41" s="36"/>
      <c r="AD41" s="36">
        <v>2</v>
      </c>
      <c r="AE41" s="36">
        <v>3</v>
      </c>
      <c r="AF41" s="36">
        <v>3</v>
      </c>
      <c r="AG41" s="36">
        <v>6</v>
      </c>
    </row>
    <row r="42" spans="1:33" x14ac:dyDescent="0.2">
      <c r="A42" s="25" t="s">
        <v>356</v>
      </c>
      <c r="B42" s="26"/>
      <c r="C42" s="4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x14ac:dyDescent="0.2">
      <c r="A43" s="29" t="s">
        <v>59</v>
      </c>
      <c r="B43" s="30"/>
      <c r="C43" s="47"/>
      <c r="D43" s="32">
        <f t="shared" si="3"/>
        <v>176</v>
      </c>
      <c r="E43" s="32">
        <f t="shared" si="4"/>
        <v>115</v>
      </c>
      <c r="F43" s="32">
        <f t="shared" si="5"/>
        <v>291</v>
      </c>
      <c r="G43" s="32"/>
      <c r="H43" s="32"/>
      <c r="I43" s="32"/>
      <c r="J43" s="32"/>
      <c r="K43" s="32"/>
      <c r="L43" s="32"/>
      <c r="M43" s="32">
        <v>4</v>
      </c>
      <c r="N43" s="32">
        <v>3</v>
      </c>
      <c r="O43" s="32">
        <v>7</v>
      </c>
      <c r="P43" s="32">
        <v>155</v>
      </c>
      <c r="Q43" s="32">
        <v>101</v>
      </c>
      <c r="R43" s="32">
        <v>256</v>
      </c>
      <c r="S43" s="32"/>
      <c r="T43" s="32"/>
      <c r="U43" s="32"/>
      <c r="V43" s="32"/>
      <c r="W43" s="32"/>
      <c r="X43" s="32"/>
      <c r="Y43" s="32"/>
      <c r="Z43" s="32"/>
      <c r="AA43" s="32"/>
      <c r="AB43" s="32">
        <v>1</v>
      </c>
      <c r="AC43" s="32"/>
      <c r="AD43" s="32">
        <v>1</v>
      </c>
      <c r="AE43" s="32">
        <v>16</v>
      </c>
      <c r="AF43" s="32">
        <v>11</v>
      </c>
      <c r="AG43" s="32">
        <v>27</v>
      </c>
    </row>
    <row r="44" spans="1:33" x14ac:dyDescent="0.2">
      <c r="A44" s="33" t="s">
        <v>60</v>
      </c>
      <c r="B44" s="34"/>
      <c r="C44" s="48"/>
      <c r="D44" s="36">
        <f t="shared" si="3"/>
        <v>176</v>
      </c>
      <c r="E44" s="36">
        <f t="shared" si="4"/>
        <v>115</v>
      </c>
      <c r="F44" s="36">
        <f t="shared" si="5"/>
        <v>291</v>
      </c>
      <c r="G44" s="36"/>
      <c r="H44" s="36"/>
      <c r="I44" s="36"/>
      <c r="J44" s="36"/>
      <c r="K44" s="36"/>
      <c r="L44" s="36"/>
      <c r="M44" s="36">
        <v>4</v>
      </c>
      <c r="N44" s="36">
        <v>3</v>
      </c>
      <c r="O44" s="36">
        <v>7</v>
      </c>
      <c r="P44" s="36">
        <v>155</v>
      </c>
      <c r="Q44" s="36">
        <v>101</v>
      </c>
      <c r="R44" s="36">
        <v>256</v>
      </c>
      <c r="S44" s="36"/>
      <c r="T44" s="36"/>
      <c r="U44" s="36"/>
      <c r="V44" s="36"/>
      <c r="W44" s="36"/>
      <c r="X44" s="36"/>
      <c r="Y44" s="36"/>
      <c r="Z44" s="36"/>
      <c r="AA44" s="36"/>
      <c r="AB44" s="36">
        <v>1</v>
      </c>
      <c r="AC44" s="36"/>
      <c r="AD44" s="36">
        <v>1</v>
      </c>
      <c r="AE44" s="36">
        <v>16</v>
      </c>
      <c r="AF44" s="36">
        <v>11</v>
      </c>
      <c r="AG44" s="36">
        <v>27</v>
      </c>
    </row>
    <row r="45" spans="1:33" x14ac:dyDescent="0.2">
      <c r="A45" s="37">
        <v>4.0400999999999998</v>
      </c>
      <c r="B45" s="38" t="s">
        <v>88</v>
      </c>
      <c r="C45" s="49" t="s">
        <v>357</v>
      </c>
      <c r="D45" s="40">
        <f t="shared" si="3"/>
        <v>176</v>
      </c>
      <c r="E45" s="40">
        <f t="shared" si="4"/>
        <v>115</v>
      </c>
      <c r="F45" s="40">
        <f t="shared" si="5"/>
        <v>291</v>
      </c>
      <c r="G45" s="36"/>
      <c r="H45" s="36"/>
      <c r="I45" s="36"/>
      <c r="J45" s="36"/>
      <c r="K45" s="36"/>
      <c r="L45" s="36"/>
      <c r="M45" s="36">
        <v>4</v>
      </c>
      <c r="N45" s="36">
        <v>3</v>
      </c>
      <c r="O45" s="36">
        <v>7</v>
      </c>
      <c r="P45" s="36">
        <v>155</v>
      </c>
      <c r="Q45" s="36">
        <v>101</v>
      </c>
      <c r="R45" s="36">
        <v>256</v>
      </c>
      <c r="S45" s="36"/>
      <c r="T45" s="36"/>
      <c r="U45" s="36"/>
      <c r="V45" s="36"/>
      <c r="W45" s="36"/>
      <c r="X45" s="36"/>
      <c r="Y45" s="36"/>
      <c r="Z45" s="36"/>
      <c r="AA45" s="36"/>
      <c r="AB45" s="36">
        <v>1</v>
      </c>
      <c r="AC45" s="36"/>
      <c r="AD45" s="36">
        <v>1</v>
      </c>
      <c r="AE45" s="36">
        <v>16</v>
      </c>
      <c r="AF45" s="36">
        <v>11</v>
      </c>
      <c r="AG45" s="36">
        <v>27</v>
      </c>
    </row>
    <row r="46" spans="1:33" x14ac:dyDescent="0.2">
      <c r="A46" s="25" t="s">
        <v>358</v>
      </c>
      <c r="B46" s="26"/>
      <c r="C46" s="4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x14ac:dyDescent="0.2">
      <c r="A47" s="29" t="s">
        <v>59</v>
      </c>
      <c r="B47" s="30"/>
      <c r="C47" s="47"/>
      <c r="D47" s="32">
        <f t="shared" si="3"/>
        <v>1527</v>
      </c>
      <c r="E47" s="32">
        <f t="shared" si="4"/>
        <v>996</v>
      </c>
      <c r="F47" s="32">
        <f t="shared" si="5"/>
        <v>2523</v>
      </c>
      <c r="G47" s="32">
        <v>5</v>
      </c>
      <c r="H47" s="32">
        <v>5</v>
      </c>
      <c r="I47" s="32">
        <v>10</v>
      </c>
      <c r="J47" s="32">
        <v>2</v>
      </c>
      <c r="K47" s="32">
        <v>1</v>
      </c>
      <c r="L47" s="32">
        <v>3</v>
      </c>
      <c r="M47" s="32">
        <v>52</v>
      </c>
      <c r="N47" s="32">
        <v>31</v>
      </c>
      <c r="O47" s="32">
        <v>83</v>
      </c>
      <c r="P47" s="32">
        <v>1373</v>
      </c>
      <c r="Q47" s="32">
        <v>905</v>
      </c>
      <c r="R47" s="32">
        <v>2278</v>
      </c>
      <c r="S47" s="32"/>
      <c r="T47" s="32"/>
      <c r="U47" s="32"/>
      <c r="V47" s="32">
        <v>3</v>
      </c>
      <c r="W47" s="32">
        <v>1</v>
      </c>
      <c r="X47" s="32">
        <v>4</v>
      </c>
      <c r="Y47" s="32"/>
      <c r="Z47" s="32"/>
      <c r="AA47" s="32"/>
      <c r="AB47" s="32">
        <v>7</v>
      </c>
      <c r="AC47" s="32">
        <v>2</v>
      </c>
      <c r="AD47" s="32">
        <v>9</v>
      </c>
      <c r="AE47" s="32">
        <v>85</v>
      </c>
      <c r="AF47" s="32">
        <v>51</v>
      </c>
      <c r="AG47" s="32">
        <v>136</v>
      </c>
    </row>
    <row r="48" spans="1:33" x14ac:dyDescent="0.2">
      <c r="A48" s="33" t="s">
        <v>60</v>
      </c>
      <c r="B48" s="34"/>
      <c r="C48" s="48"/>
      <c r="D48" s="36">
        <f t="shared" si="3"/>
        <v>848</v>
      </c>
      <c r="E48" s="36">
        <f t="shared" si="4"/>
        <v>580</v>
      </c>
      <c r="F48" s="36">
        <f t="shared" si="5"/>
        <v>1428</v>
      </c>
      <c r="G48" s="36">
        <v>4</v>
      </c>
      <c r="H48" s="36">
        <v>3</v>
      </c>
      <c r="I48" s="36">
        <v>7</v>
      </c>
      <c r="J48" s="36">
        <v>1</v>
      </c>
      <c r="K48" s="36">
        <v>1</v>
      </c>
      <c r="L48" s="36">
        <v>2</v>
      </c>
      <c r="M48" s="36">
        <v>28</v>
      </c>
      <c r="N48" s="36">
        <v>14</v>
      </c>
      <c r="O48" s="36">
        <v>42</v>
      </c>
      <c r="P48" s="36">
        <v>761</v>
      </c>
      <c r="Q48" s="36">
        <v>524</v>
      </c>
      <c r="R48" s="36">
        <v>1285</v>
      </c>
      <c r="S48" s="36"/>
      <c r="T48" s="36"/>
      <c r="U48" s="36"/>
      <c r="V48" s="36">
        <v>3</v>
      </c>
      <c r="W48" s="36">
        <v>1</v>
      </c>
      <c r="X48" s="36">
        <v>4</v>
      </c>
      <c r="Y48" s="36"/>
      <c r="Z48" s="36"/>
      <c r="AA48" s="36"/>
      <c r="AB48" s="36">
        <v>3</v>
      </c>
      <c r="AC48" s="36">
        <v>2</v>
      </c>
      <c r="AD48" s="36">
        <v>5</v>
      </c>
      <c r="AE48" s="36">
        <v>48</v>
      </c>
      <c r="AF48" s="36">
        <v>35</v>
      </c>
      <c r="AG48" s="36">
        <v>83</v>
      </c>
    </row>
    <row r="49" spans="1:33" x14ac:dyDescent="0.2">
      <c r="A49" s="37">
        <v>3.0104000000000002</v>
      </c>
      <c r="B49" s="38" t="s">
        <v>91</v>
      </c>
      <c r="C49" s="49" t="s">
        <v>92</v>
      </c>
      <c r="D49" s="40">
        <f t="shared" si="3"/>
        <v>199</v>
      </c>
      <c r="E49" s="40">
        <f t="shared" si="4"/>
        <v>117</v>
      </c>
      <c r="F49" s="40">
        <f t="shared" si="5"/>
        <v>316</v>
      </c>
      <c r="G49" s="36">
        <v>1</v>
      </c>
      <c r="H49" s="36"/>
      <c r="I49" s="36">
        <v>1</v>
      </c>
      <c r="J49" s="36"/>
      <c r="K49" s="36"/>
      <c r="L49" s="36"/>
      <c r="M49" s="36">
        <v>9</v>
      </c>
      <c r="N49" s="36">
        <v>6</v>
      </c>
      <c r="O49" s="36">
        <v>15</v>
      </c>
      <c r="P49" s="36">
        <v>184</v>
      </c>
      <c r="Q49" s="36">
        <v>106</v>
      </c>
      <c r="R49" s="36">
        <v>290</v>
      </c>
      <c r="S49" s="36"/>
      <c r="T49" s="36"/>
      <c r="U49" s="36"/>
      <c r="V49" s="36">
        <v>1</v>
      </c>
      <c r="W49" s="36">
        <v>1</v>
      </c>
      <c r="X49" s="36">
        <v>2</v>
      </c>
      <c r="Y49" s="36"/>
      <c r="Z49" s="36"/>
      <c r="AA49" s="36"/>
      <c r="AB49" s="36">
        <v>1</v>
      </c>
      <c r="AC49" s="36"/>
      <c r="AD49" s="36">
        <v>1</v>
      </c>
      <c r="AE49" s="36">
        <v>3</v>
      </c>
      <c r="AF49" s="36">
        <v>4</v>
      </c>
      <c r="AG49" s="36">
        <v>7</v>
      </c>
    </row>
    <row r="50" spans="1:33" x14ac:dyDescent="0.2">
      <c r="A50" s="37">
        <v>11.0701</v>
      </c>
      <c r="B50" s="38" t="s">
        <v>93</v>
      </c>
      <c r="C50" s="49" t="s">
        <v>359</v>
      </c>
      <c r="D50" s="40">
        <f t="shared" si="3"/>
        <v>31</v>
      </c>
      <c r="E50" s="40">
        <f t="shared" si="4"/>
        <v>109</v>
      </c>
      <c r="F50" s="40">
        <f t="shared" si="5"/>
        <v>140</v>
      </c>
      <c r="G50" s="36"/>
      <c r="H50" s="36">
        <v>1</v>
      </c>
      <c r="I50" s="36">
        <v>1</v>
      </c>
      <c r="J50" s="36"/>
      <c r="K50" s="36"/>
      <c r="L50" s="36"/>
      <c r="M50" s="36">
        <v>2</v>
      </c>
      <c r="N50" s="36">
        <v>1</v>
      </c>
      <c r="O50" s="36">
        <v>3</v>
      </c>
      <c r="P50" s="36">
        <v>25</v>
      </c>
      <c r="Q50" s="36">
        <v>101</v>
      </c>
      <c r="R50" s="36">
        <v>126</v>
      </c>
      <c r="S50" s="36"/>
      <c r="T50" s="36"/>
      <c r="U50" s="36"/>
      <c r="V50" s="36">
        <v>1</v>
      </c>
      <c r="W50" s="36"/>
      <c r="X50" s="36">
        <v>1</v>
      </c>
      <c r="Y50" s="36"/>
      <c r="Z50" s="36"/>
      <c r="AA50" s="36"/>
      <c r="AB50" s="36"/>
      <c r="AC50" s="36"/>
      <c r="AD50" s="36"/>
      <c r="AE50" s="36">
        <v>3</v>
      </c>
      <c r="AF50" s="36">
        <v>6</v>
      </c>
      <c r="AG50" s="36">
        <v>9</v>
      </c>
    </row>
    <row r="51" spans="1:33" x14ac:dyDescent="0.2">
      <c r="A51" s="37">
        <v>30.180099999999999</v>
      </c>
      <c r="B51" s="38" t="s">
        <v>105</v>
      </c>
      <c r="C51" s="49" t="s">
        <v>106</v>
      </c>
      <c r="D51" s="40">
        <f t="shared" si="3"/>
        <v>186</v>
      </c>
      <c r="E51" s="40">
        <f t="shared" si="4"/>
        <v>94</v>
      </c>
      <c r="F51" s="40">
        <f t="shared" si="5"/>
        <v>280</v>
      </c>
      <c r="G51" s="36">
        <v>1</v>
      </c>
      <c r="H51" s="36"/>
      <c r="I51" s="36">
        <v>1</v>
      </c>
      <c r="J51" s="36"/>
      <c r="K51" s="36"/>
      <c r="L51" s="36"/>
      <c r="M51" s="36">
        <v>2</v>
      </c>
      <c r="N51" s="36">
        <v>4</v>
      </c>
      <c r="O51" s="36">
        <v>6</v>
      </c>
      <c r="P51" s="36">
        <v>167</v>
      </c>
      <c r="Q51" s="36">
        <v>79</v>
      </c>
      <c r="R51" s="36">
        <v>246</v>
      </c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>
        <v>2</v>
      </c>
      <c r="AD51" s="36">
        <v>2</v>
      </c>
      <c r="AE51" s="36">
        <v>16</v>
      </c>
      <c r="AF51" s="36">
        <v>9</v>
      </c>
      <c r="AG51" s="36">
        <v>25</v>
      </c>
    </row>
    <row r="52" spans="1:33" x14ac:dyDescent="0.2">
      <c r="A52" s="37">
        <v>40.0501</v>
      </c>
      <c r="B52" s="38" t="s">
        <v>109</v>
      </c>
      <c r="C52" s="49" t="s">
        <v>360</v>
      </c>
      <c r="D52" s="40">
        <f t="shared" si="3"/>
        <v>248</v>
      </c>
      <c r="E52" s="40">
        <f t="shared" si="4"/>
        <v>159</v>
      </c>
      <c r="F52" s="40">
        <f t="shared" si="5"/>
        <v>407</v>
      </c>
      <c r="G52" s="36"/>
      <c r="H52" s="36">
        <v>1</v>
      </c>
      <c r="I52" s="36">
        <v>1</v>
      </c>
      <c r="J52" s="36">
        <v>1</v>
      </c>
      <c r="K52" s="36"/>
      <c r="L52" s="36">
        <v>1</v>
      </c>
      <c r="M52" s="36">
        <v>9</v>
      </c>
      <c r="N52" s="36">
        <v>3</v>
      </c>
      <c r="O52" s="36">
        <v>12</v>
      </c>
      <c r="P52" s="36">
        <v>212</v>
      </c>
      <c r="Q52" s="36">
        <v>147</v>
      </c>
      <c r="R52" s="36">
        <v>359</v>
      </c>
      <c r="S52" s="36"/>
      <c r="T52" s="36"/>
      <c r="U52" s="36"/>
      <c r="V52" s="36"/>
      <c r="W52" s="36"/>
      <c r="X52" s="36"/>
      <c r="Y52" s="36"/>
      <c r="Z52" s="36"/>
      <c r="AA52" s="36"/>
      <c r="AB52" s="36">
        <v>2</v>
      </c>
      <c r="AC52" s="36"/>
      <c r="AD52" s="36">
        <v>2</v>
      </c>
      <c r="AE52" s="36">
        <v>24</v>
      </c>
      <c r="AF52" s="36">
        <v>8</v>
      </c>
      <c r="AG52" s="36">
        <v>32</v>
      </c>
    </row>
    <row r="53" spans="1:33" x14ac:dyDescent="0.2">
      <c r="A53" s="37">
        <v>40.080100000000002</v>
      </c>
      <c r="B53" s="38" t="s">
        <v>111</v>
      </c>
      <c r="C53" s="49" t="s">
        <v>361</v>
      </c>
      <c r="D53" s="40">
        <f t="shared" si="3"/>
        <v>73</v>
      </c>
      <c r="E53" s="40">
        <f t="shared" si="4"/>
        <v>81</v>
      </c>
      <c r="F53" s="40">
        <f t="shared" si="5"/>
        <v>154</v>
      </c>
      <c r="G53" s="36">
        <v>1</v>
      </c>
      <c r="H53" s="36">
        <v>1</v>
      </c>
      <c r="I53" s="36">
        <v>2</v>
      </c>
      <c r="J53" s="36"/>
      <c r="K53" s="36">
        <v>1</v>
      </c>
      <c r="L53" s="36">
        <v>1</v>
      </c>
      <c r="M53" s="36">
        <v>3</v>
      </c>
      <c r="N53" s="36"/>
      <c r="O53" s="36">
        <v>3</v>
      </c>
      <c r="P53" s="36">
        <v>67</v>
      </c>
      <c r="Q53" s="36">
        <v>72</v>
      </c>
      <c r="R53" s="36">
        <v>139</v>
      </c>
      <c r="S53" s="36"/>
      <c r="T53" s="36"/>
      <c r="U53" s="36"/>
      <c r="V53" s="36">
        <v>1</v>
      </c>
      <c r="W53" s="36"/>
      <c r="X53" s="36">
        <v>1</v>
      </c>
      <c r="Y53" s="36"/>
      <c r="Z53" s="36"/>
      <c r="AA53" s="36"/>
      <c r="AB53" s="36"/>
      <c r="AC53" s="36"/>
      <c r="AD53" s="36"/>
      <c r="AE53" s="36">
        <v>1</v>
      </c>
      <c r="AF53" s="36">
        <v>7</v>
      </c>
      <c r="AG53" s="36">
        <v>8</v>
      </c>
    </row>
    <row r="54" spans="1:33" x14ac:dyDescent="0.2">
      <c r="A54" s="37">
        <v>51.310099999999998</v>
      </c>
      <c r="B54" s="38" t="s">
        <v>113</v>
      </c>
      <c r="C54" s="49" t="s">
        <v>362</v>
      </c>
      <c r="D54" s="40">
        <f t="shared" si="3"/>
        <v>111</v>
      </c>
      <c r="E54" s="40">
        <f t="shared" si="4"/>
        <v>20</v>
      </c>
      <c r="F54" s="40">
        <f t="shared" si="5"/>
        <v>131</v>
      </c>
      <c r="G54" s="36">
        <v>1</v>
      </c>
      <c r="H54" s="36"/>
      <c r="I54" s="36">
        <v>1</v>
      </c>
      <c r="J54" s="36"/>
      <c r="K54" s="36"/>
      <c r="L54" s="36"/>
      <c r="M54" s="36">
        <v>3</v>
      </c>
      <c r="N54" s="36"/>
      <c r="O54" s="36">
        <v>3</v>
      </c>
      <c r="P54" s="36">
        <v>106</v>
      </c>
      <c r="Q54" s="36">
        <v>19</v>
      </c>
      <c r="R54" s="36">
        <v>125</v>
      </c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>
        <v>1</v>
      </c>
      <c r="AF54" s="36">
        <v>1</v>
      </c>
      <c r="AG54" s="36">
        <v>2</v>
      </c>
    </row>
    <row r="55" spans="1:33" x14ac:dyDescent="0.2">
      <c r="A55" s="33" t="s">
        <v>339</v>
      </c>
      <c r="B55" s="34"/>
      <c r="C55" s="48"/>
      <c r="D55" s="36">
        <f t="shared" si="3"/>
        <v>622</v>
      </c>
      <c r="E55" s="36">
        <f t="shared" si="4"/>
        <v>351</v>
      </c>
      <c r="F55" s="36">
        <f t="shared" si="5"/>
        <v>973</v>
      </c>
      <c r="G55" s="36">
        <v>1</v>
      </c>
      <c r="H55" s="36">
        <v>1</v>
      </c>
      <c r="I55" s="36">
        <v>2</v>
      </c>
      <c r="J55" s="36">
        <v>1</v>
      </c>
      <c r="K55" s="36"/>
      <c r="L55" s="36">
        <v>1</v>
      </c>
      <c r="M55" s="36">
        <v>23</v>
      </c>
      <c r="N55" s="36">
        <v>14</v>
      </c>
      <c r="O55" s="36">
        <v>37</v>
      </c>
      <c r="P55" s="36">
        <v>558</v>
      </c>
      <c r="Q55" s="36">
        <v>323</v>
      </c>
      <c r="R55" s="36">
        <v>881</v>
      </c>
      <c r="S55" s="36"/>
      <c r="T55" s="36"/>
      <c r="U55" s="36"/>
      <c r="V55" s="36"/>
      <c r="W55" s="36"/>
      <c r="X55" s="36"/>
      <c r="Y55" s="36"/>
      <c r="Z55" s="36"/>
      <c r="AA55" s="36"/>
      <c r="AB55" s="36">
        <v>3</v>
      </c>
      <c r="AC55" s="36"/>
      <c r="AD55" s="36">
        <v>3</v>
      </c>
      <c r="AE55" s="36">
        <v>36</v>
      </c>
      <c r="AF55" s="36">
        <v>13</v>
      </c>
      <c r="AG55" s="36">
        <v>49</v>
      </c>
    </row>
    <row r="56" spans="1:33" x14ac:dyDescent="0.2">
      <c r="A56" s="41">
        <v>26.010100000000001</v>
      </c>
      <c r="B56" s="38" t="s">
        <v>99</v>
      </c>
      <c r="C56" s="49" t="s">
        <v>363</v>
      </c>
      <c r="D56" s="40">
        <f t="shared" si="3"/>
        <v>34</v>
      </c>
      <c r="E56" s="40">
        <f t="shared" si="4"/>
        <v>13</v>
      </c>
      <c r="F56" s="40">
        <f t="shared" si="5"/>
        <v>47</v>
      </c>
      <c r="G56" s="36"/>
      <c r="H56" s="36"/>
      <c r="I56" s="36"/>
      <c r="J56" s="36"/>
      <c r="K56" s="36"/>
      <c r="L56" s="36"/>
      <c r="M56" s="36"/>
      <c r="N56" s="36"/>
      <c r="O56" s="36"/>
      <c r="P56" s="36">
        <v>30</v>
      </c>
      <c r="Q56" s="36">
        <v>12</v>
      </c>
      <c r="R56" s="36">
        <v>42</v>
      </c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>
        <v>4</v>
      </c>
      <c r="AF56" s="36">
        <v>1</v>
      </c>
      <c r="AG56" s="36">
        <v>5</v>
      </c>
    </row>
    <row r="57" spans="1:33" x14ac:dyDescent="0.2">
      <c r="A57" s="42"/>
      <c r="B57" s="38" t="s">
        <v>97</v>
      </c>
      <c r="C57" s="49" t="s">
        <v>364</v>
      </c>
      <c r="D57" s="40">
        <f t="shared" si="3"/>
        <v>111</v>
      </c>
      <c r="E57" s="40">
        <f t="shared" si="4"/>
        <v>58</v>
      </c>
      <c r="F57" s="40">
        <f t="shared" si="5"/>
        <v>169</v>
      </c>
      <c r="G57" s="36"/>
      <c r="H57" s="36"/>
      <c r="I57" s="36"/>
      <c r="J57" s="36"/>
      <c r="K57" s="36"/>
      <c r="L57" s="36"/>
      <c r="M57" s="36"/>
      <c r="N57" s="36">
        <v>1</v>
      </c>
      <c r="O57" s="36">
        <v>1</v>
      </c>
      <c r="P57" s="36">
        <v>100</v>
      </c>
      <c r="Q57" s="36">
        <v>54</v>
      </c>
      <c r="R57" s="36">
        <v>154</v>
      </c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>
        <v>11</v>
      </c>
      <c r="AF57" s="36">
        <v>3</v>
      </c>
      <c r="AG57" s="36">
        <v>14</v>
      </c>
    </row>
    <row r="58" spans="1:33" x14ac:dyDescent="0.2">
      <c r="A58" s="26"/>
      <c r="B58" s="38" t="s">
        <v>95</v>
      </c>
      <c r="C58" s="49" t="s">
        <v>365</v>
      </c>
      <c r="D58" s="40">
        <f t="shared" si="3"/>
        <v>477</v>
      </c>
      <c r="E58" s="40">
        <f t="shared" si="4"/>
        <v>280</v>
      </c>
      <c r="F58" s="40">
        <f t="shared" si="5"/>
        <v>757</v>
      </c>
      <c r="G58" s="36">
        <v>1</v>
      </c>
      <c r="H58" s="36">
        <v>1</v>
      </c>
      <c r="I58" s="36">
        <v>2</v>
      </c>
      <c r="J58" s="36">
        <v>1</v>
      </c>
      <c r="K58" s="36"/>
      <c r="L58" s="36">
        <v>1</v>
      </c>
      <c r="M58" s="36">
        <v>23</v>
      </c>
      <c r="N58" s="36">
        <v>13</v>
      </c>
      <c r="O58" s="36">
        <v>36</v>
      </c>
      <c r="P58" s="36">
        <v>428</v>
      </c>
      <c r="Q58" s="36">
        <v>257</v>
      </c>
      <c r="R58" s="36">
        <v>685</v>
      </c>
      <c r="S58" s="36"/>
      <c r="T58" s="36"/>
      <c r="U58" s="36"/>
      <c r="V58" s="36"/>
      <c r="W58" s="36"/>
      <c r="X58" s="36"/>
      <c r="Y58" s="36"/>
      <c r="Z58" s="36"/>
      <c r="AA58" s="36"/>
      <c r="AB58" s="36">
        <v>3</v>
      </c>
      <c r="AC58" s="36"/>
      <c r="AD58" s="36">
        <v>3</v>
      </c>
      <c r="AE58" s="36">
        <v>21</v>
      </c>
      <c r="AF58" s="36">
        <v>9</v>
      </c>
      <c r="AG58" s="36">
        <v>30</v>
      </c>
    </row>
    <row r="59" spans="1:33" x14ac:dyDescent="0.2">
      <c r="A59" s="33" t="s">
        <v>345</v>
      </c>
      <c r="B59" s="34"/>
      <c r="C59" s="48"/>
      <c r="D59" s="36">
        <f t="shared" si="3"/>
        <v>57</v>
      </c>
      <c r="E59" s="36">
        <f t="shared" si="4"/>
        <v>65</v>
      </c>
      <c r="F59" s="36">
        <f t="shared" si="5"/>
        <v>122</v>
      </c>
      <c r="G59" s="36"/>
      <c r="H59" s="36">
        <v>1</v>
      </c>
      <c r="I59" s="36">
        <v>1</v>
      </c>
      <c r="J59" s="36"/>
      <c r="K59" s="36"/>
      <c r="L59" s="36"/>
      <c r="M59" s="36">
        <v>1</v>
      </c>
      <c r="N59" s="36">
        <v>3</v>
      </c>
      <c r="O59" s="36">
        <v>4</v>
      </c>
      <c r="P59" s="36">
        <v>54</v>
      </c>
      <c r="Q59" s="36">
        <v>58</v>
      </c>
      <c r="R59" s="36">
        <v>112</v>
      </c>
      <c r="S59" s="36"/>
      <c r="T59" s="36"/>
      <c r="U59" s="36"/>
      <c r="V59" s="36"/>
      <c r="W59" s="36"/>
      <c r="X59" s="36"/>
      <c r="Y59" s="36"/>
      <c r="Z59" s="36"/>
      <c r="AA59" s="36"/>
      <c r="AB59" s="36">
        <v>1</v>
      </c>
      <c r="AC59" s="36"/>
      <c r="AD59" s="36">
        <v>1</v>
      </c>
      <c r="AE59" s="36">
        <v>1</v>
      </c>
      <c r="AF59" s="36">
        <v>3</v>
      </c>
      <c r="AG59" s="36">
        <v>4</v>
      </c>
    </row>
    <row r="60" spans="1:33" x14ac:dyDescent="0.2">
      <c r="A60" s="41">
        <v>27.010100000000001</v>
      </c>
      <c r="B60" s="38" t="s">
        <v>366</v>
      </c>
      <c r="C60" s="49" t="s">
        <v>367</v>
      </c>
      <c r="D60" s="40">
        <f t="shared" si="3"/>
        <v>0</v>
      </c>
      <c r="E60" s="40">
        <f t="shared" si="4"/>
        <v>1</v>
      </c>
      <c r="F60" s="40">
        <f t="shared" si="5"/>
        <v>1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>
        <v>1</v>
      </c>
      <c r="R60" s="36">
        <v>1</v>
      </c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</row>
    <row r="61" spans="1:33" x14ac:dyDescent="0.2">
      <c r="A61" s="42"/>
      <c r="B61" s="38" t="s">
        <v>101</v>
      </c>
      <c r="C61" s="49" t="s">
        <v>368</v>
      </c>
      <c r="D61" s="40">
        <f t="shared" si="3"/>
        <v>56</v>
      </c>
      <c r="E61" s="40">
        <f t="shared" si="4"/>
        <v>63</v>
      </c>
      <c r="F61" s="40">
        <f t="shared" si="5"/>
        <v>119</v>
      </c>
      <c r="G61" s="36"/>
      <c r="H61" s="36">
        <v>1</v>
      </c>
      <c r="I61" s="36">
        <v>1</v>
      </c>
      <c r="J61" s="36"/>
      <c r="K61" s="36"/>
      <c r="L61" s="36"/>
      <c r="M61" s="36">
        <v>1</v>
      </c>
      <c r="N61" s="36">
        <v>3</v>
      </c>
      <c r="O61" s="36">
        <v>4</v>
      </c>
      <c r="P61" s="36">
        <v>53</v>
      </c>
      <c r="Q61" s="36">
        <v>56</v>
      </c>
      <c r="R61" s="36">
        <v>109</v>
      </c>
      <c r="S61" s="36"/>
      <c r="T61" s="36"/>
      <c r="U61" s="36"/>
      <c r="V61" s="36"/>
      <c r="W61" s="36"/>
      <c r="X61" s="36"/>
      <c r="Y61" s="36"/>
      <c r="Z61" s="36"/>
      <c r="AA61" s="36"/>
      <c r="AB61" s="36">
        <v>1</v>
      </c>
      <c r="AC61" s="36"/>
      <c r="AD61" s="36">
        <v>1</v>
      </c>
      <c r="AE61" s="36">
        <v>1</v>
      </c>
      <c r="AF61" s="36">
        <v>3</v>
      </c>
      <c r="AG61" s="36">
        <v>4</v>
      </c>
    </row>
    <row r="62" spans="1:33" x14ac:dyDescent="0.2">
      <c r="A62" s="26"/>
      <c r="B62" s="38" t="s">
        <v>103</v>
      </c>
      <c r="C62" s="49" t="s">
        <v>369</v>
      </c>
      <c r="D62" s="40">
        <f t="shared" si="3"/>
        <v>1</v>
      </c>
      <c r="E62" s="40">
        <f t="shared" si="4"/>
        <v>1</v>
      </c>
      <c r="F62" s="40">
        <f t="shared" si="5"/>
        <v>2</v>
      </c>
      <c r="G62" s="36"/>
      <c r="H62" s="36"/>
      <c r="I62" s="36"/>
      <c r="J62" s="36"/>
      <c r="K62" s="36"/>
      <c r="L62" s="36"/>
      <c r="M62" s="36"/>
      <c r="N62" s="36"/>
      <c r="O62" s="36"/>
      <c r="P62" s="36">
        <v>1</v>
      </c>
      <c r="Q62" s="36">
        <v>1</v>
      </c>
      <c r="R62" s="36">
        <v>2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x14ac:dyDescent="0.2">
      <c r="A63" s="25" t="s">
        <v>123</v>
      </c>
      <c r="B63" s="26"/>
      <c r="C63" s="4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x14ac:dyDescent="0.2">
      <c r="A64" s="29" t="s">
        <v>59</v>
      </c>
      <c r="B64" s="30"/>
      <c r="C64" s="47"/>
      <c r="D64" s="32">
        <f t="shared" si="3"/>
        <v>1562</v>
      </c>
      <c r="E64" s="32">
        <f t="shared" si="4"/>
        <v>738</v>
      </c>
      <c r="F64" s="32">
        <f t="shared" si="5"/>
        <v>2300</v>
      </c>
      <c r="G64" s="32">
        <v>8</v>
      </c>
      <c r="H64" s="32">
        <v>4</v>
      </c>
      <c r="I64" s="32">
        <v>12</v>
      </c>
      <c r="J64" s="32"/>
      <c r="K64" s="32"/>
      <c r="L64" s="32"/>
      <c r="M64" s="32">
        <v>43</v>
      </c>
      <c r="N64" s="32">
        <v>13</v>
      </c>
      <c r="O64" s="32">
        <v>56</v>
      </c>
      <c r="P64" s="32">
        <v>1201</v>
      </c>
      <c r="Q64" s="32">
        <v>546</v>
      </c>
      <c r="R64" s="32">
        <v>1747</v>
      </c>
      <c r="S64" s="32"/>
      <c r="T64" s="32"/>
      <c r="U64" s="32"/>
      <c r="V64" s="32">
        <v>7</v>
      </c>
      <c r="W64" s="32">
        <v>2</v>
      </c>
      <c r="X64" s="32">
        <v>9</v>
      </c>
      <c r="Y64" s="32"/>
      <c r="Z64" s="32"/>
      <c r="AA64" s="32"/>
      <c r="AB64" s="32">
        <v>19</v>
      </c>
      <c r="AC64" s="32">
        <v>5</v>
      </c>
      <c r="AD64" s="32">
        <v>24</v>
      </c>
      <c r="AE64" s="32">
        <v>284</v>
      </c>
      <c r="AF64" s="32">
        <v>168</v>
      </c>
      <c r="AG64" s="32">
        <v>452</v>
      </c>
    </row>
    <row r="65" spans="1:33" x14ac:dyDescent="0.2">
      <c r="A65" s="33" t="s">
        <v>60</v>
      </c>
      <c r="B65" s="34"/>
      <c r="C65" s="48"/>
      <c r="D65" s="36">
        <f t="shared" si="3"/>
        <v>1562</v>
      </c>
      <c r="E65" s="36">
        <f t="shared" si="4"/>
        <v>738</v>
      </c>
      <c r="F65" s="36">
        <f t="shared" si="5"/>
        <v>2300</v>
      </c>
      <c r="G65" s="36">
        <v>8</v>
      </c>
      <c r="H65" s="36">
        <v>4</v>
      </c>
      <c r="I65" s="36">
        <v>12</v>
      </c>
      <c r="J65" s="36"/>
      <c r="K65" s="36"/>
      <c r="L65" s="36"/>
      <c r="M65" s="36">
        <v>43</v>
      </c>
      <c r="N65" s="36">
        <v>13</v>
      </c>
      <c r="O65" s="36">
        <v>56</v>
      </c>
      <c r="P65" s="36">
        <v>1201</v>
      </c>
      <c r="Q65" s="36">
        <v>546</v>
      </c>
      <c r="R65" s="36">
        <v>1747</v>
      </c>
      <c r="S65" s="36"/>
      <c r="T65" s="36"/>
      <c r="U65" s="36"/>
      <c r="V65" s="36">
        <v>7</v>
      </c>
      <c r="W65" s="36">
        <v>2</v>
      </c>
      <c r="X65" s="36">
        <v>9</v>
      </c>
      <c r="Y65" s="36"/>
      <c r="Z65" s="36"/>
      <c r="AA65" s="36"/>
      <c r="AB65" s="36">
        <v>19</v>
      </c>
      <c r="AC65" s="36">
        <v>5</v>
      </c>
      <c r="AD65" s="36">
        <v>24</v>
      </c>
      <c r="AE65" s="36">
        <v>284</v>
      </c>
      <c r="AF65" s="36">
        <v>168</v>
      </c>
      <c r="AG65" s="36">
        <v>452</v>
      </c>
    </row>
    <row r="66" spans="1:33" x14ac:dyDescent="0.2">
      <c r="A66" s="37">
        <v>42.010100000000001</v>
      </c>
      <c r="B66" s="38" t="s">
        <v>116</v>
      </c>
      <c r="C66" s="49" t="s">
        <v>370</v>
      </c>
      <c r="D66" s="40">
        <f t="shared" ref="D66:D88" si="6">G66+J66+M66+P66+S66+V66+Y66+AB66+AE66</f>
        <v>472</v>
      </c>
      <c r="E66" s="40">
        <f t="shared" ref="E66:E88" si="7">H66+K66+N66+Q66+T66+W66+Z66+AC66+AF66</f>
        <v>160</v>
      </c>
      <c r="F66" s="40">
        <f t="shared" ref="F66:F88" si="8">SUM(D66:E66)</f>
        <v>632</v>
      </c>
      <c r="G66" s="36">
        <v>2</v>
      </c>
      <c r="H66" s="36"/>
      <c r="I66" s="36">
        <v>2</v>
      </c>
      <c r="J66" s="36"/>
      <c r="K66" s="36"/>
      <c r="L66" s="36"/>
      <c r="M66" s="36">
        <v>5</v>
      </c>
      <c r="N66" s="36">
        <v>1</v>
      </c>
      <c r="O66" s="36">
        <v>6</v>
      </c>
      <c r="P66" s="36">
        <v>338</v>
      </c>
      <c r="Q66" s="36">
        <v>115</v>
      </c>
      <c r="R66" s="36">
        <v>453</v>
      </c>
      <c r="S66" s="36"/>
      <c r="T66" s="36"/>
      <c r="U66" s="36"/>
      <c r="V66" s="36">
        <v>4</v>
      </c>
      <c r="W66" s="36"/>
      <c r="X66" s="36">
        <v>4</v>
      </c>
      <c r="Y66" s="36"/>
      <c r="Z66" s="36"/>
      <c r="AA66" s="36"/>
      <c r="AB66" s="36">
        <v>6</v>
      </c>
      <c r="AC66" s="36">
        <v>1</v>
      </c>
      <c r="AD66" s="36">
        <v>7</v>
      </c>
      <c r="AE66" s="36">
        <v>117</v>
      </c>
      <c r="AF66" s="36">
        <v>43</v>
      </c>
      <c r="AG66" s="36">
        <v>160</v>
      </c>
    </row>
    <row r="67" spans="1:33" x14ac:dyDescent="0.2">
      <c r="A67" s="37">
        <v>44.070099999999996</v>
      </c>
      <c r="B67" s="38" t="s">
        <v>120</v>
      </c>
      <c r="C67" s="49" t="s">
        <v>121</v>
      </c>
      <c r="D67" s="40">
        <f t="shared" si="6"/>
        <v>322</v>
      </c>
      <c r="E67" s="40">
        <f t="shared" si="7"/>
        <v>54</v>
      </c>
      <c r="F67" s="40">
        <f t="shared" si="8"/>
        <v>376</v>
      </c>
      <c r="G67" s="36">
        <v>2</v>
      </c>
      <c r="H67" s="36">
        <v>1</v>
      </c>
      <c r="I67" s="36">
        <v>3</v>
      </c>
      <c r="J67" s="36"/>
      <c r="K67" s="36"/>
      <c r="L67" s="36"/>
      <c r="M67" s="36">
        <v>13</v>
      </c>
      <c r="N67" s="36"/>
      <c r="O67" s="36">
        <v>13</v>
      </c>
      <c r="P67" s="36">
        <v>268</v>
      </c>
      <c r="Q67" s="36">
        <v>46</v>
      </c>
      <c r="R67" s="36">
        <v>314</v>
      </c>
      <c r="S67" s="36"/>
      <c r="T67" s="36"/>
      <c r="U67" s="36"/>
      <c r="V67" s="36">
        <v>1</v>
      </c>
      <c r="W67" s="36"/>
      <c r="X67" s="36">
        <v>1</v>
      </c>
      <c r="Y67" s="36"/>
      <c r="Z67" s="36"/>
      <c r="AA67" s="36"/>
      <c r="AB67" s="36">
        <v>5</v>
      </c>
      <c r="AC67" s="36"/>
      <c r="AD67" s="36">
        <v>5</v>
      </c>
      <c r="AE67" s="36">
        <v>33</v>
      </c>
      <c r="AF67" s="36">
        <v>7</v>
      </c>
      <c r="AG67" s="36">
        <v>40</v>
      </c>
    </row>
    <row r="68" spans="1:33" x14ac:dyDescent="0.2">
      <c r="A68" s="41">
        <v>45.010100000000001</v>
      </c>
      <c r="B68" s="38" t="s">
        <v>124</v>
      </c>
      <c r="C68" s="49" t="s">
        <v>125</v>
      </c>
      <c r="D68" s="40">
        <f t="shared" si="6"/>
        <v>46</v>
      </c>
      <c r="E68" s="40">
        <f t="shared" si="7"/>
        <v>38</v>
      </c>
      <c r="F68" s="40">
        <f t="shared" si="8"/>
        <v>84</v>
      </c>
      <c r="G68" s="36"/>
      <c r="H68" s="36"/>
      <c r="I68" s="36"/>
      <c r="J68" s="36"/>
      <c r="K68" s="36"/>
      <c r="L68" s="36"/>
      <c r="M68" s="36"/>
      <c r="N68" s="36"/>
      <c r="O68" s="36"/>
      <c r="P68" s="36">
        <v>25</v>
      </c>
      <c r="Q68" s="36">
        <v>16</v>
      </c>
      <c r="R68" s="36">
        <v>41</v>
      </c>
      <c r="S68" s="36"/>
      <c r="T68" s="36"/>
      <c r="U68" s="36"/>
      <c r="V68" s="36"/>
      <c r="W68" s="36"/>
      <c r="X68" s="36"/>
      <c r="Y68" s="36"/>
      <c r="Z68" s="36"/>
      <c r="AA68" s="36"/>
      <c r="AB68" s="36">
        <v>1</v>
      </c>
      <c r="AC68" s="36">
        <v>1</v>
      </c>
      <c r="AD68" s="36">
        <v>2</v>
      </c>
      <c r="AE68" s="36">
        <v>20</v>
      </c>
      <c r="AF68" s="36">
        <v>21</v>
      </c>
      <c r="AG68" s="36">
        <v>41</v>
      </c>
    </row>
    <row r="69" spans="1:33" x14ac:dyDescent="0.2">
      <c r="A69" s="26"/>
      <c r="B69" s="38" t="s">
        <v>122</v>
      </c>
      <c r="C69" s="49" t="s">
        <v>123</v>
      </c>
      <c r="D69" s="40">
        <f t="shared" si="6"/>
        <v>116</v>
      </c>
      <c r="E69" s="40">
        <f t="shared" si="7"/>
        <v>38</v>
      </c>
      <c r="F69" s="40">
        <f t="shared" si="8"/>
        <v>154</v>
      </c>
      <c r="G69" s="36">
        <v>2</v>
      </c>
      <c r="H69" s="36"/>
      <c r="I69" s="36">
        <v>2</v>
      </c>
      <c r="J69" s="36"/>
      <c r="K69" s="36"/>
      <c r="L69" s="36"/>
      <c r="M69" s="36">
        <v>6</v>
      </c>
      <c r="N69" s="36">
        <v>1</v>
      </c>
      <c r="O69" s="36">
        <v>7</v>
      </c>
      <c r="P69" s="36">
        <v>89</v>
      </c>
      <c r="Q69" s="36">
        <v>30</v>
      </c>
      <c r="R69" s="36">
        <v>119</v>
      </c>
      <c r="S69" s="36"/>
      <c r="T69" s="36"/>
      <c r="U69" s="36"/>
      <c r="V69" s="36"/>
      <c r="W69" s="36"/>
      <c r="X69" s="36"/>
      <c r="Y69" s="36"/>
      <c r="Z69" s="36"/>
      <c r="AA69" s="36"/>
      <c r="AB69" s="36">
        <v>2</v>
      </c>
      <c r="AC69" s="36"/>
      <c r="AD69" s="36">
        <v>2</v>
      </c>
      <c r="AE69" s="36">
        <v>17</v>
      </c>
      <c r="AF69" s="36">
        <v>7</v>
      </c>
      <c r="AG69" s="36">
        <v>24</v>
      </c>
    </row>
    <row r="70" spans="1:33" x14ac:dyDescent="0.2">
      <c r="A70" s="37">
        <v>45.020099999999999</v>
      </c>
      <c r="B70" s="38" t="s">
        <v>126</v>
      </c>
      <c r="C70" s="49" t="s">
        <v>371</v>
      </c>
      <c r="D70" s="40">
        <f t="shared" si="6"/>
        <v>110</v>
      </c>
      <c r="E70" s="40">
        <f t="shared" si="7"/>
        <v>43</v>
      </c>
      <c r="F70" s="40">
        <f t="shared" si="8"/>
        <v>153</v>
      </c>
      <c r="G70" s="36">
        <v>1</v>
      </c>
      <c r="H70" s="36"/>
      <c r="I70" s="36">
        <v>1</v>
      </c>
      <c r="J70" s="36"/>
      <c r="K70" s="36"/>
      <c r="L70" s="36"/>
      <c r="M70" s="36">
        <v>5</v>
      </c>
      <c r="N70" s="36"/>
      <c r="O70" s="36">
        <v>5</v>
      </c>
      <c r="P70" s="36">
        <v>81</v>
      </c>
      <c r="Q70" s="36">
        <v>33</v>
      </c>
      <c r="R70" s="36">
        <v>114</v>
      </c>
      <c r="S70" s="36"/>
      <c r="T70" s="36"/>
      <c r="U70" s="36"/>
      <c r="V70" s="36"/>
      <c r="W70" s="36">
        <v>1</v>
      </c>
      <c r="X70" s="36">
        <v>1</v>
      </c>
      <c r="Y70" s="36"/>
      <c r="Z70" s="36"/>
      <c r="AA70" s="36"/>
      <c r="AB70" s="36"/>
      <c r="AC70" s="36">
        <v>1</v>
      </c>
      <c r="AD70" s="36">
        <v>1</v>
      </c>
      <c r="AE70" s="36">
        <v>23</v>
      </c>
      <c r="AF70" s="36">
        <v>8</v>
      </c>
      <c r="AG70" s="36">
        <v>31</v>
      </c>
    </row>
    <row r="71" spans="1:33" x14ac:dyDescent="0.2">
      <c r="A71" s="37">
        <v>45.060099999999998</v>
      </c>
      <c r="B71" s="38" t="s">
        <v>128</v>
      </c>
      <c r="C71" s="49" t="s">
        <v>372</v>
      </c>
      <c r="D71" s="40">
        <f t="shared" si="6"/>
        <v>41</v>
      </c>
      <c r="E71" s="40">
        <f t="shared" si="7"/>
        <v>82</v>
      </c>
      <c r="F71" s="40">
        <f t="shared" si="8"/>
        <v>123</v>
      </c>
      <c r="G71" s="36"/>
      <c r="H71" s="36">
        <v>2</v>
      </c>
      <c r="I71" s="36">
        <v>2</v>
      </c>
      <c r="J71" s="36"/>
      <c r="K71" s="36"/>
      <c r="L71" s="36"/>
      <c r="M71" s="36">
        <v>1</v>
      </c>
      <c r="N71" s="36">
        <v>1</v>
      </c>
      <c r="O71" s="36">
        <v>2</v>
      </c>
      <c r="P71" s="36">
        <v>33</v>
      </c>
      <c r="Q71" s="36">
        <v>61</v>
      </c>
      <c r="R71" s="36">
        <v>94</v>
      </c>
      <c r="S71" s="36"/>
      <c r="T71" s="36"/>
      <c r="U71" s="36"/>
      <c r="V71" s="36">
        <v>1</v>
      </c>
      <c r="W71" s="36"/>
      <c r="X71" s="36">
        <v>1</v>
      </c>
      <c r="Y71" s="36"/>
      <c r="Z71" s="36"/>
      <c r="AA71" s="36"/>
      <c r="AB71" s="36">
        <v>1</v>
      </c>
      <c r="AC71" s="36"/>
      <c r="AD71" s="36">
        <v>1</v>
      </c>
      <c r="AE71" s="36">
        <v>5</v>
      </c>
      <c r="AF71" s="36">
        <v>18</v>
      </c>
      <c r="AG71" s="36">
        <v>23</v>
      </c>
    </row>
    <row r="72" spans="1:33" x14ac:dyDescent="0.2">
      <c r="A72" s="37">
        <v>45.070099999999996</v>
      </c>
      <c r="B72" s="38" t="s">
        <v>130</v>
      </c>
      <c r="C72" s="49" t="s">
        <v>373</v>
      </c>
      <c r="D72" s="40">
        <f t="shared" si="6"/>
        <v>71</v>
      </c>
      <c r="E72" s="40">
        <f t="shared" si="7"/>
        <v>52</v>
      </c>
      <c r="F72" s="40">
        <f t="shared" si="8"/>
        <v>123</v>
      </c>
      <c r="G72" s="36">
        <v>1</v>
      </c>
      <c r="H72" s="36"/>
      <c r="I72" s="36">
        <v>1</v>
      </c>
      <c r="J72" s="36"/>
      <c r="K72" s="36"/>
      <c r="L72" s="36"/>
      <c r="M72" s="36"/>
      <c r="N72" s="36">
        <v>2</v>
      </c>
      <c r="O72" s="36">
        <v>2</v>
      </c>
      <c r="P72" s="36">
        <v>65</v>
      </c>
      <c r="Q72" s="36">
        <v>39</v>
      </c>
      <c r="R72" s="36">
        <v>104</v>
      </c>
      <c r="S72" s="36"/>
      <c r="T72" s="36"/>
      <c r="U72" s="36"/>
      <c r="V72" s="36">
        <v>1</v>
      </c>
      <c r="W72" s="36"/>
      <c r="X72" s="36">
        <v>1</v>
      </c>
      <c r="Y72" s="36"/>
      <c r="Z72" s="36"/>
      <c r="AA72" s="36"/>
      <c r="AB72" s="36">
        <v>1</v>
      </c>
      <c r="AC72" s="36"/>
      <c r="AD72" s="36">
        <v>1</v>
      </c>
      <c r="AE72" s="36">
        <v>3</v>
      </c>
      <c r="AF72" s="36">
        <v>11</v>
      </c>
      <c r="AG72" s="36">
        <v>14</v>
      </c>
    </row>
    <row r="73" spans="1:33" x14ac:dyDescent="0.2">
      <c r="A73" s="37">
        <v>45.100099999999998</v>
      </c>
      <c r="B73" s="38" t="s">
        <v>132</v>
      </c>
      <c r="C73" s="49" t="s">
        <v>374</v>
      </c>
      <c r="D73" s="40">
        <f t="shared" si="6"/>
        <v>121</v>
      </c>
      <c r="E73" s="40">
        <f t="shared" si="7"/>
        <v>140</v>
      </c>
      <c r="F73" s="40">
        <f t="shared" si="8"/>
        <v>261</v>
      </c>
      <c r="G73" s="36"/>
      <c r="H73" s="36"/>
      <c r="I73" s="36"/>
      <c r="J73" s="36"/>
      <c r="K73" s="36"/>
      <c r="L73" s="36"/>
      <c r="M73" s="36">
        <v>2</v>
      </c>
      <c r="N73" s="36">
        <v>4</v>
      </c>
      <c r="O73" s="36">
        <v>6</v>
      </c>
      <c r="P73" s="36">
        <v>95</v>
      </c>
      <c r="Q73" s="36">
        <v>107</v>
      </c>
      <c r="R73" s="36">
        <v>202</v>
      </c>
      <c r="S73" s="36"/>
      <c r="T73" s="36"/>
      <c r="U73" s="36"/>
      <c r="V73" s="36"/>
      <c r="W73" s="36"/>
      <c r="X73" s="36"/>
      <c r="Y73" s="36"/>
      <c r="Z73" s="36"/>
      <c r="AA73" s="36"/>
      <c r="AB73" s="36">
        <v>1</v>
      </c>
      <c r="AC73" s="36">
        <v>2</v>
      </c>
      <c r="AD73" s="36">
        <v>3</v>
      </c>
      <c r="AE73" s="36">
        <v>23</v>
      </c>
      <c r="AF73" s="36">
        <v>27</v>
      </c>
      <c r="AG73" s="36">
        <v>50</v>
      </c>
    </row>
    <row r="74" spans="1:33" x14ac:dyDescent="0.2">
      <c r="A74" s="37">
        <v>45.110100000000003</v>
      </c>
      <c r="B74" s="38" t="s">
        <v>134</v>
      </c>
      <c r="C74" s="49" t="s">
        <v>375</v>
      </c>
      <c r="D74" s="40">
        <f t="shared" si="6"/>
        <v>108</v>
      </c>
      <c r="E74" s="40">
        <f t="shared" si="7"/>
        <v>49</v>
      </c>
      <c r="F74" s="40">
        <f t="shared" si="8"/>
        <v>157</v>
      </c>
      <c r="G74" s="36"/>
      <c r="H74" s="36">
        <v>1</v>
      </c>
      <c r="I74" s="36">
        <v>1</v>
      </c>
      <c r="J74" s="36"/>
      <c r="K74" s="36"/>
      <c r="L74" s="36"/>
      <c r="M74" s="36">
        <v>5</v>
      </c>
      <c r="N74" s="36">
        <v>3</v>
      </c>
      <c r="O74" s="36">
        <v>8</v>
      </c>
      <c r="P74" s="36">
        <v>82</v>
      </c>
      <c r="Q74" s="36">
        <v>37</v>
      </c>
      <c r="R74" s="36">
        <v>119</v>
      </c>
      <c r="S74" s="36"/>
      <c r="T74" s="36"/>
      <c r="U74" s="36"/>
      <c r="V74" s="36"/>
      <c r="W74" s="36">
        <v>1</v>
      </c>
      <c r="X74" s="36">
        <v>1</v>
      </c>
      <c r="Y74" s="36"/>
      <c r="Z74" s="36"/>
      <c r="AA74" s="36"/>
      <c r="AB74" s="36"/>
      <c r="AC74" s="36"/>
      <c r="AD74" s="36"/>
      <c r="AE74" s="36">
        <v>21</v>
      </c>
      <c r="AF74" s="36">
        <v>7</v>
      </c>
      <c r="AG74" s="36">
        <v>28</v>
      </c>
    </row>
    <row r="75" spans="1:33" x14ac:dyDescent="0.2">
      <c r="A75" s="37">
        <v>52.100200000000001</v>
      </c>
      <c r="B75" s="38" t="s">
        <v>136</v>
      </c>
      <c r="C75" s="49" t="s">
        <v>137</v>
      </c>
      <c r="D75" s="40">
        <f t="shared" si="6"/>
        <v>155</v>
      </c>
      <c r="E75" s="40">
        <f t="shared" si="7"/>
        <v>82</v>
      </c>
      <c r="F75" s="40">
        <f t="shared" si="8"/>
        <v>237</v>
      </c>
      <c r="G75" s="36"/>
      <c r="H75" s="36"/>
      <c r="I75" s="36"/>
      <c r="J75" s="36"/>
      <c r="K75" s="36"/>
      <c r="L75" s="36"/>
      <c r="M75" s="36">
        <v>6</v>
      </c>
      <c r="N75" s="36">
        <v>1</v>
      </c>
      <c r="O75" s="36">
        <v>7</v>
      </c>
      <c r="P75" s="36">
        <v>125</v>
      </c>
      <c r="Q75" s="36">
        <v>62</v>
      </c>
      <c r="R75" s="36">
        <v>187</v>
      </c>
      <c r="S75" s="36"/>
      <c r="T75" s="36"/>
      <c r="U75" s="36"/>
      <c r="V75" s="36"/>
      <c r="W75" s="36"/>
      <c r="X75" s="36"/>
      <c r="Y75" s="36"/>
      <c r="Z75" s="36"/>
      <c r="AA75" s="36"/>
      <c r="AB75" s="36">
        <v>2</v>
      </c>
      <c r="AC75" s="36"/>
      <c r="AD75" s="36">
        <v>2</v>
      </c>
      <c r="AE75" s="36">
        <v>22</v>
      </c>
      <c r="AF75" s="36">
        <v>19</v>
      </c>
      <c r="AG75" s="36">
        <v>41</v>
      </c>
    </row>
    <row r="76" spans="1:33" x14ac:dyDescent="0.2">
      <c r="A76" s="25" t="s">
        <v>376</v>
      </c>
      <c r="B76" s="26"/>
      <c r="C76" s="46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x14ac:dyDescent="0.2">
      <c r="A77" s="29" t="s">
        <v>59</v>
      </c>
      <c r="B77" s="30"/>
      <c r="C77" s="47"/>
      <c r="D77" s="32">
        <f t="shared" si="6"/>
        <v>342</v>
      </c>
      <c r="E77" s="32">
        <f t="shared" si="7"/>
        <v>163</v>
      </c>
      <c r="F77" s="32">
        <f t="shared" si="8"/>
        <v>505</v>
      </c>
      <c r="G77" s="32"/>
      <c r="H77" s="32">
        <v>1</v>
      </c>
      <c r="I77" s="32">
        <v>1</v>
      </c>
      <c r="J77" s="32"/>
      <c r="K77" s="32"/>
      <c r="L77" s="32"/>
      <c r="M77" s="32">
        <v>9</v>
      </c>
      <c r="N77" s="32">
        <v>4</v>
      </c>
      <c r="O77" s="32">
        <v>13</v>
      </c>
      <c r="P77" s="32">
        <v>304</v>
      </c>
      <c r="Q77" s="32">
        <v>134</v>
      </c>
      <c r="R77" s="32">
        <v>438</v>
      </c>
      <c r="S77" s="32"/>
      <c r="T77" s="32"/>
      <c r="U77" s="32"/>
      <c r="V77" s="32">
        <v>2</v>
      </c>
      <c r="W77" s="32">
        <v>1</v>
      </c>
      <c r="X77" s="32">
        <v>3</v>
      </c>
      <c r="Y77" s="32"/>
      <c r="Z77" s="32"/>
      <c r="AA77" s="32"/>
      <c r="AB77" s="32"/>
      <c r="AC77" s="32">
        <v>1</v>
      </c>
      <c r="AD77" s="32">
        <v>1</v>
      </c>
      <c r="AE77" s="32">
        <v>27</v>
      </c>
      <c r="AF77" s="32">
        <v>22</v>
      </c>
      <c r="AG77" s="32">
        <v>49</v>
      </c>
    </row>
    <row r="78" spans="1:33" x14ac:dyDescent="0.2">
      <c r="A78" s="33" t="s">
        <v>60</v>
      </c>
      <c r="B78" s="34"/>
      <c r="C78" s="48"/>
      <c r="D78" s="36">
        <f t="shared" si="6"/>
        <v>342</v>
      </c>
      <c r="E78" s="36">
        <f t="shared" si="7"/>
        <v>163</v>
      </c>
      <c r="F78" s="36">
        <f t="shared" si="8"/>
        <v>505</v>
      </c>
      <c r="G78" s="36"/>
      <c r="H78" s="36">
        <v>1</v>
      </c>
      <c r="I78" s="36">
        <v>1</v>
      </c>
      <c r="J78" s="36"/>
      <c r="K78" s="36"/>
      <c r="L78" s="36"/>
      <c r="M78" s="36">
        <v>9</v>
      </c>
      <c r="N78" s="36">
        <v>4</v>
      </c>
      <c r="O78" s="36">
        <v>13</v>
      </c>
      <c r="P78" s="36">
        <v>304</v>
      </c>
      <c r="Q78" s="36">
        <v>134</v>
      </c>
      <c r="R78" s="36">
        <v>438</v>
      </c>
      <c r="S78" s="36"/>
      <c r="T78" s="36"/>
      <c r="U78" s="36"/>
      <c r="V78" s="36">
        <v>2</v>
      </c>
      <c r="W78" s="36">
        <v>1</v>
      </c>
      <c r="X78" s="36">
        <v>3</v>
      </c>
      <c r="Y78" s="36"/>
      <c r="Z78" s="36"/>
      <c r="AA78" s="36"/>
      <c r="AB78" s="36"/>
      <c r="AC78" s="36">
        <v>1</v>
      </c>
      <c r="AD78" s="36">
        <v>1</v>
      </c>
      <c r="AE78" s="36">
        <v>27</v>
      </c>
      <c r="AF78" s="36">
        <v>22</v>
      </c>
      <c r="AG78" s="36">
        <v>49</v>
      </c>
    </row>
    <row r="79" spans="1:33" x14ac:dyDescent="0.2">
      <c r="A79" s="37">
        <v>9.0498999999999992</v>
      </c>
      <c r="B79" s="38" t="s">
        <v>141</v>
      </c>
      <c r="C79" s="49" t="s">
        <v>377</v>
      </c>
      <c r="D79" s="40">
        <f t="shared" si="6"/>
        <v>117</v>
      </c>
      <c r="E79" s="40">
        <f t="shared" si="7"/>
        <v>42</v>
      </c>
      <c r="F79" s="40">
        <f t="shared" si="8"/>
        <v>159</v>
      </c>
      <c r="G79" s="36"/>
      <c r="H79" s="36"/>
      <c r="I79" s="36"/>
      <c r="J79" s="36"/>
      <c r="K79" s="36"/>
      <c r="L79" s="36"/>
      <c r="M79" s="36">
        <v>3</v>
      </c>
      <c r="N79" s="36">
        <v>1</v>
      </c>
      <c r="O79" s="36">
        <v>4</v>
      </c>
      <c r="P79" s="36">
        <v>104</v>
      </c>
      <c r="Q79" s="36">
        <v>34</v>
      </c>
      <c r="R79" s="36">
        <v>138</v>
      </c>
      <c r="S79" s="36"/>
      <c r="T79" s="36"/>
      <c r="U79" s="36"/>
      <c r="V79" s="36"/>
      <c r="W79" s="36">
        <v>1</v>
      </c>
      <c r="X79" s="36">
        <v>1</v>
      </c>
      <c r="Y79" s="36"/>
      <c r="Z79" s="36"/>
      <c r="AA79" s="36"/>
      <c r="AB79" s="36"/>
      <c r="AC79" s="36"/>
      <c r="AD79" s="36"/>
      <c r="AE79" s="36">
        <v>10</v>
      </c>
      <c r="AF79" s="36">
        <v>6</v>
      </c>
      <c r="AG79" s="36">
        <v>16</v>
      </c>
    </row>
    <row r="80" spans="1:33" x14ac:dyDescent="0.2">
      <c r="A80" s="37">
        <v>9.0799000000000003</v>
      </c>
      <c r="B80" s="38" t="s">
        <v>143</v>
      </c>
      <c r="C80" s="49" t="s">
        <v>378</v>
      </c>
      <c r="D80" s="40">
        <f t="shared" si="6"/>
        <v>100</v>
      </c>
      <c r="E80" s="40">
        <f t="shared" si="7"/>
        <v>80</v>
      </c>
      <c r="F80" s="40">
        <f t="shared" si="8"/>
        <v>180</v>
      </c>
      <c r="G80" s="36"/>
      <c r="H80" s="36">
        <v>1</v>
      </c>
      <c r="I80" s="36">
        <v>1</v>
      </c>
      <c r="J80" s="36"/>
      <c r="K80" s="36"/>
      <c r="L80" s="36"/>
      <c r="M80" s="36">
        <v>2</v>
      </c>
      <c r="N80" s="36">
        <v>3</v>
      </c>
      <c r="O80" s="36">
        <v>5</v>
      </c>
      <c r="P80" s="36">
        <v>91</v>
      </c>
      <c r="Q80" s="36">
        <v>63</v>
      </c>
      <c r="R80" s="36">
        <v>154</v>
      </c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>
        <v>7</v>
      </c>
      <c r="AF80" s="36">
        <v>13</v>
      </c>
      <c r="AG80" s="36">
        <v>20</v>
      </c>
    </row>
    <row r="81" spans="1:33" x14ac:dyDescent="0.2">
      <c r="A81" s="37">
        <v>9.0901999999999994</v>
      </c>
      <c r="B81" s="38" t="s">
        <v>145</v>
      </c>
      <c r="C81" s="49" t="s">
        <v>146</v>
      </c>
      <c r="D81" s="40">
        <f t="shared" si="6"/>
        <v>125</v>
      </c>
      <c r="E81" s="40">
        <f t="shared" si="7"/>
        <v>41</v>
      </c>
      <c r="F81" s="40">
        <f t="shared" si="8"/>
        <v>166</v>
      </c>
      <c r="G81" s="36"/>
      <c r="H81" s="36"/>
      <c r="I81" s="36"/>
      <c r="J81" s="36"/>
      <c r="K81" s="36"/>
      <c r="L81" s="36"/>
      <c r="M81" s="36">
        <v>4</v>
      </c>
      <c r="N81" s="36"/>
      <c r="O81" s="36">
        <v>4</v>
      </c>
      <c r="P81" s="36">
        <v>109</v>
      </c>
      <c r="Q81" s="36">
        <v>37</v>
      </c>
      <c r="R81" s="36">
        <v>146</v>
      </c>
      <c r="S81" s="36"/>
      <c r="T81" s="36"/>
      <c r="U81" s="36"/>
      <c r="V81" s="36">
        <v>2</v>
      </c>
      <c r="W81" s="36"/>
      <c r="X81" s="36">
        <v>2</v>
      </c>
      <c r="Y81" s="36"/>
      <c r="Z81" s="36"/>
      <c r="AA81" s="36"/>
      <c r="AB81" s="36"/>
      <c r="AC81" s="36">
        <v>1</v>
      </c>
      <c r="AD81" s="36">
        <v>1</v>
      </c>
      <c r="AE81" s="36">
        <v>10</v>
      </c>
      <c r="AF81" s="36">
        <v>3</v>
      </c>
      <c r="AG81" s="36">
        <v>13</v>
      </c>
    </row>
    <row r="82" spans="1:33" x14ac:dyDescent="0.2">
      <c r="A82" s="25" t="s">
        <v>379</v>
      </c>
      <c r="B82" s="26"/>
      <c r="C82" s="4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x14ac:dyDescent="0.2">
      <c r="A83" s="29" t="s">
        <v>59</v>
      </c>
      <c r="B83" s="30"/>
      <c r="C83" s="47"/>
      <c r="D83" s="32">
        <f t="shared" si="6"/>
        <v>1034</v>
      </c>
      <c r="E83" s="32">
        <f t="shared" si="7"/>
        <v>537</v>
      </c>
      <c r="F83" s="32">
        <f t="shared" si="8"/>
        <v>1571</v>
      </c>
      <c r="G83" s="32">
        <v>6</v>
      </c>
      <c r="H83" s="32">
        <v>2</v>
      </c>
      <c r="I83" s="32">
        <v>8</v>
      </c>
      <c r="J83" s="32">
        <v>1</v>
      </c>
      <c r="K83" s="32">
        <v>1</v>
      </c>
      <c r="L83" s="32">
        <v>2</v>
      </c>
      <c r="M83" s="32">
        <v>26</v>
      </c>
      <c r="N83" s="32">
        <v>7</v>
      </c>
      <c r="O83" s="32">
        <v>33</v>
      </c>
      <c r="P83" s="32">
        <v>854</v>
      </c>
      <c r="Q83" s="32">
        <v>450</v>
      </c>
      <c r="R83" s="32">
        <v>1304</v>
      </c>
      <c r="S83" s="32"/>
      <c r="T83" s="32"/>
      <c r="U83" s="32"/>
      <c r="V83" s="32">
        <v>7</v>
      </c>
      <c r="W83" s="32">
        <v>1</v>
      </c>
      <c r="X83" s="32">
        <v>8</v>
      </c>
      <c r="Y83" s="32"/>
      <c r="Z83" s="32"/>
      <c r="AA83" s="32"/>
      <c r="AB83" s="32">
        <v>9</v>
      </c>
      <c r="AC83" s="32">
        <v>3</v>
      </c>
      <c r="AD83" s="32">
        <v>12</v>
      </c>
      <c r="AE83" s="32">
        <v>131</v>
      </c>
      <c r="AF83" s="32">
        <v>73</v>
      </c>
      <c r="AG83" s="32">
        <v>204</v>
      </c>
    </row>
    <row r="84" spans="1:33" x14ac:dyDescent="0.2">
      <c r="A84" s="33" t="s">
        <v>60</v>
      </c>
      <c r="B84" s="34"/>
      <c r="C84" s="48"/>
      <c r="D84" s="36">
        <f t="shared" si="6"/>
        <v>184</v>
      </c>
      <c r="E84" s="36">
        <f t="shared" si="7"/>
        <v>148</v>
      </c>
      <c r="F84" s="36">
        <f t="shared" si="8"/>
        <v>332</v>
      </c>
      <c r="G84" s="36">
        <v>1</v>
      </c>
      <c r="H84" s="36">
        <v>2</v>
      </c>
      <c r="I84" s="36">
        <v>3</v>
      </c>
      <c r="J84" s="36"/>
      <c r="K84" s="36">
        <v>1</v>
      </c>
      <c r="L84" s="36">
        <v>1</v>
      </c>
      <c r="M84" s="36">
        <v>2</v>
      </c>
      <c r="N84" s="36"/>
      <c r="O84" s="36">
        <v>2</v>
      </c>
      <c r="P84" s="36">
        <v>152</v>
      </c>
      <c r="Q84" s="36">
        <v>122</v>
      </c>
      <c r="R84" s="36">
        <v>274</v>
      </c>
      <c r="S84" s="36"/>
      <c r="T84" s="36"/>
      <c r="U84" s="36"/>
      <c r="V84" s="36">
        <v>1</v>
      </c>
      <c r="W84" s="36">
        <v>1</v>
      </c>
      <c r="X84" s="36">
        <v>2</v>
      </c>
      <c r="Y84" s="36"/>
      <c r="Z84" s="36"/>
      <c r="AA84" s="36"/>
      <c r="AB84" s="36">
        <v>3</v>
      </c>
      <c r="AC84" s="36">
        <v>1</v>
      </c>
      <c r="AD84" s="36">
        <v>4</v>
      </c>
      <c r="AE84" s="36">
        <v>25</v>
      </c>
      <c r="AF84" s="36">
        <v>21</v>
      </c>
      <c r="AG84" s="36">
        <v>46</v>
      </c>
    </row>
    <row r="85" spans="1:33" x14ac:dyDescent="0.2">
      <c r="A85" s="37">
        <v>13.1302</v>
      </c>
      <c r="B85" s="38" t="s">
        <v>148</v>
      </c>
      <c r="C85" s="49" t="s">
        <v>380</v>
      </c>
      <c r="D85" s="40">
        <f t="shared" si="6"/>
        <v>41</v>
      </c>
      <c r="E85" s="40">
        <f t="shared" si="7"/>
        <v>9</v>
      </c>
      <c r="F85" s="40">
        <f t="shared" si="8"/>
        <v>50</v>
      </c>
      <c r="G85" s="36"/>
      <c r="H85" s="36"/>
      <c r="I85" s="36"/>
      <c r="J85" s="36"/>
      <c r="K85" s="36"/>
      <c r="L85" s="36"/>
      <c r="M85" s="36"/>
      <c r="N85" s="36"/>
      <c r="O85" s="36"/>
      <c r="P85" s="36">
        <v>33</v>
      </c>
      <c r="Q85" s="36">
        <v>7</v>
      </c>
      <c r="R85" s="36">
        <v>40</v>
      </c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>
        <v>8</v>
      </c>
      <c r="AF85" s="36">
        <v>2</v>
      </c>
      <c r="AG85" s="36">
        <v>10</v>
      </c>
    </row>
    <row r="86" spans="1:33" x14ac:dyDescent="0.2">
      <c r="A86" s="37">
        <v>13.1312</v>
      </c>
      <c r="B86" s="38" t="s">
        <v>150</v>
      </c>
      <c r="C86" s="49" t="s">
        <v>381</v>
      </c>
      <c r="D86" s="40">
        <f t="shared" si="6"/>
        <v>27</v>
      </c>
      <c r="E86" s="40">
        <f t="shared" si="7"/>
        <v>40</v>
      </c>
      <c r="F86" s="40">
        <f t="shared" si="8"/>
        <v>67</v>
      </c>
      <c r="G86" s="36"/>
      <c r="H86" s="36">
        <v>1</v>
      </c>
      <c r="I86" s="36">
        <v>1</v>
      </c>
      <c r="J86" s="36"/>
      <c r="K86" s="36"/>
      <c r="L86" s="36"/>
      <c r="M86" s="36"/>
      <c r="N86" s="36"/>
      <c r="O86" s="36"/>
      <c r="P86" s="36">
        <v>22</v>
      </c>
      <c r="Q86" s="36">
        <v>28</v>
      </c>
      <c r="R86" s="36">
        <v>50</v>
      </c>
      <c r="S86" s="36"/>
      <c r="T86" s="36"/>
      <c r="U86" s="36"/>
      <c r="V86" s="36">
        <v>1</v>
      </c>
      <c r="W86" s="36">
        <v>1</v>
      </c>
      <c r="X86" s="36">
        <v>2</v>
      </c>
      <c r="Y86" s="36"/>
      <c r="Z86" s="36"/>
      <c r="AA86" s="36"/>
      <c r="AB86" s="36"/>
      <c r="AC86" s="36"/>
      <c r="AD86" s="36"/>
      <c r="AE86" s="36">
        <v>4</v>
      </c>
      <c r="AF86" s="36">
        <v>10</v>
      </c>
      <c r="AG86" s="36">
        <v>14</v>
      </c>
    </row>
    <row r="87" spans="1:33" x14ac:dyDescent="0.2">
      <c r="A87" s="37">
        <v>13.132400000000001</v>
      </c>
      <c r="B87" s="38" t="s">
        <v>152</v>
      </c>
      <c r="C87" s="49" t="s">
        <v>382</v>
      </c>
      <c r="D87" s="40">
        <f t="shared" si="6"/>
        <v>58</v>
      </c>
      <c r="E87" s="40">
        <f t="shared" si="7"/>
        <v>32</v>
      </c>
      <c r="F87" s="40">
        <f t="shared" si="8"/>
        <v>90</v>
      </c>
      <c r="G87" s="36">
        <v>1</v>
      </c>
      <c r="H87" s="36"/>
      <c r="I87" s="36">
        <v>1</v>
      </c>
      <c r="J87" s="36"/>
      <c r="K87" s="36"/>
      <c r="L87" s="36"/>
      <c r="M87" s="36"/>
      <c r="N87" s="36"/>
      <c r="O87" s="36"/>
      <c r="P87" s="36">
        <v>48</v>
      </c>
      <c r="Q87" s="36">
        <v>28</v>
      </c>
      <c r="R87" s="36">
        <v>76</v>
      </c>
      <c r="S87" s="36"/>
      <c r="T87" s="36"/>
      <c r="U87" s="36"/>
      <c r="V87" s="36"/>
      <c r="W87" s="36"/>
      <c r="X87" s="36"/>
      <c r="Y87" s="36"/>
      <c r="Z87" s="36"/>
      <c r="AA87" s="36"/>
      <c r="AB87" s="36">
        <v>2</v>
      </c>
      <c r="AC87" s="36"/>
      <c r="AD87" s="36">
        <v>2</v>
      </c>
      <c r="AE87" s="36">
        <v>7</v>
      </c>
      <c r="AF87" s="36">
        <v>4</v>
      </c>
      <c r="AG87" s="36">
        <v>11</v>
      </c>
    </row>
    <row r="88" spans="1:33" x14ac:dyDescent="0.2">
      <c r="A88" s="37">
        <v>13.9999</v>
      </c>
      <c r="B88" s="38" t="s">
        <v>154</v>
      </c>
      <c r="C88" s="49" t="s">
        <v>383</v>
      </c>
      <c r="D88" s="40">
        <f t="shared" si="6"/>
        <v>58</v>
      </c>
      <c r="E88" s="40">
        <f t="shared" si="7"/>
        <v>67</v>
      </c>
      <c r="F88" s="40">
        <f t="shared" si="8"/>
        <v>125</v>
      </c>
      <c r="G88" s="36"/>
      <c r="H88" s="36">
        <v>1</v>
      </c>
      <c r="I88" s="36">
        <v>1</v>
      </c>
      <c r="J88" s="36"/>
      <c r="K88" s="36">
        <v>1</v>
      </c>
      <c r="L88" s="36">
        <v>1</v>
      </c>
      <c r="M88" s="36">
        <v>2</v>
      </c>
      <c r="N88" s="36"/>
      <c r="O88" s="36">
        <v>2</v>
      </c>
      <c r="P88" s="36">
        <v>49</v>
      </c>
      <c r="Q88" s="36">
        <v>59</v>
      </c>
      <c r="R88" s="36">
        <v>108</v>
      </c>
      <c r="S88" s="36"/>
      <c r="T88" s="36"/>
      <c r="U88" s="36"/>
      <c r="V88" s="36"/>
      <c r="W88" s="36"/>
      <c r="X88" s="36"/>
      <c r="Y88" s="36"/>
      <c r="Z88" s="36"/>
      <c r="AA88" s="36"/>
      <c r="AB88" s="36">
        <v>1</v>
      </c>
      <c r="AC88" s="36">
        <v>1</v>
      </c>
      <c r="AD88" s="36">
        <v>2</v>
      </c>
      <c r="AE88" s="36">
        <v>6</v>
      </c>
      <c r="AF88" s="36">
        <v>5</v>
      </c>
      <c r="AG88" s="36">
        <v>11</v>
      </c>
    </row>
    <row r="89" spans="1:33" x14ac:dyDescent="0.2">
      <c r="A89" s="33" t="s">
        <v>340</v>
      </c>
      <c r="B89" s="34"/>
      <c r="C89" s="48"/>
      <c r="D89" s="36">
        <f t="shared" ref="D89:D132" si="9">G89+J89+M89+P89+S89+V89+Y89+AB89+AE89</f>
        <v>83</v>
      </c>
      <c r="E89" s="36">
        <f t="shared" ref="E89:E132" si="10">H89+K89+N89+Q89+T89+W89+Z89+AC89+AF89</f>
        <v>4</v>
      </c>
      <c r="F89" s="36">
        <f t="shared" ref="F89:F132" si="11">SUM(D89:E89)</f>
        <v>87</v>
      </c>
      <c r="G89" s="36"/>
      <c r="H89" s="36"/>
      <c r="I89" s="36"/>
      <c r="J89" s="36"/>
      <c r="K89" s="36"/>
      <c r="L89" s="36"/>
      <c r="M89" s="36">
        <v>1</v>
      </c>
      <c r="N89" s="36"/>
      <c r="O89" s="36">
        <v>1</v>
      </c>
      <c r="P89" s="36">
        <v>74</v>
      </c>
      <c r="Q89" s="36">
        <v>3</v>
      </c>
      <c r="R89" s="36">
        <v>77</v>
      </c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>
        <v>8</v>
      </c>
      <c r="AF89" s="36">
        <v>1</v>
      </c>
      <c r="AG89" s="36">
        <v>9</v>
      </c>
    </row>
    <row r="90" spans="1:33" x14ac:dyDescent="0.2">
      <c r="A90" s="37">
        <v>13.121</v>
      </c>
      <c r="B90" s="38" t="s">
        <v>157</v>
      </c>
      <c r="C90" s="49" t="s">
        <v>384</v>
      </c>
      <c r="D90" s="40">
        <f t="shared" si="9"/>
        <v>52</v>
      </c>
      <c r="E90" s="40">
        <f t="shared" si="10"/>
        <v>0</v>
      </c>
      <c r="F90" s="40">
        <f t="shared" si="11"/>
        <v>52</v>
      </c>
      <c r="G90" s="36"/>
      <c r="H90" s="36"/>
      <c r="I90" s="36"/>
      <c r="J90" s="36"/>
      <c r="K90" s="36"/>
      <c r="L90" s="36"/>
      <c r="M90" s="36">
        <v>1</v>
      </c>
      <c r="N90" s="36"/>
      <c r="O90" s="36">
        <v>1</v>
      </c>
      <c r="P90" s="36">
        <v>46</v>
      </c>
      <c r="Q90" s="36"/>
      <c r="R90" s="36">
        <v>46</v>
      </c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>
        <v>5</v>
      </c>
      <c r="AF90" s="36"/>
      <c r="AG90" s="36">
        <v>5</v>
      </c>
    </row>
    <row r="91" spans="1:33" x14ac:dyDescent="0.2">
      <c r="A91" s="37">
        <v>19.010100000000001</v>
      </c>
      <c r="B91" s="38" t="s">
        <v>159</v>
      </c>
      <c r="C91" s="49" t="s">
        <v>385</v>
      </c>
      <c r="D91" s="40">
        <f t="shared" si="9"/>
        <v>7</v>
      </c>
      <c r="E91" s="40">
        <f t="shared" si="10"/>
        <v>2</v>
      </c>
      <c r="F91" s="40">
        <f t="shared" si="11"/>
        <v>9</v>
      </c>
      <c r="G91" s="36"/>
      <c r="H91" s="36"/>
      <c r="I91" s="36"/>
      <c r="J91" s="36"/>
      <c r="K91" s="36"/>
      <c r="L91" s="36"/>
      <c r="M91" s="36"/>
      <c r="N91" s="36"/>
      <c r="O91" s="36"/>
      <c r="P91" s="36">
        <v>7</v>
      </c>
      <c r="Q91" s="36">
        <v>2</v>
      </c>
      <c r="R91" s="36">
        <v>9</v>
      </c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</row>
    <row r="92" spans="1:33" x14ac:dyDescent="0.2">
      <c r="A92" s="37">
        <v>19.070699999999999</v>
      </c>
      <c r="B92" s="38" t="s">
        <v>163</v>
      </c>
      <c r="C92" s="49" t="s">
        <v>386</v>
      </c>
      <c r="D92" s="40">
        <f t="shared" si="9"/>
        <v>17</v>
      </c>
      <c r="E92" s="40">
        <f t="shared" si="10"/>
        <v>2</v>
      </c>
      <c r="F92" s="40">
        <f t="shared" si="11"/>
        <v>19</v>
      </c>
      <c r="G92" s="36"/>
      <c r="H92" s="36"/>
      <c r="I92" s="36"/>
      <c r="J92" s="36"/>
      <c r="K92" s="36"/>
      <c r="L92" s="36"/>
      <c r="M92" s="36"/>
      <c r="N92" s="36"/>
      <c r="O92" s="36"/>
      <c r="P92" s="36">
        <v>16</v>
      </c>
      <c r="Q92" s="36">
        <v>1</v>
      </c>
      <c r="R92" s="36">
        <v>17</v>
      </c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>
        <v>1</v>
      </c>
      <c r="AF92" s="36">
        <v>1</v>
      </c>
      <c r="AG92" s="36">
        <v>2</v>
      </c>
    </row>
    <row r="93" spans="1:33" x14ac:dyDescent="0.2">
      <c r="A93" s="37">
        <v>19.070799999999998</v>
      </c>
      <c r="B93" s="38" t="s">
        <v>165</v>
      </c>
      <c r="C93" s="49" t="s">
        <v>384</v>
      </c>
      <c r="D93" s="40">
        <f t="shared" si="9"/>
        <v>7</v>
      </c>
      <c r="E93" s="40">
        <f t="shared" si="10"/>
        <v>0</v>
      </c>
      <c r="F93" s="40">
        <f t="shared" si="11"/>
        <v>7</v>
      </c>
      <c r="G93" s="36"/>
      <c r="H93" s="36"/>
      <c r="I93" s="36"/>
      <c r="J93" s="36"/>
      <c r="K93" s="36"/>
      <c r="L93" s="36"/>
      <c r="M93" s="36"/>
      <c r="N93" s="36"/>
      <c r="O93" s="36"/>
      <c r="P93" s="36">
        <v>5</v>
      </c>
      <c r="Q93" s="36"/>
      <c r="R93" s="36">
        <v>5</v>
      </c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>
        <v>2</v>
      </c>
      <c r="AF93" s="36"/>
      <c r="AG93" s="36">
        <v>2</v>
      </c>
    </row>
    <row r="94" spans="1:33" x14ac:dyDescent="0.2">
      <c r="A94" s="33" t="s">
        <v>341</v>
      </c>
      <c r="B94" s="34"/>
      <c r="C94" s="48"/>
      <c r="D94" s="36">
        <f t="shared" si="9"/>
        <v>329</v>
      </c>
      <c r="E94" s="36">
        <f t="shared" si="10"/>
        <v>42</v>
      </c>
      <c r="F94" s="36">
        <f t="shared" si="11"/>
        <v>371</v>
      </c>
      <c r="G94" s="36">
        <v>2</v>
      </c>
      <c r="H94" s="36"/>
      <c r="I94" s="36">
        <v>2</v>
      </c>
      <c r="J94" s="36"/>
      <c r="K94" s="36"/>
      <c r="L94" s="36"/>
      <c r="M94" s="36">
        <v>6</v>
      </c>
      <c r="N94" s="36"/>
      <c r="O94" s="36">
        <v>6</v>
      </c>
      <c r="P94" s="36">
        <v>257</v>
      </c>
      <c r="Q94" s="36">
        <v>22</v>
      </c>
      <c r="R94" s="36">
        <v>279</v>
      </c>
      <c r="S94" s="36"/>
      <c r="T94" s="36"/>
      <c r="U94" s="36"/>
      <c r="V94" s="36">
        <v>3</v>
      </c>
      <c r="W94" s="36"/>
      <c r="X94" s="36">
        <v>3</v>
      </c>
      <c r="Y94" s="36"/>
      <c r="Z94" s="36"/>
      <c r="AA94" s="36"/>
      <c r="AB94" s="36">
        <v>2</v>
      </c>
      <c r="AC94" s="36"/>
      <c r="AD94" s="36">
        <v>2</v>
      </c>
      <c r="AE94" s="36">
        <v>59</v>
      </c>
      <c r="AF94" s="36">
        <v>20</v>
      </c>
      <c r="AG94" s="36">
        <v>79</v>
      </c>
    </row>
    <row r="95" spans="1:33" x14ac:dyDescent="0.2">
      <c r="A95" s="41">
        <v>13.120200000000001</v>
      </c>
      <c r="B95" s="38" t="s">
        <v>167</v>
      </c>
      <c r="C95" s="49" t="s">
        <v>387</v>
      </c>
      <c r="D95" s="40">
        <f t="shared" si="9"/>
        <v>39</v>
      </c>
      <c r="E95" s="40">
        <f t="shared" si="10"/>
        <v>11</v>
      </c>
      <c r="F95" s="40">
        <f t="shared" si="11"/>
        <v>50</v>
      </c>
      <c r="G95" s="36"/>
      <c r="H95" s="36"/>
      <c r="I95" s="36"/>
      <c r="J95" s="36"/>
      <c r="K95" s="36"/>
      <c r="L95" s="36"/>
      <c r="M95" s="36"/>
      <c r="N95" s="36"/>
      <c r="O95" s="36"/>
      <c r="P95" s="36">
        <v>31</v>
      </c>
      <c r="Q95" s="36">
        <v>7</v>
      </c>
      <c r="R95" s="36">
        <v>38</v>
      </c>
      <c r="S95" s="36"/>
      <c r="T95" s="36"/>
      <c r="U95" s="36"/>
      <c r="V95" s="36">
        <v>1</v>
      </c>
      <c r="W95" s="36"/>
      <c r="X95" s="36">
        <v>1</v>
      </c>
      <c r="Y95" s="36"/>
      <c r="Z95" s="36"/>
      <c r="AA95" s="36"/>
      <c r="AB95" s="36"/>
      <c r="AC95" s="36"/>
      <c r="AD95" s="36"/>
      <c r="AE95" s="36">
        <v>7</v>
      </c>
      <c r="AF95" s="36">
        <v>4</v>
      </c>
      <c r="AG95" s="36">
        <v>11</v>
      </c>
    </row>
    <row r="96" spans="1:33" x14ac:dyDescent="0.2">
      <c r="A96" s="42"/>
      <c r="B96" s="38" t="s">
        <v>169</v>
      </c>
      <c r="C96" s="49" t="s">
        <v>388</v>
      </c>
      <c r="D96" s="40">
        <f t="shared" si="9"/>
        <v>167</v>
      </c>
      <c r="E96" s="40">
        <f t="shared" si="10"/>
        <v>13</v>
      </c>
      <c r="F96" s="40">
        <f t="shared" si="11"/>
        <v>180</v>
      </c>
      <c r="G96" s="36">
        <v>2</v>
      </c>
      <c r="H96" s="36"/>
      <c r="I96" s="36">
        <v>2</v>
      </c>
      <c r="J96" s="36"/>
      <c r="K96" s="36"/>
      <c r="L96" s="36"/>
      <c r="M96" s="36">
        <v>4</v>
      </c>
      <c r="N96" s="36"/>
      <c r="O96" s="36">
        <v>4</v>
      </c>
      <c r="P96" s="36">
        <v>128</v>
      </c>
      <c r="Q96" s="36">
        <v>9</v>
      </c>
      <c r="R96" s="36">
        <v>137</v>
      </c>
      <c r="S96" s="36"/>
      <c r="T96" s="36"/>
      <c r="U96" s="36"/>
      <c r="V96" s="36">
        <v>1</v>
      </c>
      <c r="W96" s="36"/>
      <c r="X96" s="36">
        <v>1</v>
      </c>
      <c r="Y96" s="36"/>
      <c r="Z96" s="36"/>
      <c r="AA96" s="36"/>
      <c r="AB96" s="36">
        <v>1</v>
      </c>
      <c r="AC96" s="36"/>
      <c r="AD96" s="36">
        <v>1</v>
      </c>
      <c r="AE96" s="36">
        <v>31</v>
      </c>
      <c r="AF96" s="36">
        <v>4</v>
      </c>
      <c r="AG96" s="36">
        <v>35</v>
      </c>
    </row>
    <row r="97" spans="1:33" x14ac:dyDescent="0.2">
      <c r="A97" s="26"/>
      <c r="B97" s="38" t="s">
        <v>171</v>
      </c>
      <c r="C97" s="49" t="s">
        <v>389</v>
      </c>
      <c r="D97" s="40">
        <f t="shared" si="9"/>
        <v>77</v>
      </c>
      <c r="E97" s="40">
        <f t="shared" si="10"/>
        <v>5</v>
      </c>
      <c r="F97" s="40">
        <f t="shared" si="11"/>
        <v>82</v>
      </c>
      <c r="G97" s="36"/>
      <c r="H97" s="36"/>
      <c r="I97" s="36"/>
      <c r="J97" s="36"/>
      <c r="K97" s="36"/>
      <c r="L97" s="36"/>
      <c r="M97" s="36">
        <v>1</v>
      </c>
      <c r="N97" s="36"/>
      <c r="O97" s="36">
        <v>1</v>
      </c>
      <c r="P97" s="36">
        <v>63</v>
      </c>
      <c r="Q97" s="36">
        <v>1</v>
      </c>
      <c r="R97" s="36">
        <v>64</v>
      </c>
      <c r="S97" s="36"/>
      <c r="T97" s="36"/>
      <c r="U97" s="36"/>
      <c r="V97" s="36">
        <v>1</v>
      </c>
      <c r="W97" s="36"/>
      <c r="X97" s="36">
        <v>1</v>
      </c>
      <c r="Y97" s="36"/>
      <c r="Z97" s="36"/>
      <c r="AA97" s="36"/>
      <c r="AB97" s="36">
        <v>1</v>
      </c>
      <c r="AC97" s="36"/>
      <c r="AD97" s="36">
        <v>1</v>
      </c>
      <c r="AE97" s="36">
        <v>11</v>
      </c>
      <c r="AF97" s="36">
        <v>4</v>
      </c>
      <c r="AG97" s="36">
        <v>15</v>
      </c>
    </row>
    <row r="98" spans="1:33" x14ac:dyDescent="0.2">
      <c r="A98" s="37">
        <v>13.1401</v>
      </c>
      <c r="B98" s="38" t="s">
        <v>177</v>
      </c>
      <c r="C98" s="49" t="s">
        <v>390</v>
      </c>
      <c r="D98" s="40">
        <f t="shared" si="9"/>
        <v>46</v>
      </c>
      <c r="E98" s="40">
        <f t="shared" si="10"/>
        <v>13</v>
      </c>
      <c r="F98" s="40">
        <f t="shared" si="11"/>
        <v>59</v>
      </c>
      <c r="G98" s="36"/>
      <c r="H98" s="36"/>
      <c r="I98" s="36"/>
      <c r="J98" s="36"/>
      <c r="K98" s="36"/>
      <c r="L98" s="36"/>
      <c r="M98" s="36">
        <v>1</v>
      </c>
      <c r="N98" s="36"/>
      <c r="O98" s="36">
        <v>1</v>
      </c>
      <c r="P98" s="36">
        <v>35</v>
      </c>
      <c r="Q98" s="36">
        <v>5</v>
      </c>
      <c r="R98" s="36">
        <v>40</v>
      </c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>
        <v>10</v>
      </c>
      <c r="AF98" s="36">
        <v>8</v>
      </c>
      <c r="AG98" s="36">
        <v>18</v>
      </c>
    </row>
    <row r="99" spans="1:33" x14ac:dyDescent="0.2">
      <c r="A99" s="33" t="s">
        <v>342</v>
      </c>
      <c r="B99" s="34"/>
      <c r="C99" s="48"/>
      <c r="D99" s="36">
        <f t="shared" si="9"/>
        <v>438</v>
      </c>
      <c r="E99" s="36">
        <f t="shared" si="10"/>
        <v>343</v>
      </c>
      <c r="F99" s="36">
        <f t="shared" si="11"/>
        <v>781</v>
      </c>
      <c r="G99" s="36">
        <v>3</v>
      </c>
      <c r="H99" s="36"/>
      <c r="I99" s="36">
        <v>3</v>
      </c>
      <c r="J99" s="36">
        <v>1</v>
      </c>
      <c r="K99" s="36"/>
      <c r="L99" s="36">
        <v>1</v>
      </c>
      <c r="M99" s="36">
        <v>17</v>
      </c>
      <c r="N99" s="36">
        <v>7</v>
      </c>
      <c r="O99" s="36">
        <v>24</v>
      </c>
      <c r="P99" s="36">
        <v>371</v>
      </c>
      <c r="Q99" s="36">
        <v>303</v>
      </c>
      <c r="R99" s="36">
        <v>674</v>
      </c>
      <c r="S99" s="36"/>
      <c r="T99" s="36"/>
      <c r="U99" s="36"/>
      <c r="V99" s="36">
        <v>3</v>
      </c>
      <c r="W99" s="36"/>
      <c r="X99" s="36">
        <v>3</v>
      </c>
      <c r="Y99" s="36"/>
      <c r="Z99" s="36"/>
      <c r="AA99" s="36"/>
      <c r="AB99" s="36">
        <v>4</v>
      </c>
      <c r="AC99" s="36">
        <v>2</v>
      </c>
      <c r="AD99" s="36">
        <v>6</v>
      </c>
      <c r="AE99" s="36">
        <v>39</v>
      </c>
      <c r="AF99" s="36">
        <v>31</v>
      </c>
      <c r="AG99" s="36">
        <v>70</v>
      </c>
    </row>
    <row r="100" spans="1:33" x14ac:dyDescent="0.2">
      <c r="A100" s="37">
        <v>13.1205</v>
      </c>
      <c r="B100" s="38" t="s">
        <v>180</v>
      </c>
      <c r="C100" s="49" t="s">
        <v>391</v>
      </c>
      <c r="D100" s="40">
        <f t="shared" si="9"/>
        <v>73</v>
      </c>
      <c r="E100" s="40">
        <f t="shared" si="10"/>
        <v>43</v>
      </c>
      <c r="F100" s="40">
        <f t="shared" si="11"/>
        <v>116</v>
      </c>
      <c r="G100" s="36"/>
      <c r="H100" s="36"/>
      <c r="I100" s="36"/>
      <c r="J100" s="36"/>
      <c r="K100" s="36"/>
      <c r="L100" s="36"/>
      <c r="M100" s="36">
        <v>2</v>
      </c>
      <c r="N100" s="36">
        <v>1</v>
      </c>
      <c r="O100" s="36">
        <v>3</v>
      </c>
      <c r="P100" s="36">
        <v>61</v>
      </c>
      <c r="Q100" s="36">
        <v>39</v>
      </c>
      <c r="R100" s="36">
        <v>100</v>
      </c>
      <c r="S100" s="36"/>
      <c r="T100" s="36"/>
      <c r="U100" s="36"/>
      <c r="V100" s="36">
        <v>1</v>
      </c>
      <c r="W100" s="36"/>
      <c r="X100" s="36">
        <v>1</v>
      </c>
      <c r="Y100" s="36"/>
      <c r="Z100" s="36"/>
      <c r="AA100" s="36"/>
      <c r="AB100" s="36"/>
      <c r="AC100" s="36"/>
      <c r="AD100" s="36"/>
      <c r="AE100" s="36">
        <v>9</v>
      </c>
      <c r="AF100" s="36">
        <v>3</v>
      </c>
      <c r="AG100" s="36">
        <v>12</v>
      </c>
    </row>
    <row r="101" spans="1:33" x14ac:dyDescent="0.2">
      <c r="A101" s="41">
        <v>13.1303</v>
      </c>
      <c r="B101" s="38" t="s">
        <v>184</v>
      </c>
      <c r="C101" s="49" t="s">
        <v>185</v>
      </c>
      <c r="D101" s="40">
        <f t="shared" si="9"/>
        <v>3</v>
      </c>
      <c r="E101" s="40">
        <f t="shared" si="10"/>
        <v>4</v>
      </c>
      <c r="F101" s="40">
        <f t="shared" si="11"/>
        <v>7</v>
      </c>
      <c r="G101" s="36"/>
      <c r="H101" s="36"/>
      <c r="I101" s="36"/>
      <c r="J101" s="36"/>
      <c r="K101" s="36"/>
      <c r="L101" s="36"/>
      <c r="M101" s="36"/>
      <c r="N101" s="36"/>
      <c r="O101" s="36"/>
      <c r="P101" s="36">
        <v>3</v>
      </c>
      <c r="Q101" s="36">
        <v>4</v>
      </c>
      <c r="R101" s="36">
        <v>7</v>
      </c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</row>
    <row r="102" spans="1:33" x14ac:dyDescent="0.2">
      <c r="A102" s="26"/>
      <c r="B102" s="38" t="s">
        <v>182</v>
      </c>
      <c r="C102" s="49" t="s">
        <v>392</v>
      </c>
      <c r="D102" s="40">
        <f t="shared" si="9"/>
        <v>7</v>
      </c>
      <c r="E102" s="40">
        <f t="shared" si="10"/>
        <v>8</v>
      </c>
      <c r="F102" s="40">
        <f t="shared" si="11"/>
        <v>15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6">
        <v>7</v>
      </c>
      <c r="Q102" s="36">
        <v>8</v>
      </c>
      <c r="R102" s="36">
        <v>15</v>
      </c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</row>
    <row r="103" spans="1:33" x14ac:dyDescent="0.2">
      <c r="A103" s="37">
        <v>13.1311</v>
      </c>
      <c r="B103" s="38" t="s">
        <v>186</v>
      </c>
      <c r="C103" s="49" t="s">
        <v>393</v>
      </c>
      <c r="D103" s="40">
        <f t="shared" si="9"/>
        <v>40</v>
      </c>
      <c r="E103" s="40">
        <f t="shared" si="10"/>
        <v>28</v>
      </c>
      <c r="F103" s="40">
        <f t="shared" si="11"/>
        <v>68</v>
      </c>
      <c r="G103" s="36">
        <v>1</v>
      </c>
      <c r="H103" s="36"/>
      <c r="I103" s="36">
        <v>1</v>
      </c>
      <c r="J103" s="36"/>
      <c r="K103" s="36"/>
      <c r="L103" s="36"/>
      <c r="M103" s="36">
        <v>3</v>
      </c>
      <c r="N103" s="36">
        <v>1</v>
      </c>
      <c r="O103" s="36">
        <v>4</v>
      </c>
      <c r="P103" s="36">
        <v>31</v>
      </c>
      <c r="Q103" s="36">
        <v>22</v>
      </c>
      <c r="R103" s="36">
        <v>53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>
        <v>5</v>
      </c>
      <c r="AF103" s="36">
        <v>5</v>
      </c>
      <c r="AG103" s="36">
        <v>10</v>
      </c>
    </row>
    <row r="104" spans="1:33" x14ac:dyDescent="0.2">
      <c r="A104" s="37">
        <v>13.131399999999999</v>
      </c>
      <c r="B104" s="38" t="s">
        <v>188</v>
      </c>
      <c r="C104" s="49" t="s">
        <v>394</v>
      </c>
      <c r="D104" s="40">
        <f t="shared" si="9"/>
        <v>55</v>
      </c>
      <c r="E104" s="40">
        <f t="shared" si="10"/>
        <v>98</v>
      </c>
      <c r="F104" s="40">
        <f t="shared" si="11"/>
        <v>153</v>
      </c>
      <c r="G104" s="36">
        <v>1</v>
      </c>
      <c r="H104" s="36"/>
      <c r="I104" s="36">
        <v>1</v>
      </c>
      <c r="J104" s="36">
        <v>1</v>
      </c>
      <c r="K104" s="36"/>
      <c r="L104" s="36">
        <v>1</v>
      </c>
      <c r="M104" s="36">
        <v>3</v>
      </c>
      <c r="N104" s="36"/>
      <c r="O104" s="36">
        <v>3</v>
      </c>
      <c r="P104" s="36">
        <v>45</v>
      </c>
      <c r="Q104" s="36">
        <v>86</v>
      </c>
      <c r="R104" s="36">
        <v>131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>
        <v>2</v>
      </c>
      <c r="AD104" s="36">
        <v>2</v>
      </c>
      <c r="AE104" s="36">
        <v>5</v>
      </c>
      <c r="AF104" s="36">
        <v>10</v>
      </c>
      <c r="AG104" s="36">
        <v>15</v>
      </c>
    </row>
    <row r="105" spans="1:33" x14ac:dyDescent="0.2">
      <c r="A105" s="37">
        <v>13.131600000000001</v>
      </c>
      <c r="B105" s="38" t="s">
        <v>190</v>
      </c>
      <c r="C105" s="49" t="s">
        <v>395</v>
      </c>
      <c r="D105" s="40">
        <f t="shared" si="9"/>
        <v>50</v>
      </c>
      <c r="E105" s="40">
        <f t="shared" si="10"/>
        <v>27</v>
      </c>
      <c r="F105" s="40">
        <f t="shared" si="11"/>
        <v>77</v>
      </c>
      <c r="G105" s="36">
        <v>1</v>
      </c>
      <c r="H105" s="36"/>
      <c r="I105" s="36">
        <v>1</v>
      </c>
      <c r="J105" s="36"/>
      <c r="K105" s="36"/>
      <c r="L105" s="36"/>
      <c r="M105" s="36">
        <v>1</v>
      </c>
      <c r="N105" s="36">
        <v>1</v>
      </c>
      <c r="O105" s="36">
        <v>2</v>
      </c>
      <c r="P105" s="36">
        <v>44</v>
      </c>
      <c r="Q105" s="36">
        <v>26</v>
      </c>
      <c r="R105" s="36">
        <v>70</v>
      </c>
      <c r="S105" s="36"/>
      <c r="T105" s="36"/>
      <c r="U105" s="36"/>
      <c r="V105" s="36">
        <v>1</v>
      </c>
      <c r="W105" s="36"/>
      <c r="X105" s="36">
        <v>1</v>
      </c>
      <c r="Y105" s="36"/>
      <c r="Z105" s="36"/>
      <c r="AA105" s="36"/>
      <c r="AB105" s="36"/>
      <c r="AC105" s="36"/>
      <c r="AD105" s="36"/>
      <c r="AE105" s="36">
        <v>3</v>
      </c>
      <c r="AF105" s="36"/>
      <c r="AG105" s="36">
        <v>3</v>
      </c>
    </row>
    <row r="106" spans="1:33" x14ac:dyDescent="0.2">
      <c r="A106" s="37">
        <v>13.1318</v>
      </c>
      <c r="B106" s="38" t="s">
        <v>192</v>
      </c>
      <c r="C106" s="49" t="s">
        <v>396</v>
      </c>
      <c r="D106" s="40">
        <f t="shared" si="9"/>
        <v>10</v>
      </c>
      <c r="E106" s="40">
        <f t="shared" si="10"/>
        <v>5</v>
      </c>
      <c r="F106" s="40">
        <f t="shared" si="11"/>
        <v>15</v>
      </c>
      <c r="G106" s="36"/>
      <c r="H106" s="36"/>
      <c r="I106" s="36"/>
      <c r="J106" s="36"/>
      <c r="K106" s="36"/>
      <c r="L106" s="36"/>
      <c r="M106" s="36">
        <v>1</v>
      </c>
      <c r="N106" s="36"/>
      <c r="O106" s="36">
        <v>1</v>
      </c>
      <c r="P106" s="36">
        <v>7</v>
      </c>
      <c r="Q106" s="36">
        <v>4</v>
      </c>
      <c r="R106" s="36">
        <v>11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>
        <v>1</v>
      </c>
      <c r="AC106" s="36"/>
      <c r="AD106" s="36">
        <v>1</v>
      </c>
      <c r="AE106" s="36">
        <v>1</v>
      </c>
      <c r="AF106" s="36">
        <v>1</v>
      </c>
      <c r="AG106" s="36">
        <v>2</v>
      </c>
    </row>
    <row r="107" spans="1:33" x14ac:dyDescent="0.2">
      <c r="A107" s="37">
        <v>13.132199999999999</v>
      </c>
      <c r="B107" s="38" t="s">
        <v>173</v>
      </c>
      <c r="C107" s="49" t="s">
        <v>397</v>
      </c>
      <c r="D107" s="40">
        <f t="shared" si="9"/>
        <v>36</v>
      </c>
      <c r="E107" s="40">
        <f t="shared" si="10"/>
        <v>26</v>
      </c>
      <c r="F107" s="40">
        <f t="shared" si="11"/>
        <v>62</v>
      </c>
      <c r="G107" s="36"/>
      <c r="H107" s="36"/>
      <c r="I107" s="36"/>
      <c r="J107" s="36"/>
      <c r="K107" s="36"/>
      <c r="L107" s="36"/>
      <c r="M107" s="36">
        <v>1</v>
      </c>
      <c r="N107" s="36"/>
      <c r="O107" s="36">
        <v>1</v>
      </c>
      <c r="P107" s="36">
        <v>34</v>
      </c>
      <c r="Q107" s="36">
        <v>25</v>
      </c>
      <c r="R107" s="36">
        <v>59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>
        <v>1</v>
      </c>
      <c r="AF107" s="36">
        <v>1</v>
      </c>
      <c r="AG107" s="36">
        <v>2</v>
      </c>
    </row>
    <row r="108" spans="1:33" x14ac:dyDescent="0.2">
      <c r="A108" s="37">
        <v>13.132300000000001</v>
      </c>
      <c r="B108" s="38" t="s">
        <v>175</v>
      </c>
      <c r="C108" s="49" t="s">
        <v>398</v>
      </c>
      <c r="D108" s="40">
        <f t="shared" si="9"/>
        <v>51</v>
      </c>
      <c r="E108" s="40">
        <f t="shared" si="10"/>
        <v>15</v>
      </c>
      <c r="F108" s="40">
        <f t="shared" si="11"/>
        <v>66</v>
      </c>
      <c r="G108" s="36"/>
      <c r="H108" s="36"/>
      <c r="I108" s="36"/>
      <c r="J108" s="36"/>
      <c r="K108" s="36"/>
      <c r="L108" s="36"/>
      <c r="M108" s="36">
        <v>4</v>
      </c>
      <c r="N108" s="36"/>
      <c r="O108" s="36">
        <v>4</v>
      </c>
      <c r="P108" s="36">
        <v>42</v>
      </c>
      <c r="Q108" s="36">
        <v>15</v>
      </c>
      <c r="R108" s="36">
        <v>57</v>
      </c>
      <c r="S108" s="36"/>
      <c r="T108" s="36"/>
      <c r="U108" s="36"/>
      <c r="V108" s="36">
        <v>1</v>
      </c>
      <c r="W108" s="36"/>
      <c r="X108" s="36">
        <v>1</v>
      </c>
      <c r="Y108" s="36"/>
      <c r="Z108" s="36"/>
      <c r="AA108" s="36"/>
      <c r="AB108" s="36">
        <v>1</v>
      </c>
      <c r="AC108" s="36"/>
      <c r="AD108" s="36">
        <v>1</v>
      </c>
      <c r="AE108" s="36">
        <v>3</v>
      </c>
      <c r="AF108" s="36"/>
      <c r="AG108" s="36">
        <v>3</v>
      </c>
    </row>
    <row r="109" spans="1:33" x14ac:dyDescent="0.2">
      <c r="A109" s="37">
        <v>13.1328</v>
      </c>
      <c r="B109" s="38" t="s">
        <v>194</v>
      </c>
      <c r="C109" s="49" t="s">
        <v>399</v>
      </c>
      <c r="D109" s="40">
        <f t="shared" si="9"/>
        <v>38</v>
      </c>
      <c r="E109" s="40">
        <f t="shared" si="10"/>
        <v>38</v>
      </c>
      <c r="F109" s="40">
        <f t="shared" si="11"/>
        <v>76</v>
      </c>
      <c r="G109" s="36"/>
      <c r="H109" s="36"/>
      <c r="I109" s="36"/>
      <c r="J109" s="36"/>
      <c r="K109" s="36"/>
      <c r="L109" s="36"/>
      <c r="M109" s="36">
        <v>1</v>
      </c>
      <c r="N109" s="36">
        <v>1</v>
      </c>
      <c r="O109" s="36">
        <v>2</v>
      </c>
      <c r="P109" s="36">
        <v>30</v>
      </c>
      <c r="Q109" s="36">
        <v>29</v>
      </c>
      <c r="R109" s="36">
        <v>59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>
        <v>1</v>
      </c>
      <c r="AC109" s="36"/>
      <c r="AD109" s="36">
        <v>1</v>
      </c>
      <c r="AE109" s="36">
        <v>6</v>
      </c>
      <c r="AF109" s="36">
        <v>8</v>
      </c>
      <c r="AG109" s="36">
        <v>14</v>
      </c>
    </row>
    <row r="110" spans="1:33" x14ac:dyDescent="0.2">
      <c r="A110" s="37">
        <v>13.132899999999999</v>
      </c>
      <c r="B110" s="38" t="s">
        <v>196</v>
      </c>
      <c r="C110" s="49" t="s">
        <v>400</v>
      </c>
      <c r="D110" s="40">
        <f t="shared" si="9"/>
        <v>28</v>
      </c>
      <c r="E110" s="40">
        <f t="shared" si="10"/>
        <v>28</v>
      </c>
      <c r="F110" s="40">
        <f t="shared" si="11"/>
        <v>56</v>
      </c>
      <c r="G110" s="36"/>
      <c r="H110" s="36"/>
      <c r="I110" s="36"/>
      <c r="J110" s="36"/>
      <c r="K110" s="36"/>
      <c r="L110" s="36"/>
      <c r="M110" s="36"/>
      <c r="N110" s="36">
        <v>1</v>
      </c>
      <c r="O110" s="36">
        <v>1</v>
      </c>
      <c r="P110" s="36">
        <v>28</v>
      </c>
      <c r="Q110" s="36">
        <v>27</v>
      </c>
      <c r="R110" s="36">
        <v>55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</row>
    <row r="111" spans="1:33" x14ac:dyDescent="0.2">
      <c r="A111" s="37">
        <v>13.132999999999999</v>
      </c>
      <c r="B111" s="38" t="s">
        <v>198</v>
      </c>
      <c r="C111" s="49" t="s">
        <v>401</v>
      </c>
      <c r="D111" s="40">
        <f t="shared" si="9"/>
        <v>47</v>
      </c>
      <c r="E111" s="40">
        <f t="shared" si="10"/>
        <v>23</v>
      </c>
      <c r="F111" s="40">
        <f t="shared" si="11"/>
        <v>70</v>
      </c>
      <c r="G111" s="36"/>
      <c r="H111" s="36"/>
      <c r="I111" s="36"/>
      <c r="J111" s="36"/>
      <c r="K111" s="36"/>
      <c r="L111" s="36"/>
      <c r="M111" s="36">
        <v>1</v>
      </c>
      <c r="N111" s="36">
        <v>2</v>
      </c>
      <c r="O111" s="36">
        <v>3</v>
      </c>
      <c r="P111" s="36">
        <v>39</v>
      </c>
      <c r="Q111" s="36">
        <v>18</v>
      </c>
      <c r="R111" s="36">
        <v>57</v>
      </c>
      <c r="S111" s="36"/>
      <c r="T111" s="36"/>
      <c r="U111" s="36"/>
      <c r="V111" s="36"/>
      <c r="W111" s="36"/>
      <c r="X111" s="36"/>
      <c r="Y111" s="36"/>
      <c r="Z111" s="36"/>
      <c r="AA111" s="36"/>
      <c r="AB111" s="36">
        <v>1</v>
      </c>
      <c r="AC111" s="36"/>
      <c r="AD111" s="36">
        <v>1</v>
      </c>
      <c r="AE111" s="36">
        <v>6</v>
      </c>
      <c r="AF111" s="36">
        <v>3</v>
      </c>
      <c r="AG111" s="36">
        <v>9</v>
      </c>
    </row>
    <row r="112" spans="1:33" x14ac:dyDescent="0.2">
      <c r="A112" s="25" t="s">
        <v>402</v>
      </c>
      <c r="B112" s="26"/>
      <c r="C112" s="4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1:33" x14ac:dyDescent="0.2">
      <c r="A113" s="29" t="s">
        <v>59</v>
      </c>
      <c r="B113" s="30"/>
      <c r="C113" s="47"/>
      <c r="D113" s="32">
        <f t="shared" si="9"/>
        <v>18</v>
      </c>
      <c r="E113" s="32">
        <f t="shared" si="10"/>
        <v>34</v>
      </c>
      <c r="F113" s="32">
        <f t="shared" si="11"/>
        <v>52</v>
      </c>
      <c r="G113" s="32"/>
      <c r="H113" s="32"/>
      <c r="I113" s="32"/>
      <c r="J113" s="32"/>
      <c r="K113" s="32"/>
      <c r="L113" s="32"/>
      <c r="M113" s="32">
        <v>1</v>
      </c>
      <c r="N113" s="32">
        <v>1</v>
      </c>
      <c r="O113" s="32">
        <v>2</v>
      </c>
      <c r="P113" s="32">
        <v>16</v>
      </c>
      <c r="Q113" s="32">
        <v>27</v>
      </c>
      <c r="R113" s="32">
        <v>43</v>
      </c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>
        <v>1</v>
      </c>
      <c r="AF113" s="32">
        <v>6</v>
      </c>
      <c r="AG113" s="32">
        <v>7</v>
      </c>
    </row>
    <row r="114" spans="1:33" x14ac:dyDescent="0.2">
      <c r="A114" s="33" t="s">
        <v>346</v>
      </c>
      <c r="B114" s="34"/>
      <c r="C114" s="48"/>
      <c r="D114" s="36">
        <f t="shared" si="9"/>
        <v>16</v>
      </c>
      <c r="E114" s="36">
        <f t="shared" si="10"/>
        <v>31</v>
      </c>
      <c r="F114" s="36">
        <f t="shared" si="11"/>
        <v>47</v>
      </c>
      <c r="G114" s="36"/>
      <c r="H114" s="36"/>
      <c r="I114" s="36"/>
      <c r="J114" s="36"/>
      <c r="K114" s="36"/>
      <c r="L114" s="36"/>
      <c r="M114" s="36">
        <v>1</v>
      </c>
      <c r="N114" s="36">
        <v>1</v>
      </c>
      <c r="O114" s="36">
        <v>2</v>
      </c>
      <c r="P114" s="36">
        <v>15</v>
      </c>
      <c r="Q114" s="36">
        <v>27</v>
      </c>
      <c r="R114" s="36">
        <v>42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>
        <v>3</v>
      </c>
      <c r="AG114" s="36">
        <v>3</v>
      </c>
    </row>
    <row r="115" spans="1:33" x14ac:dyDescent="0.2">
      <c r="A115" s="37" t="s">
        <v>403</v>
      </c>
      <c r="B115" s="38" t="s">
        <v>404</v>
      </c>
      <c r="C115" s="49" t="s">
        <v>405</v>
      </c>
      <c r="D115" s="40">
        <f t="shared" si="9"/>
        <v>1</v>
      </c>
      <c r="E115" s="40">
        <f t="shared" si="10"/>
        <v>4</v>
      </c>
      <c r="F115" s="40">
        <f t="shared" si="11"/>
        <v>5</v>
      </c>
      <c r="G115" s="36"/>
      <c r="H115" s="36"/>
      <c r="I115" s="36"/>
      <c r="J115" s="36"/>
      <c r="K115" s="36"/>
      <c r="L115" s="36"/>
      <c r="M115" s="36"/>
      <c r="N115" s="36">
        <v>1</v>
      </c>
      <c r="O115" s="36">
        <v>1</v>
      </c>
      <c r="P115" s="36">
        <v>1</v>
      </c>
      <c r="Q115" s="36">
        <v>3</v>
      </c>
      <c r="R115" s="36">
        <v>4</v>
      </c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</row>
    <row r="116" spans="1:33" x14ac:dyDescent="0.2">
      <c r="A116" s="37" t="s">
        <v>220</v>
      </c>
      <c r="B116" s="38" t="s">
        <v>221</v>
      </c>
      <c r="C116" s="49" t="s">
        <v>406</v>
      </c>
      <c r="D116" s="40">
        <f t="shared" si="9"/>
        <v>1</v>
      </c>
      <c r="E116" s="40">
        <f t="shared" si="10"/>
        <v>2</v>
      </c>
      <c r="F116" s="40">
        <f t="shared" si="11"/>
        <v>3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>
        <v>1</v>
      </c>
      <c r="Q116" s="36">
        <v>1</v>
      </c>
      <c r="R116" s="36">
        <v>2</v>
      </c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>
        <v>1</v>
      </c>
      <c r="AG116" s="36">
        <v>1</v>
      </c>
    </row>
    <row r="117" spans="1:33" x14ac:dyDescent="0.2">
      <c r="A117" s="37" t="s">
        <v>223</v>
      </c>
      <c r="B117" s="38" t="s">
        <v>224</v>
      </c>
      <c r="C117" s="49" t="s">
        <v>407</v>
      </c>
      <c r="D117" s="40">
        <f t="shared" si="9"/>
        <v>2</v>
      </c>
      <c r="E117" s="40">
        <f t="shared" si="10"/>
        <v>3</v>
      </c>
      <c r="F117" s="40">
        <f t="shared" si="11"/>
        <v>5</v>
      </c>
      <c r="G117" s="36"/>
      <c r="H117" s="36"/>
      <c r="I117" s="36"/>
      <c r="J117" s="36"/>
      <c r="K117" s="36"/>
      <c r="L117" s="36"/>
      <c r="M117" s="36">
        <v>1</v>
      </c>
      <c r="N117" s="36"/>
      <c r="O117" s="36">
        <v>1</v>
      </c>
      <c r="P117" s="36">
        <v>1</v>
      </c>
      <c r="Q117" s="36">
        <v>3</v>
      </c>
      <c r="R117" s="36">
        <v>4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</row>
    <row r="118" spans="1:33" x14ac:dyDescent="0.2">
      <c r="A118" s="37" t="s">
        <v>226</v>
      </c>
      <c r="B118" s="38" t="s">
        <v>227</v>
      </c>
      <c r="C118" s="49" t="s">
        <v>408</v>
      </c>
      <c r="D118" s="40">
        <f t="shared" si="9"/>
        <v>1</v>
      </c>
      <c r="E118" s="40">
        <f t="shared" si="10"/>
        <v>2</v>
      </c>
      <c r="F118" s="40">
        <f t="shared" si="11"/>
        <v>3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>
        <v>1</v>
      </c>
      <c r="Q118" s="36">
        <v>2</v>
      </c>
      <c r="R118" s="36">
        <v>3</v>
      </c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</row>
    <row r="119" spans="1:33" x14ac:dyDescent="0.2">
      <c r="A119" s="37" t="s">
        <v>229</v>
      </c>
      <c r="B119" s="38" t="s">
        <v>230</v>
      </c>
      <c r="C119" s="49" t="s">
        <v>409</v>
      </c>
      <c r="D119" s="40">
        <f t="shared" si="9"/>
        <v>0</v>
      </c>
      <c r="E119" s="40">
        <f t="shared" si="10"/>
        <v>1</v>
      </c>
      <c r="F119" s="40">
        <f t="shared" si="11"/>
        <v>1</v>
      </c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>
        <v>1</v>
      </c>
      <c r="R119" s="36">
        <v>1</v>
      </c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</row>
    <row r="120" spans="1:33" x14ac:dyDescent="0.2">
      <c r="A120" s="37" t="s">
        <v>232</v>
      </c>
      <c r="B120" s="38" t="s">
        <v>233</v>
      </c>
      <c r="C120" s="49" t="s">
        <v>410</v>
      </c>
      <c r="D120" s="40">
        <f t="shared" si="9"/>
        <v>11</v>
      </c>
      <c r="E120" s="40">
        <f t="shared" si="10"/>
        <v>19</v>
      </c>
      <c r="F120" s="40">
        <f t="shared" si="11"/>
        <v>30</v>
      </c>
      <c r="G120" s="36"/>
      <c r="H120" s="36"/>
      <c r="I120" s="36"/>
      <c r="J120" s="36"/>
      <c r="K120" s="36"/>
      <c r="L120" s="36"/>
      <c r="M120" s="36"/>
      <c r="N120" s="36"/>
      <c r="O120" s="36"/>
      <c r="P120" s="36">
        <v>11</v>
      </c>
      <c r="Q120" s="36">
        <v>17</v>
      </c>
      <c r="R120" s="36">
        <v>28</v>
      </c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>
        <v>2</v>
      </c>
      <c r="AG120" s="36">
        <v>2</v>
      </c>
    </row>
    <row r="121" spans="1:33" x14ac:dyDescent="0.2">
      <c r="A121" s="33" t="s">
        <v>349</v>
      </c>
      <c r="B121" s="34"/>
      <c r="C121" s="48"/>
      <c r="D121" s="36">
        <f t="shared" si="9"/>
        <v>2</v>
      </c>
      <c r="E121" s="36">
        <f t="shared" si="10"/>
        <v>3</v>
      </c>
      <c r="F121" s="36">
        <f t="shared" si="11"/>
        <v>5</v>
      </c>
      <c r="G121" s="36"/>
      <c r="H121" s="36"/>
      <c r="I121" s="36"/>
      <c r="J121" s="36"/>
      <c r="K121" s="36"/>
      <c r="L121" s="36"/>
      <c r="M121" s="36"/>
      <c r="N121" s="36"/>
      <c r="O121" s="36"/>
      <c r="P121" s="36">
        <v>1</v>
      </c>
      <c r="Q121" s="36"/>
      <c r="R121" s="36">
        <v>1</v>
      </c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>
        <v>1</v>
      </c>
      <c r="AF121" s="36">
        <v>3</v>
      </c>
      <c r="AG121" s="36">
        <v>4</v>
      </c>
    </row>
    <row r="122" spans="1:33" x14ac:dyDescent="0.2">
      <c r="A122" s="37" t="s">
        <v>214</v>
      </c>
      <c r="B122" s="38" t="s">
        <v>215</v>
      </c>
      <c r="C122" s="49" t="s">
        <v>216</v>
      </c>
      <c r="D122" s="40">
        <f t="shared" si="9"/>
        <v>1</v>
      </c>
      <c r="E122" s="40">
        <f t="shared" si="10"/>
        <v>0</v>
      </c>
      <c r="F122" s="40">
        <f t="shared" si="11"/>
        <v>1</v>
      </c>
      <c r="G122" s="36"/>
      <c r="H122" s="36"/>
      <c r="I122" s="36"/>
      <c r="J122" s="36"/>
      <c r="K122" s="36"/>
      <c r="L122" s="36"/>
      <c r="M122" s="36"/>
      <c r="N122" s="36"/>
      <c r="O122" s="36"/>
      <c r="P122" s="36">
        <v>1</v>
      </c>
      <c r="Q122" s="36"/>
      <c r="R122" s="36">
        <v>1</v>
      </c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</row>
    <row r="123" spans="1:33" x14ac:dyDescent="0.2">
      <c r="A123" s="41" t="s">
        <v>217</v>
      </c>
      <c r="B123" s="38" t="s">
        <v>217</v>
      </c>
      <c r="C123" s="49" t="s">
        <v>218</v>
      </c>
      <c r="D123" s="40">
        <f t="shared" si="9"/>
        <v>1</v>
      </c>
      <c r="E123" s="40">
        <f t="shared" si="10"/>
        <v>3</v>
      </c>
      <c r="F123" s="40">
        <f t="shared" si="11"/>
        <v>4</v>
      </c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>
        <v>1</v>
      </c>
      <c r="AF123" s="36">
        <v>3</v>
      </c>
      <c r="AG123" s="36">
        <v>4</v>
      </c>
    </row>
    <row r="124" spans="1:33" x14ac:dyDescent="0.2">
      <c r="A124" s="25" t="s">
        <v>411</v>
      </c>
      <c r="B124" s="26"/>
      <c r="C124" s="46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1:33" x14ac:dyDescent="0.2">
      <c r="A125" s="29" t="s">
        <v>59</v>
      </c>
      <c r="B125" s="30"/>
      <c r="C125" s="47"/>
      <c r="D125" s="32">
        <f t="shared" si="9"/>
        <v>139</v>
      </c>
      <c r="E125" s="32">
        <f t="shared" si="10"/>
        <v>176</v>
      </c>
      <c r="F125" s="32">
        <f t="shared" si="11"/>
        <v>315</v>
      </c>
      <c r="G125" s="32">
        <v>4</v>
      </c>
      <c r="H125" s="32">
        <v>1</v>
      </c>
      <c r="I125" s="32">
        <v>5</v>
      </c>
      <c r="J125" s="32"/>
      <c r="K125" s="32"/>
      <c r="L125" s="32"/>
      <c r="M125" s="32">
        <v>7</v>
      </c>
      <c r="N125" s="32">
        <v>5</v>
      </c>
      <c r="O125" s="32">
        <v>12</v>
      </c>
      <c r="P125" s="32">
        <v>112</v>
      </c>
      <c r="Q125" s="32">
        <v>155</v>
      </c>
      <c r="R125" s="32">
        <v>267</v>
      </c>
      <c r="S125" s="32"/>
      <c r="T125" s="32"/>
      <c r="U125" s="32"/>
      <c r="V125" s="32">
        <v>1</v>
      </c>
      <c r="W125" s="32"/>
      <c r="X125" s="32">
        <v>1</v>
      </c>
      <c r="Y125" s="32"/>
      <c r="Z125" s="32"/>
      <c r="AA125" s="32"/>
      <c r="AB125" s="32">
        <v>2</v>
      </c>
      <c r="AC125" s="32">
        <v>2</v>
      </c>
      <c r="AD125" s="32">
        <v>4</v>
      </c>
      <c r="AE125" s="32">
        <v>13</v>
      </c>
      <c r="AF125" s="32">
        <v>13</v>
      </c>
      <c r="AG125" s="32">
        <v>26</v>
      </c>
    </row>
    <row r="126" spans="1:33" x14ac:dyDescent="0.2">
      <c r="A126" s="33" t="s">
        <v>60</v>
      </c>
      <c r="B126" s="34"/>
      <c r="C126" s="48"/>
      <c r="D126" s="36">
        <f t="shared" si="9"/>
        <v>116</v>
      </c>
      <c r="E126" s="36">
        <f t="shared" si="10"/>
        <v>99</v>
      </c>
      <c r="F126" s="36">
        <f t="shared" si="11"/>
        <v>215</v>
      </c>
      <c r="G126" s="36">
        <v>1</v>
      </c>
      <c r="H126" s="36"/>
      <c r="I126" s="36">
        <v>1</v>
      </c>
      <c r="J126" s="36"/>
      <c r="K126" s="36"/>
      <c r="L126" s="36"/>
      <c r="M126" s="36">
        <v>7</v>
      </c>
      <c r="N126" s="36">
        <v>1</v>
      </c>
      <c r="O126" s="36">
        <v>8</v>
      </c>
      <c r="P126" s="36">
        <v>93</v>
      </c>
      <c r="Q126" s="36">
        <v>84</v>
      </c>
      <c r="R126" s="36">
        <v>177</v>
      </c>
      <c r="S126" s="36"/>
      <c r="T126" s="36"/>
      <c r="U126" s="36"/>
      <c r="V126" s="36">
        <v>1</v>
      </c>
      <c r="W126" s="36"/>
      <c r="X126" s="36">
        <v>1</v>
      </c>
      <c r="Y126" s="36"/>
      <c r="Z126" s="36"/>
      <c r="AA126" s="36"/>
      <c r="AB126" s="36">
        <v>2</v>
      </c>
      <c r="AC126" s="36">
        <v>2</v>
      </c>
      <c r="AD126" s="36">
        <v>4</v>
      </c>
      <c r="AE126" s="36">
        <v>12</v>
      </c>
      <c r="AF126" s="36">
        <v>12</v>
      </c>
      <c r="AG126" s="36">
        <v>24</v>
      </c>
    </row>
    <row r="127" spans="1:33" x14ac:dyDescent="0.2">
      <c r="A127" s="37">
        <v>24.010200000000001</v>
      </c>
      <c r="B127" s="38" t="s">
        <v>201</v>
      </c>
      <c r="C127" s="49" t="s">
        <v>412</v>
      </c>
      <c r="D127" s="40">
        <f t="shared" si="9"/>
        <v>116</v>
      </c>
      <c r="E127" s="40">
        <f t="shared" si="10"/>
        <v>99</v>
      </c>
      <c r="F127" s="40">
        <f t="shared" si="11"/>
        <v>215</v>
      </c>
      <c r="G127" s="36">
        <v>1</v>
      </c>
      <c r="H127" s="36"/>
      <c r="I127" s="36">
        <v>1</v>
      </c>
      <c r="J127" s="36"/>
      <c r="K127" s="36"/>
      <c r="L127" s="36"/>
      <c r="M127" s="36">
        <v>7</v>
      </c>
      <c r="N127" s="36">
        <v>1</v>
      </c>
      <c r="O127" s="36">
        <v>8</v>
      </c>
      <c r="P127" s="36">
        <v>93</v>
      </c>
      <c r="Q127" s="36">
        <v>84</v>
      </c>
      <c r="R127" s="36">
        <v>177</v>
      </c>
      <c r="S127" s="36"/>
      <c r="T127" s="36"/>
      <c r="U127" s="36"/>
      <c r="V127" s="36">
        <v>1</v>
      </c>
      <c r="W127" s="36"/>
      <c r="X127" s="36">
        <v>1</v>
      </c>
      <c r="Y127" s="36"/>
      <c r="Z127" s="36"/>
      <c r="AA127" s="36"/>
      <c r="AB127" s="36">
        <v>2</v>
      </c>
      <c r="AC127" s="36">
        <v>2</v>
      </c>
      <c r="AD127" s="36">
        <v>4</v>
      </c>
      <c r="AE127" s="36">
        <v>12</v>
      </c>
      <c r="AF127" s="36">
        <v>12</v>
      </c>
      <c r="AG127" s="36">
        <v>24</v>
      </c>
    </row>
    <row r="128" spans="1:33" x14ac:dyDescent="0.2">
      <c r="A128" s="33" t="s">
        <v>347</v>
      </c>
      <c r="B128" s="34"/>
      <c r="C128" s="48"/>
      <c r="D128" s="36">
        <f t="shared" si="9"/>
        <v>18</v>
      </c>
      <c r="E128" s="36">
        <f t="shared" si="10"/>
        <v>24</v>
      </c>
      <c r="F128" s="36">
        <f t="shared" si="11"/>
        <v>42</v>
      </c>
      <c r="G128" s="36">
        <v>3</v>
      </c>
      <c r="H128" s="36"/>
      <c r="I128" s="36">
        <v>3</v>
      </c>
      <c r="J128" s="36"/>
      <c r="K128" s="36"/>
      <c r="L128" s="36"/>
      <c r="M128" s="36"/>
      <c r="N128" s="36"/>
      <c r="O128" s="36"/>
      <c r="P128" s="36">
        <v>15</v>
      </c>
      <c r="Q128" s="36">
        <v>24</v>
      </c>
      <c r="R128" s="36">
        <v>39</v>
      </c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</row>
    <row r="129" spans="1:33" x14ac:dyDescent="0.2">
      <c r="A129" s="37">
        <v>13</v>
      </c>
      <c r="B129" s="38" t="s">
        <v>238</v>
      </c>
      <c r="C129" s="49" t="s">
        <v>413</v>
      </c>
      <c r="D129" s="40">
        <f t="shared" si="9"/>
        <v>5</v>
      </c>
      <c r="E129" s="40">
        <f t="shared" si="10"/>
        <v>9</v>
      </c>
      <c r="F129" s="40">
        <f t="shared" si="11"/>
        <v>14</v>
      </c>
      <c r="G129" s="36"/>
      <c r="H129" s="36"/>
      <c r="I129" s="36"/>
      <c r="J129" s="36"/>
      <c r="K129" s="36"/>
      <c r="L129" s="36"/>
      <c r="M129" s="36"/>
      <c r="N129" s="36"/>
      <c r="O129" s="36"/>
      <c r="P129" s="36">
        <v>5</v>
      </c>
      <c r="Q129" s="36">
        <v>9</v>
      </c>
      <c r="R129" s="36">
        <v>14</v>
      </c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</row>
    <row r="130" spans="1:33" x14ac:dyDescent="0.2">
      <c r="A130" s="37">
        <v>16</v>
      </c>
      <c r="B130" s="38" t="s">
        <v>240</v>
      </c>
      <c r="C130" s="49" t="s">
        <v>414</v>
      </c>
      <c r="D130" s="40">
        <f t="shared" si="9"/>
        <v>13</v>
      </c>
      <c r="E130" s="40">
        <f t="shared" si="10"/>
        <v>9</v>
      </c>
      <c r="F130" s="40">
        <f t="shared" si="11"/>
        <v>22</v>
      </c>
      <c r="G130" s="36">
        <v>3</v>
      </c>
      <c r="H130" s="36"/>
      <c r="I130" s="36">
        <v>3</v>
      </c>
      <c r="J130" s="36"/>
      <c r="K130" s="36"/>
      <c r="L130" s="36"/>
      <c r="M130" s="36"/>
      <c r="N130" s="36"/>
      <c r="O130" s="36"/>
      <c r="P130" s="36">
        <v>10</v>
      </c>
      <c r="Q130" s="36">
        <v>9</v>
      </c>
      <c r="R130" s="36">
        <v>19</v>
      </c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</row>
    <row r="131" spans="1:33" x14ac:dyDescent="0.2">
      <c r="A131" s="37">
        <v>24</v>
      </c>
      <c r="B131" s="38" t="s">
        <v>331</v>
      </c>
      <c r="C131" s="49" t="s">
        <v>415</v>
      </c>
      <c r="D131" s="40">
        <f t="shared" si="9"/>
        <v>0</v>
      </c>
      <c r="E131" s="40">
        <f t="shared" si="10"/>
        <v>2</v>
      </c>
      <c r="F131" s="40">
        <f t="shared" si="11"/>
        <v>2</v>
      </c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>
        <v>2</v>
      </c>
      <c r="R131" s="36">
        <v>2</v>
      </c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</row>
    <row r="132" spans="1:33" x14ac:dyDescent="0.2">
      <c r="A132" s="37">
        <v>45</v>
      </c>
      <c r="B132" s="38" t="s">
        <v>242</v>
      </c>
      <c r="C132" s="49" t="s">
        <v>416</v>
      </c>
      <c r="D132" s="40">
        <f t="shared" si="9"/>
        <v>0</v>
      </c>
      <c r="E132" s="40">
        <f t="shared" si="10"/>
        <v>3</v>
      </c>
      <c r="F132" s="40">
        <f t="shared" si="11"/>
        <v>3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3</v>
      </c>
      <c r="R132" s="36">
        <v>3</v>
      </c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</row>
    <row r="133" spans="1:33" x14ac:dyDescent="0.2">
      <c r="A133" s="37">
        <v>52</v>
      </c>
      <c r="B133" s="38" t="s">
        <v>244</v>
      </c>
      <c r="C133" s="49" t="s">
        <v>417</v>
      </c>
      <c r="D133" s="40">
        <f t="shared" ref="D133:D180" si="12">G133+J133+M133+P133+S133+V133+Y133+AB133+AE133</f>
        <v>0</v>
      </c>
      <c r="E133" s="40">
        <f t="shared" ref="E133:E180" si="13">H133+K133+N133+Q133+T133+W133+Z133+AC133+AF133</f>
        <v>1</v>
      </c>
      <c r="F133" s="40">
        <f t="shared" ref="F133:F180" si="14">SUM(D133:E133)</f>
        <v>1</v>
      </c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>
        <v>1</v>
      </c>
      <c r="R133" s="36">
        <v>1</v>
      </c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</row>
    <row r="134" spans="1:33" x14ac:dyDescent="0.2">
      <c r="A134" s="33" t="s">
        <v>348</v>
      </c>
      <c r="B134" s="34"/>
      <c r="C134" s="48"/>
      <c r="D134" s="36">
        <f t="shared" si="12"/>
        <v>5</v>
      </c>
      <c r="E134" s="36">
        <f t="shared" si="13"/>
        <v>53</v>
      </c>
      <c r="F134" s="36">
        <f t="shared" si="14"/>
        <v>58</v>
      </c>
      <c r="G134" s="36"/>
      <c r="H134" s="36">
        <v>1</v>
      </c>
      <c r="I134" s="36">
        <v>1</v>
      </c>
      <c r="J134" s="36"/>
      <c r="K134" s="36"/>
      <c r="L134" s="36"/>
      <c r="M134" s="36"/>
      <c r="N134" s="36">
        <v>4</v>
      </c>
      <c r="O134" s="36">
        <v>4</v>
      </c>
      <c r="P134" s="36">
        <v>4</v>
      </c>
      <c r="Q134" s="36">
        <v>47</v>
      </c>
      <c r="R134" s="36">
        <v>51</v>
      </c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>
        <v>1</v>
      </c>
      <c r="AF134" s="36">
        <v>1</v>
      </c>
      <c r="AG134" s="36">
        <v>2</v>
      </c>
    </row>
    <row r="135" spans="1:33" x14ac:dyDescent="0.2">
      <c r="A135" s="37">
        <v>14.0901</v>
      </c>
      <c r="B135" s="38" t="s">
        <v>207</v>
      </c>
      <c r="C135" s="49" t="s">
        <v>418</v>
      </c>
      <c r="D135" s="40">
        <f t="shared" si="12"/>
        <v>0</v>
      </c>
      <c r="E135" s="40">
        <f t="shared" si="13"/>
        <v>21</v>
      </c>
      <c r="F135" s="40">
        <f t="shared" si="14"/>
        <v>21</v>
      </c>
      <c r="G135" s="36"/>
      <c r="H135" s="36"/>
      <c r="I135" s="36"/>
      <c r="J135" s="36"/>
      <c r="K135" s="36"/>
      <c r="L135" s="36"/>
      <c r="M135" s="36"/>
      <c r="N135" s="36">
        <v>2</v>
      </c>
      <c r="O135" s="36">
        <v>2</v>
      </c>
      <c r="P135" s="36"/>
      <c r="Q135" s="36">
        <v>18</v>
      </c>
      <c r="R135" s="36">
        <v>18</v>
      </c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>
        <v>1</v>
      </c>
      <c r="AG135" s="36">
        <v>1</v>
      </c>
    </row>
    <row r="136" spans="1:33" x14ac:dyDescent="0.2">
      <c r="A136" s="37">
        <v>14.100099999999999</v>
      </c>
      <c r="B136" s="38" t="s">
        <v>209</v>
      </c>
      <c r="C136" s="49" t="s">
        <v>419</v>
      </c>
      <c r="D136" s="40">
        <f t="shared" si="12"/>
        <v>0</v>
      </c>
      <c r="E136" s="40">
        <f t="shared" si="13"/>
        <v>13</v>
      </c>
      <c r="F136" s="40">
        <f t="shared" si="14"/>
        <v>13</v>
      </c>
      <c r="G136" s="36"/>
      <c r="H136" s="36"/>
      <c r="I136" s="36"/>
      <c r="J136" s="36"/>
      <c r="K136" s="36"/>
      <c r="L136" s="36"/>
      <c r="M136" s="36"/>
      <c r="N136" s="36">
        <v>2</v>
      </c>
      <c r="O136" s="36">
        <v>2</v>
      </c>
      <c r="P136" s="36"/>
      <c r="Q136" s="36">
        <v>11</v>
      </c>
      <c r="R136" s="36">
        <v>11</v>
      </c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</row>
    <row r="137" spans="1:33" x14ac:dyDescent="0.2">
      <c r="A137" s="41">
        <v>14.190099999999999</v>
      </c>
      <c r="B137" s="38" t="s">
        <v>211</v>
      </c>
      <c r="C137" s="49" t="s">
        <v>420</v>
      </c>
      <c r="D137" s="40">
        <f t="shared" si="12"/>
        <v>5</v>
      </c>
      <c r="E137" s="40">
        <f t="shared" si="13"/>
        <v>19</v>
      </c>
      <c r="F137" s="40">
        <f t="shared" si="14"/>
        <v>24</v>
      </c>
      <c r="G137" s="36"/>
      <c r="H137" s="36">
        <v>1</v>
      </c>
      <c r="I137" s="36">
        <v>1</v>
      </c>
      <c r="J137" s="36"/>
      <c r="K137" s="36"/>
      <c r="L137" s="36"/>
      <c r="M137" s="36"/>
      <c r="N137" s="36"/>
      <c r="O137" s="36"/>
      <c r="P137" s="36">
        <v>4</v>
      </c>
      <c r="Q137" s="36">
        <v>18</v>
      </c>
      <c r="R137" s="36">
        <v>22</v>
      </c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>
        <v>1</v>
      </c>
      <c r="AF137" s="36"/>
      <c r="AG137" s="36">
        <v>1</v>
      </c>
    </row>
    <row r="138" spans="1:33" x14ac:dyDescent="0.2">
      <c r="A138" s="25" t="s">
        <v>421</v>
      </c>
      <c r="B138" s="26"/>
      <c r="C138" s="46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1:33" x14ac:dyDescent="0.2">
      <c r="A139" s="29" t="s">
        <v>59</v>
      </c>
      <c r="B139" s="30"/>
      <c r="C139" s="47"/>
      <c r="D139" s="32">
        <f t="shared" si="12"/>
        <v>1237</v>
      </c>
      <c r="E139" s="32">
        <f t="shared" si="13"/>
        <v>522</v>
      </c>
      <c r="F139" s="32">
        <f t="shared" si="14"/>
        <v>1759</v>
      </c>
      <c r="G139" s="32">
        <v>4</v>
      </c>
      <c r="H139" s="32"/>
      <c r="I139" s="32">
        <v>4</v>
      </c>
      <c r="J139" s="32"/>
      <c r="K139" s="32">
        <v>1</v>
      </c>
      <c r="L139" s="32">
        <v>1</v>
      </c>
      <c r="M139" s="32">
        <v>37</v>
      </c>
      <c r="N139" s="32">
        <v>13</v>
      </c>
      <c r="O139" s="32">
        <v>50</v>
      </c>
      <c r="P139" s="32">
        <v>980</v>
      </c>
      <c r="Q139" s="32">
        <v>397</v>
      </c>
      <c r="R139" s="32">
        <v>1377</v>
      </c>
      <c r="S139" s="32"/>
      <c r="T139" s="32"/>
      <c r="U139" s="32"/>
      <c r="V139" s="32">
        <v>1</v>
      </c>
      <c r="W139" s="32">
        <v>3</v>
      </c>
      <c r="X139" s="32">
        <v>4</v>
      </c>
      <c r="Y139" s="32"/>
      <c r="Z139" s="32"/>
      <c r="AA139" s="32"/>
      <c r="AB139" s="32">
        <v>3</v>
      </c>
      <c r="AC139" s="32">
        <v>4</v>
      </c>
      <c r="AD139" s="32">
        <v>7</v>
      </c>
      <c r="AE139" s="32">
        <v>212</v>
      </c>
      <c r="AF139" s="32">
        <v>104</v>
      </c>
      <c r="AG139" s="32">
        <v>316</v>
      </c>
    </row>
    <row r="140" spans="1:33" x14ac:dyDescent="0.2">
      <c r="A140" s="33" t="s">
        <v>60</v>
      </c>
      <c r="B140" s="34"/>
      <c r="C140" s="48"/>
      <c r="D140" s="36">
        <f t="shared" si="12"/>
        <v>946</v>
      </c>
      <c r="E140" s="36">
        <f t="shared" si="13"/>
        <v>343</v>
      </c>
      <c r="F140" s="36">
        <f t="shared" si="14"/>
        <v>1289</v>
      </c>
      <c r="G140" s="36">
        <v>2</v>
      </c>
      <c r="H140" s="36"/>
      <c r="I140" s="36">
        <v>2</v>
      </c>
      <c r="J140" s="36"/>
      <c r="K140" s="36"/>
      <c r="L140" s="36"/>
      <c r="M140" s="36">
        <v>26</v>
      </c>
      <c r="N140" s="36">
        <v>9</v>
      </c>
      <c r="O140" s="36">
        <v>35</v>
      </c>
      <c r="P140" s="36">
        <v>751</v>
      </c>
      <c r="Q140" s="36">
        <v>268</v>
      </c>
      <c r="R140" s="36">
        <v>1019</v>
      </c>
      <c r="S140" s="36"/>
      <c r="T140" s="36"/>
      <c r="U140" s="36"/>
      <c r="V140" s="36">
        <v>1</v>
      </c>
      <c r="W140" s="36">
        <v>2</v>
      </c>
      <c r="X140" s="36">
        <v>3</v>
      </c>
      <c r="Y140" s="36"/>
      <c r="Z140" s="36"/>
      <c r="AA140" s="36"/>
      <c r="AB140" s="36">
        <v>3</v>
      </c>
      <c r="AC140" s="36">
        <v>3</v>
      </c>
      <c r="AD140" s="36">
        <v>6</v>
      </c>
      <c r="AE140" s="36">
        <v>163</v>
      </c>
      <c r="AF140" s="36">
        <v>61</v>
      </c>
      <c r="AG140" s="36">
        <v>224</v>
      </c>
    </row>
    <row r="141" spans="1:33" x14ac:dyDescent="0.2">
      <c r="A141" s="37">
        <v>16.010100000000001</v>
      </c>
      <c r="B141" s="38" t="s">
        <v>251</v>
      </c>
      <c r="C141" s="49" t="s">
        <v>252</v>
      </c>
      <c r="D141" s="40">
        <f t="shared" si="12"/>
        <v>315</v>
      </c>
      <c r="E141" s="40">
        <f t="shared" si="13"/>
        <v>70</v>
      </c>
      <c r="F141" s="40">
        <f t="shared" si="14"/>
        <v>385</v>
      </c>
      <c r="G141" s="36"/>
      <c r="H141" s="36"/>
      <c r="I141" s="36"/>
      <c r="J141" s="36"/>
      <c r="K141" s="36"/>
      <c r="L141" s="36"/>
      <c r="M141" s="36">
        <v>9</v>
      </c>
      <c r="N141" s="36"/>
      <c r="O141" s="36">
        <v>9</v>
      </c>
      <c r="P141" s="36">
        <v>252</v>
      </c>
      <c r="Q141" s="36">
        <v>59</v>
      </c>
      <c r="R141" s="36">
        <v>311</v>
      </c>
      <c r="S141" s="36"/>
      <c r="T141" s="36"/>
      <c r="U141" s="36"/>
      <c r="V141" s="36"/>
      <c r="W141" s="36">
        <v>2</v>
      </c>
      <c r="X141" s="36">
        <v>2</v>
      </c>
      <c r="Y141" s="36"/>
      <c r="Z141" s="36"/>
      <c r="AA141" s="36"/>
      <c r="AB141" s="36">
        <v>2</v>
      </c>
      <c r="AC141" s="36"/>
      <c r="AD141" s="36">
        <v>2</v>
      </c>
      <c r="AE141" s="36">
        <v>52</v>
      </c>
      <c r="AF141" s="36">
        <v>9</v>
      </c>
      <c r="AG141" s="36">
        <v>61</v>
      </c>
    </row>
    <row r="142" spans="1:33" x14ac:dyDescent="0.2">
      <c r="A142" s="41">
        <v>16.010400000000001</v>
      </c>
      <c r="B142" s="38" t="s">
        <v>253</v>
      </c>
      <c r="C142" s="49" t="s">
        <v>254</v>
      </c>
      <c r="D142" s="40">
        <f t="shared" si="12"/>
        <v>105</v>
      </c>
      <c r="E142" s="40">
        <f t="shared" si="13"/>
        <v>24</v>
      </c>
      <c r="F142" s="40">
        <f t="shared" si="14"/>
        <v>129</v>
      </c>
      <c r="G142" s="36"/>
      <c r="H142" s="36"/>
      <c r="I142" s="36"/>
      <c r="J142" s="36"/>
      <c r="K142" s="36"/>
      <c r="L142" s="36"/>
      <c r="M142" s="36">
        <v>2</v>
      </c>
      <c r="N142" s="36">
        <v>1</v>
      </c>
      <c r="O142" s="36">
        <v>3</v>
      </c>
      <c r="P142" s="36">
        <v>78</v>
      </c>
      <c r="Q142" s="36">
        <v>18</v>
      </c>
      <c r="R142" s="36">
        <v>96</v>
      </c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>
        <v>25</v>
      </c>
      <c r="AF142" s="36">
        <v>5</v>
      </c>
      <c r="AG142" s="36">
        <v>30</v>
      </c>
    </row>
    <row r="143" spans="1:33" x14ac:dyDescent="0.2">
      <c r="A143" s="26"/>
      <c r="B143" s="38" t="s">
        <v>255</v>
      </c>
      <c r="C143" s="49" t="s">
        <v>256</v>
      </c>
      <c r="D143" s="40">
        <f t="shared" si="12"/>
        <v>70</v>
      </c>
      <c r="E143" s="40">
        <f t="shared" si="13"/>
        <v>22</v>
      </c>
      <c r="F143" s="40">
        <f t="shared" si="14"/>
        <v>92</v>
      </c>
      <c r="G143" s="36"/>
      <c r="H143" s="36"/>
      <c r="I143" s="36"/>
      <c r="J143" s="36"/>
      <c r="K143" s="36"/>
      <c r="L143" s="36"/>
      <c r="M143" s="36">
        <v>3</v>
      </c>
      <c r="N143" s="36">
        <v>1</v>
      </c>
      <c r="O143" s="36">
        <v>4</v>
      </c>
      <c r="P143" s="36">
        <v>57</v>
      </c>
      <c r="Q143" s="36">
        <v>15</v>
      </c>
      <c r="R143" s="36">
        <v>72</v>
      </c>
      <c r="S143" s="36"/>
      <c r="T143" s="36"/>
      <c r="U143" s="36"/>
      <c r="V143" s="36"/>
      <c r="W143" s="36"/>
      <c r="X143" s="36"/>
      <c r="Y143" s="36"/>
      <c r="Z143" s="36"/>
      <c r="AA143" s="36"/>
      <c r="AB143" s="36">
        <v>1</v>
      </c>
      <c r="AC143" s="36"/>
      <c r="AD143" s="36">
        <v>1</v>
      </c>
      <c r="AE143" s="36">
        <v>9</v>
      </c>
      <c r="AF143" s="36">
        <v>6</v>
      </c>
      <c r="AG143" s="36">
        <v>15</v>
      </c>
    </row>
    <row r="144" spans="1:33" x14ac:dyDescent="0.2">
      <c r="A144" s="37">
        <v>16.090499999999999</v>
      </c>
      <c r="B144" s="38" t="s">
        <v>259</v>
      </c>
      <c r="C144" s="49" t="s">
        <v>422</v>
      </c>
      <c r="D144" s="40">
        <f t="shared" si="12"/>
        <v>51</v>
      </c>
      <c r="E144" s="40">
        <f t="shared" si="13"/>
        <v>16</v>
      </c>
      <c r="F144" s="40">
        <f t="shared" si="14"/>
        <v>67</v>
      </c>
      <c r="G144" s="36">
        <v>1</v>
      </c>
      <c r="H144" s="36"/>
      <c r="I144" s="36">
        <v>1</v>
      </c>
      <c r="J144" s="36"/>
      <c r="K144" s="36"/>
      <c r="L144" s="36"/>
      <c r="M144" s="36">
        <v>1</v>
      </c>
      <c r="N144" s="36"/>
      <c r="O144" s="36">
        <v>1</v>
      </c>
      <c r="P144" s="36">
        <v>36</v>
      </c>
      <c r="Q144" s="36">
        <v>13</v>
      </c>
      <c r="R144" s="36">
        <v>49</v>
      </c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>
        <v>13</v>
      </c>
      <c r="AF144" s="36">
        <v>3</v>
      </c>
      <c r="AG144" s="36">
        <v>16</v>
      </c>
    </row>
    <row r="145" spans="1:33" x14ac:dyDescent="0.2">
      <c r="A145" s="37">
        <v>23.010100000000001</v>
      </c>
      <c r="B145" s="38" t="s">
        <v>261</v>
      </c>
      <c r="C145" s="49" t="s">
        <v>262</v>
      </c>
      <c r="D145" s="40">
        <f t="shared" si="12"/>
        <v>7</v>
      </c>
      <c r="E145" s="40">
        <f t="shared" si="13"/>
        <v>5</v>
      </c>
      <c r="F145" s="40">
        <f t="shared" si="14"/>
        <v>12</v>
      </c>
      <c r="G145" s="36"/>
      <c r="H145" s="36"/>
      <c r="I145" s="36"/>
      <c r="J145" s="36"/>
      <c r="K145" s="36"/>
      <c r="L145" s="36"/>
      <c r="M145" s="36"/>
      <c r="N145" s="36"/>
      <c r="O145" s="36"/>
      <c r="P145" s="36">
        <v>3</v>
      </c>
      <c r="Q145" s="36">
        <v>2</v>
      </c>
      <c r="R145" s="36">
        <v>5</v>
      </c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>
        <v>4</v>
      </c>
      <c r="AF145" s="36">
        <v>3</v>
      </c>
      <c r="AG145" s="36">
        <v>7</v>
      </c>
    </row>
    <row r="146" spans="1:33" x14ac:dyDescent="0.2">
      <c r="A146" s="37">
        <v>23.9999</v>
      </c>
      <c r="B146" s="38" t="s">
        <v>263</v>
      </c>
      <c r="C146" s="49" t="s">
        <v>423</v>
      </c>
      <c r="D146" s="40">
        <f t="shared" si="12"/>
        <v>47</v>
      </c>
      <c r="E146" s="40">
        <f t="shared" si="13"/>
        <v>15</v>
      </c>
      <c r="F146" s="40">
        <f t="shared" si="14"/>
        <v>62</v>
      </c>
      <c r="G146" s="36"/>
      <c r="H146" s="36"/>
      <c r="I146" s="36"/>
      <c r="J146" s="36"/>
      <c r="K146" s="36"/>
      <c r="L146" s="36"/>
      <c r="M146" s="36"/>
      <c r="N146" s="36"/>
      <c r="O146" s="36"/>
      <c r="P146" s="36">
        <v>42</v>
      </c>
      <c r="Q146" s="36">
        <v>12</v>
      </c>
      <c r="R146" s="36">
        <v>54</v>
      </c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>
        <v>1</v>
      </c>
      <c r="AD146" s="36">
        <v>1</v>
      </c>
      <c r="AE146" s="36">
        <v>5</v>
      </c>
      <c r="AF146" s="36">
        <v>2</v>
      </c>
      <c r="AG146" s="36">
        <v>7</v>
      </c>
    </row>
    <row r="147" spans="1:33" x14ac:dyDescent="0.2">
      <c r="A147" s="37">
        <v>38.010100000000001</v>
      </c>
      <c r="B147" s="38" t="s">
        <v>265</v>
      </c>
      <c r="C147" s="49" t="s">
        <v>424</v>
      </c>
      <c r="D147" s="40">
        <f t="shared" si="12"/>
        <v>22</v>
      </c>
      <c r="E147" s="40">
        <f t="shared" si="13"/>
        <v>25</v>
      </c>
      <c r="F147" s="40">
        <f t="shared" si="14"/>
        <v>47</v>
      </c>
      <c r="G147" s="36"/>
      <c r="H147" s="36"/>
      <c r="I147" s="36"/>
      <c r="J147" s="36"/>
      <c r="K147" s="36"/>
      <c r="L147" s="36"/>
      <c r="M147" s="36"/>
      <c r="N147" s="36">
        <v>3</v>
      </c>
      <c r="O147" s="36">
        <v>3</v>
      </c>
      <c r="P147" s="36">
        <v>15</v>
      </c>
      <c r="Q147" s="36">
        <v>18</v>
      </c>
      <c r="R147" s="36">
        <v>33</v>
      </c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>
        <v>7</v>
      </c>
      <c r="AF147" s="36">
        <v>4</v>
      </c>
      <c r="AG147" s="36">
        <v>11</v>
      </c>
    </row>
    <row r="148" spans="1:33" x14ac:dyDescent="0.2">
      <c r="A148" s="37">
        <v>50.0501</v>
      </c>
      <c r="B148" s="38" t="s">
        <v>267</v>
      </c>
      <c r="C148" s="49" t="s">
        <v>268</v>
      </c>
      <c r="D148" s="40">
        <f t="shared" si="12"/>
        <v>177</v>
      </c>
      <c r="E148" s="40">
        <f t="shared" si="13"/>
        <v>89</v>
      </c>
      <c r="F148" s="40">
        <f t="shared" si="14"/>
        <v>266</v>
      </c>
      <c r="G148" s="36"/>
      <c r="H148" s="36"/>
      <c r="I148" s="36"/>
      <c r="J148" s="36"/>
      <c r="K148" s="36"/>
      <c r="L148" s="36"/>
      <c r="M148" s="36">
        <v>8</v>
      </c>
      <c r="N148" s="36">
        <v>2</v>
      </c>
      <c r="O148" s="36">
        <v>10</v>
      </c>
      <c r="P148" s="36">
        <v>146</v>
      </c>
      <c r="Q148" s="36">
        <v>69</v>
      </c>
      <c r="R148" s="36">
        <v>215</v>
      </c>
      <c r="S148" s="36"/>
      <c r="T148" s="36"/>
      <c r="U148" s="36"/>
      <c r="V148" s="36">
        <v>1</v>
      </c>
      <c r="W148" s="36"/>
      <c r="X148" s="36">
        <v>1</v>
      </c>
      <c r="Y148" s="36"/>
      <c r="Z148" s="36"/>
      <c r="AA148" s="36"/>
      <c r="AB148" s="36"/>
      <c r="AC148" s="36">
        <v>2</v>
      </c>
      <c r="AD148" s="36">
        <v>2</v>
      </c>
      <c r="AE148" s="36">
        <v>22</v>
      </c>
      <c r="AF148" s="36">
        <v>16</v>
      </c>
      <c r="AG148" s="36">
        <v>38</v>
      </c>
    </row>
    <row r="149" spans="1:33" x14ac:dyDescent="0.2">
      <c r="A149" s="37">
        <v>50.070300000000003</v>
      </c>
      <c r="B149" s="38" t="s">
        <v>269</v>
      </c>
      <c r="C149" s="49" t="s">
        <v>270</v>
      </c>
      <c r="D149" s="40">
        <f t="shared" si="12"/>
        <v>100</v>
      </c>
      <c r="E149" s="40">
        <f t="shared" si="13"/>
        <v>22</v>
      </c>
      <c r="F149" s="40">
        <f t="shared" si="14"/>
        <v>122</v>
      </c>
      <c r="G149" s="36"/>
      <c r="H149" s="36"/>
      <c r="I149" s="36"/>
      <c r="J149" s="36"/>
      <c r="K149" s="36"/>
      <c r="L149" s="36"/>
      <c r="M149" s="36">
        <v>1</v>
      </c>
      <c r="N149" s="36"/>
      <c r="O149" s="36">
        <v>1</v>
      </c>
      <c r="P149" s="36">
        <v>79</v>
      </c>
      <c r="Q149" s="36">
        <v>19</v>
      </c>
      <c r="R149" s="36">
        <v>98</v>
      </c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>
        <v>20</v>
      </c>
      <c r="AF149" s="36">
        <v>3</v>
      </c>
      <c r="AG149" s="36">
        <v>23</v>
      </c>
    </row>
    <row r="150" spans="1:33" x14ac:dyDescent="0.2">
      <c r="A150" s="37">
        <v>50.0901</v>
      </c>
      <c r="B150" s="38" t="s">
        <v>271</v>
      </c>
      <c r="C150" s="49" t="s">
        <v>425</v>
      </c>
      <c r="D150" s="40">
        <f t="shared" si="12"/>
        <v>52</v>
      </c>
      <c r="E150" s="40">
        <f t="shared" si="13"/>
        <v>55</v>
      </c>
      <c r="F150" s="40">
        <f t="shared" si="14"/>
        <v>107</v>
      </c>
      <c r="G150" s="36">
        <v>1</v>
      </c>
      <c r="H150" s="36"/>
      <c r="I150" s="36">
        <v>1</v>
      </c>
      <c r="J150" s="36"/>
      <c r="K150" s="36"/>
      <c r="L150" s="36"/>
      <c r="M150" s="36">
        <v>2</v>
      </c>
      <c r="N150" s="36">
        <v>2</v>
      </c>
      <c r="O150" s="36">
        <v>4</v>
      </c>
      <c r="P150" s="36">
        <v>43</v>
      </c>
      <c r="Q150" s="36">
        <v>43</v>
      </c>
      <c r="R150" s="36">
        <v>86</v>
      </c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>
        <v>6</v>
      </c>
      <c r="AF150" s="36">
        <v>10</v>
      </c>
      <c r="AG150" s="36">
        <v>16</v>
      </c>
    </row>
    <row r="151" spans="1:33" x14ac:dyDescent="0.2">
      <c r="A151" s="33" t="s">
        <v>338</v>
      </c>
      <c r="B151" s="34"/>
      <c r="C151" s="48"/>
      <c r="D151" s="36">
        <f t="shared" si="12"/>
        <v>95</v>
      </c>
      <c r="E151" s="36">
        <f t="shared" si="13"/>
        <v>44</v>
      </c>
      <c r="F151" s="36">
        <f t="shared" si="14"/>
        <v>139</v>
      </c>
      <c r="G151" s="36"/>
      <c r="H151" s="36"/>
      <c r="I151" s="36"/>
      <c r="J151" s="36"/>
      <c r="K151" s="36">
        <v>1</v>
      </c>
      <c r="L151" s="36">
        <v>1</v>
      </c>
      <c r="M151" s="36">
        <v>3</v>
      </c>
      <c r="N151" s="36">
        <v>1</v>
      </c>
      <c r="O151" s="36">
        <v>4</v>
      </c>
      <c r="P151" s="36">
        <v>79</v>
      </c>
      <c r="Q151" s="36">
        <v>31</v>
      </c>
      <c r="R151" s="36">
        <v>110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>
        <v>13</v>
      </c>
      <c r="AF151" s="36">
        <v>11</v>
      </c>
      <c r="AG151" s="36">
        <v>24</v>
      </c>
    </row>
    <row r="152" spans="1:33" x14ac:dyDescent="0.2">
      <c r="A152" s="37">
        <v>50.060499999999998</v>
      </c>
      <c r="B152" s="38" t="s">
        <v>278</v>
      </c>
      <c r="C152" s="49" t="s">
        <v>426</v>
      </c>
      <c r="D152" s="40">
        <f t="shared" si="12"/>
        <v>9</v>
      </c>
      <c r="E152" s="40">
        <f t="shared" si="13"/>
        <v>5</v>
      </c>
      <c r="F152" s="40">
        <f t="shared" si="14"/>
        <v>14</v>
      </c>
      <c r="G152" s="36"/>
      <c r="H152" s="36"/>
      <c r="I152" s="36"/>
      <c r="J152" s="36"/>
      <c r="K152" s="36"/>
      <c r="L152" s="36"/>
      <c r="M152" s="36"/>
      <c r="N152" s="36"/>
      <c r="O152" s="36"/>
      <c r="P152" s="36">
        <v>7</v>
      </c>
      <c r="Q152" s="36">
        <v>4</v>
      </c>
      <c r="R152" s="36">
        <v>11</v>
      </c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>
        <v>2</v>
      </c>
      <c r="AF152" s="36">
        <v>1</v>
      </c>
      <c r="AG152" s="36">
        <v>3</v>
      </c>
    </row>
    <row r="153" spans="1:33" x14ac:dyDescent="0.2">
      <c r="A153" s="37">
        <v>50.070099999999996</v>
      </c>
      <c r="B153" s="38" t="s">
        <v>280</v>
      </c>
      <c r="C153" s="49" t="s">
        <v>427</v>
      </c>
      <c r="D153" s="40">
        <f t="shared" si="12"/>
        <v>5</v>
      </c>
      <c r="E153" s="40">
        <f t="shared" si="13"/>
        <v>2</v>
      </c>
      <c r="F153" s="40">
        <f t="shared" si="14"/>
        <v>7</v>
      </c>
      <c r="G153" s="36"/>
      <c r="H153" s="36"/>
      <c r="I153" s="36"/>
      <c r="J153" s="36"/>
      <c r="K153" s="36"/>
      <c r="L153" s="36"/>
      <c r="M153" s="36"/>
      <c r="N153" s="36"/>
      <c r="O153" s="36"/>
      <c r="P153" s="36">
        <v>1</v>
      </c>
      <c r="Q153" s="36"/>
      <c r="R153" s="36">
        <v>1</v>
      </c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>
        <v>4</v>
      </c>
      <c r="AF153" s="36">
        <v>2</v>
      </c>
      <c r="AG153" s="36">
        <v>6</v>
      </c>
    </row>
    <row r="154" spans="1:33" x14ac:dyDescent="0.2">
      <c r="A154" s="37">
        <v>50.0702</v>
      </c>
      <c r="B154" s="38" t="s">
        <v>333</v>
      </c>
      <c r="C154" s="49" t="s">
        <v>428</v>
      </c>
      <c r="D154" s="40">
        <f t="shared" si="12"/>
        <v>20</v>
      </c>
      <c r="E154" s="40">
        <f t="shared" si="13"/>
        <v>7</v>
      </c>
      <c r="F154" s="40">
        <f t="shared" si="14"/>
        <v>27</v>
      </c>
      <c r="G154" s="36"/>
      <c r="H154" s="36"/>
      <c r="I154" s="36"/>
      <c r="J154" s="36"/>
      <c r="K154" s="36"/>
      <c r="L154" s="36"/>
      <c r="M154" s="36">
        <v>3</v>
      </c>
      <c r="N154" s="36">
        <v>1</v>
      </c>
      <c r="O154" s="36">
        <v>4</v>
      </c>
      <c r="P154" s="36">
        <v>14</v>
      </c>
      <c r="Q154" s="36">
        <v>6</v>
      </c>
      <c r="R154" s="36">
        <v>20</v>
      </c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>
        <v>3</v>
      </c>
      <c r="AF154" s="36"/>
      <c r="AG154" s="36">
        <v>3</v>
      </c>
    </row>
    <row r="155" spans="1:33" x14ac:dyDescent="0.2">
      <c r="A155" s="37">
        <v>50.070399999999999</v>
      </c>
      <c r="B155" s="38" t="s">
        <v>282</v>
      </c>
      <c r="C155" s="49" t="s">
        <v>429</v>
      </c>
      <c r="D155" s="40">
        <f t="shared" si="12"/>
        <v>6</v>
      </c>
      <c r="E155" s="40">
        <f t="shared" si="13"/>
        <v>2</v>
      </c>
      <c r="F155" s="40">
        <f t="shared" si="14"/>
        <v>8</v>
      </c>
      <c r="G155" s="36"/>
      <c r="H155" s="36"/>
      <c r="I155" s="36"/>
      <c r="J155" s="36"/>
      <c r="K155" s="36"/>
      <c r="L155" s="36"/>
      <c r="M155" s="36"/>
      <c r="N155" s="36"/>
      <c r="O155" s="36"/>
      <c r="P155" s="36">
        <v>5</v>
      </c>
      <c r="Q155" s="36"/>
      <c r="R155" s="36">
        <v>5</v>
      </c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>
        <v>1</v>
      </c>
      <c r="AF155" s="36">
        <v>2</v>
      </c>
      <c r="AG155" s="36">
        <v>3</v>
      </c>
    </row>
    <row r="156" spans="1:33" x14ac:dyDescent="0.2">
      <c r="A156" s="41">
        <v>50.070500000000003</v>
      </c>
      <c r="B156" s="38" t="s">
        <v>286</v>
      </c>
      <c r="C156" s="49" t="s">
        <v>430</v>
      </c>
      <c r="D156" s="40">
        <f t="shared" si="12"/>
        <v>15</v>
      </c>
      <c r="E156" s="40">
        <f t="shared" si="13"/>
        <v>12</v>
      </c>
      <c r="F156" s="40">
        <f t="shared" si="14"/>
        <v>27</v>
      </c>
      <c r="G156" s="36"/>
      <c r="H156" s="36"/>
      <c r="I156" s="36"/>
      <c r="J156" s="36"/>
      <c r="K156" s="36">
        <v>1</v>
      </c>
      <c r="L156" s="36">
        <v>1</v>
      </c>
      <c r="M156" s="36"/>
      <c r="N156" s="36"/>
      <c r="O156" s="36"/>
      <c r="P156" s="36">
        <v>15</v>
      </c>
      <c r="Q156" s="36">
        <v>8</v>
      </c>
      <c r="R156" s="36">
        <v>23</v>
      </c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>
        <v>3</v>
      </c>
      <c r="AG156" s="36">
        <v>3</v>
      </c>
    </row>
    <row r="157" spans="1:33" x14ac:dyDescent="0.2">
      <c r="A157" s="42"/>
      <c r="B157" s="38" t="s">
        <v>284</v>
      </c>
      <c r="C157" s="49" t="s">
        <v>431</v>
      </c>
      <c r="D157" s="40">
        <f t="shared" si="12"/>
        <v>15</v>
      </c>
      <c r="E157" s="40">
        <f t="shared" si="13"/>
        <v>9</v>
      </c>
      <c r="F157" s="40">
        <f t="shared" si="14"/>
        <v>24</v>
      </c>
      <c r="G157" s="36"/>
      <c r="H157" s="36"/>
      <c r="I157" s="36"/>
      <c r="J157" s="36"/>
      <c r="K157" s="36"/>
      <c r="L157" s="36"/>
      <c r="M157" s="36"/>
      <c r="N157" s="36"/>
      <c r="O157" s="36"/>
      <c r="P157" s="36">
        <v>14</v>
      </c>
      <c r="Q157" s="36">
        <v>7</v>
      </c>
      <c r="R157" s="36">
        <v>21</v>
      </c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>
        <v>1</v>
      </c>
      <c r="AF157" s="36">
        <v>2</v>
      </c>
      <c r="AG157" s="36">
        <v>3</v>
      </c>
    </row>
    <row r="158" spans="1:33" x14ac:dyDescent="0.2">
      <c r="A158" s="26"/>
      <c r="B158" s="38" t="s">
        <v>288</v>
      </c>
      <c r="C158" s="49" t="s">
        <v>432</v>
      </c>
      <c r="D158" s="40">
        <f t="shared" si="12"/>
        <v>23</v>
      </c>
      <c r="E158" s="40">
        <f t="shared" si="13"/>
        <v>3</v>
      </c>
      <c r="F158" s="40">
        <f t="shared" si="14"/>
        <v>26</v>
      </c>
      <c r="G158" s="36"/>
      <c r="H158" s="36"/>
      <c r="I158" s="36"/>
      <c r="J158" s="36"/>
      <c r="K158" s="36"/>
      <c r="L158" s="36"/>
      <c r="M158" s="36"/>
      <c r="N158" s="36"/>
      <c r="O158" s="36"/>
      <c r="P158" s="36">
        <v>22</v>
      </c>
      <c r="Q158" s="36">
        <v>2</v>
      </c>
      <c r="R158" s="36">
        <v>24</v>
      </c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>
        <v>1</v>
      </c>
      <c r="AF158" s="36">
        <v>1</v>
      </c>
      <c r="AG158" s="36">
        <v>2</v>
      </c>
    </row>
    <row r="159" spans="1:33" x14ac:dyDescent="0.2">
      <c r="A159" s="37">
        <v>50.070799999999998</v>
      </c>
      <c r="B159" s="38" t="s">
        <v>290</v>
      </c>
      <c r="C159" s="49" t="s">
        <v>433</v>
      </c>
      <c r="D159" s="40">
        <f t="shared" si="12"/>
        <v>1</v>
      </c>
      <c r="E159" s="40">
        <f t="shared" si="13"/>
        <v>1</v>
      </c>
      <c r="F159" s="40">
        <f t="shared" si="14"/>
        <v>2</v>
      </c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>
        <v>1</v>
      </c>
      <c r="R159" s="36">
        <v>1</v>
      </c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>
        <v>1</v>
      </c>
      <c r="AF159" s="36"/>
      <c r="AG159" s="36">
        <v>1</v>
      </c>
    </row>
    <row r="160" spans="1:33" x14ac:dyDescent="0.2">
      <c r="A160" s="37">
        <v>50.070900000000002</v>
      </c>
      <c r="B160" s="38" t="s">
        <v>292</v>
      </c>
      <c r="C160" s="49" t="s">
        <v>434</v>
      </c>
      <c r="D160" s="40">
        <f t="shared" si="12"/>
        <v>1</v>
      </c>
      <c r="E160" s="40">
        <f t="shared" si="13"/>
        <v>3</v>
      </c>
      <c r="F160" s="40">
        <f t="shared" si="14"/>
        <v>4</v>
      </c>
      <c r="G160" s="36"/>
      <c r="H160" s="36"/>
      <c r="I160" s="36"/>
      <c r="J160" s="36"/>
      <c r="K160" s="36"/>
      <c r="L160" s="36"/>
      <c r="M160" s="36"/>
      <c r="N160" s="36"/>
      <c r="O160" s="36"/>
      <c r="P160" s="36">
        <v>1</v>
      </c>
      <c r="Q160" s="36">
        <v>3</v>
      </c>
      <c r="R160" s="36">
        <v>4</v>
      </c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</row>
    <row r="161" spans="1:33" x14ac:dyDescent="0.2">
      <c r="A161" s="33" t="s">
        <v>343</v>
      </c>
      <c r="B161" s="34"/>
      <c r="C161" s="48"/>
      <c r="D161" s="36">
        <f t="shared" si="12"/>
        <v>121</v>
      </c>
      <c r="E161" s="36">
        <f t="shared" si="13"/>
        <v>44</v>
      </c>
      <c r="F161" s="36">
        <f t="shared" si="14"/>
        <v>165</v>
      </c>
      <c r="G161" s="36"/>
      <c r="H161" s="36"/>
      <c r="I161" s="36"/>
      <c r="J161" s="36"/>
      <c r="K161" s="36"/>
      <c r="L161" s="36"/>
      <c r="M161" s="36">
        <v>2</v>
      </c>
      <c r="N161" s="36">
        <v>1</v>
      </c>
      <c r="O161" s="36">
        <v>3</v>
      </c>
      <c r="P161" s="36">
        <v>106</v>
      </c>
      <c r="Q161" s="36">
        <v>35</v>
      </c>
      <c r="R161" s="36">
        <v>141</v>
      </c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>
        <v>1</v>
      </c>
      <c r="AD161" s="36">
        <v>1</v>
      </c>
      <c r="AE161" s="36">
        <v>13</v>
      </c>
      <c r="AF161" s="36">
        <v>7</v>
      </c>
      <c r="AG161" s="36">
        <v>20</v>
      </c>
    </row>
    <row r="162" spans="1:33" x14ac:dyDescent="0.2">
      <c r="A162" s="41">
        <v>30.9999</v>
      </c>
      <c r="B162" s="38" t="s">
        <v>295</v>
      </c>
      <c r="C162" s="49" t="s">
        <v>435</v>
      </c>
      <c r="D162" s="40">
        <f t="shared" si="12"/>
        <v>21</v>
      </c>
      <c r="E162" s="40">
        <f t="shared" si="13"/>
        <v>6</v>
      </c>
      <c r="F162" s="40">
        <f t="shared" si="14"/>
        <v>27</v>
      </c>
      <c r="G162" s="36"/>
      <c r="H162" s="36"/>
      <c r="I162" s="36"/>
      <c r="J162" s="36"/>
      <c r="K162" s="36"/>
      <c r="L162" s="36"/>
      <c r="M162" s="36"/>
      <c r="N162" s="36"/>
      <c r="O162" s="36"/>
      <c r="P162" s="36">
        <v>20</v>
      </c>
      <c r="Q162" s="36">
        <v>4</v>
      </c>
      <c r="R162" s="36">
        <v>24</v>
      </c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>
        <v>1</v>
      </c>
      <c r="AF162" s="36">
        <v>2</v>
      </c>
      <c r="AG162" s="36">
        <v>3</v>
      </c>
    </row>
    <row r="163" spans="1:33" x14ac:dyDescent="0.2">
      <c r="A163" s="42"/>
      <c r="B163" s="38" t="s">
        <v>297</v>
      </c>
      <c r="C163" s="49" t="s">
        <v>436</v>
      </c>
      <c r="D163" s="40">
        <f t="shared" si="12"/>
        <v>23</v>
      </c>
      <c r="E163" s="40">
        <f t="shared" si="13"/>
        <v>6</v>
      </c>
      <c r="F163" s="40">
        <f t="shared" si="14"/>
        <v>29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>
        <v>17</v>
      </c>
      <c r="Q163" s="36">
        <v>5</v>
      </c>
      <c r="R163" s="36">
        <v>22</v>
      </c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>
        <v>6</v>
      </c>
      <c r="AF163" s="36">
        <v>1</v>
      </c>
      <c r="AG163" s="36">
        <v>7</v>
      </c>
    </row>
    <row r="164" spans="1:33" x14ac:dyDescent="0.2">
      <c r="A164" s="42"/>
      <c r="B164" s="38" t="s">
        <v>299</v>
      </c>
      <c r="C164" s="49" t="s">
        <v>437</v>
      </c>
      <c r="D164" s="40">
        <f t="shared" si="12"/>
        <v>12</v>
      </c>
      <c r="E164" s="40">
        <f t="shared" si="13"/>
        <v>9</v>
      </c>
      <c r="F164" s="40">
        <f t="shared" si="14"/>
        <v>21</v>
      </c>
      <c r="G164" s="36"/>
      <c r="H164" s="36"/>
      <c r="I164" s="36"/>
      <c r="J164" s="36"/>
      <c r="K164" s="36"/>
      <c r="L164" s="36"/>
      <c r="M164" s="36"/>
      <c r="N164" s="36"/>
      <c r="O164" s="36"/>
      <c r="P164" s="36">
        <v>10</v>
      </c>
      <c r="Q164" s="36">
        <v>5</v>
      </c>
      <c r="R164" s="36">
        <v>15</v>
      </c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>
        <v>2</v>
      </c>
      <c r="AF164" s="36">
        <v>4</v>
      </c>
      <c r="AG164" s="36">
        <v>6</v>
      </c>
    </row>
    <row r="165" spans="1:33" x14ac:dyDescent="0.2">
      <c r="A165" s="42"/>
      <c r="B165" s="38" t="s">
        <v>303</v>
      </c>
      <c r="C165" s="49" t="s">
        <v>106</v>
      </c>
      <c r="D165" s="40">
        <f t="shared" si="12"/>
        <v>60</v>
      </c>
      <c r="E165" s="40">
        <f t="shared" si="13"/>
        <v>23</v>
      </c>
      <c r="F165" s="40">
        <f t="shared" si="14"/>
        <v>83</v>
      </c>
      <c r="G165" s="36"/>
      <c r="H165" s="36"/>
      <c r="I165" s="36"/>
      <c r="J165" s="36"/>
      <c r="K165" s="36"/>
      <c r="L165" s="36"/>
      <c r="M165" s="36">
        <v>2</v>
      </c>
      <c r="N165" s="36">
        <v>1</v>
      </c>
      <c r="O165" s="36">
        <v>3</v>
      </c>
      <c r="P165" s="36">
        <v>55</v>
      </c>
      <c r="Q165" s="36">
        <v>21</v>
      </c>
      <c r="R165" s="36">
        <v>76</v>
      </c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>
        <v>1</v>
      </c>
      <c r="AD165" s="36">
        <v>1</v>
      </c>
      <c r="AE165" s="36">
        <v>3</v>
      </c>
      <c r="AF165" s="36"/>
      <c r="AG165" s="36">
        <v>3</v>
      </c>
    </row>
    <row r="166" spans="1:33" x14ac:dyDescent="0.2">
      <c r="A166" s="26"/>
      <c r="B166" s="38" t="s">
        <v>301</v>
      </c>
      <c r="C166" s="49" t="s">
        <v>438</v>
      </c>
      <c r="D166" s="40">
        <f t="shared" si="12"/>
        <v>5</v>
      </c>
      <c r="E166" s="40">
        <f t="shared" si="13"/>
        <v>0</v>
      </c>
      <c r="F166" s="40">
        <f t="shared" si="14"/>
        <v>5</v>
      </c>
      <c r="G166" s="36"/>
      <c r="H166" s="36"/>
      <c r="I166" s="36"/>
      <c r="J166" s="36"/>
      <c r="K166" s="36"/>
      <c r="L166" s="36"/>
      <c r="M166" s="36"/>
      <c r="N166" s="36"/>
      <c r="O166" s="36"/>
      <c r="P166" s="36">
        <v>4</v>
      </c>
      <c r="Q166" s="36"/>
      <c r="R166" s="36">
        <v>4</v>
      </c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>
        <v>1</v>
      </c>
      <c r="AF166" s="36"/>
      <c r="AG166" s="36">
        <v>1</v>
      </c>
    </row>
    <row r="167" spans="1:33" x14ac:dyDescent="0.2">
      <c r="A167" s="33" t="s">
        <v>344</v>
      </c>
      <c r="B167" s="34"/>
      <c r="C167" s="48"/>
      <c r="D167" s="36">
        <f t="shared" si="12"/>
        <v>75</v>
      </c>
      <c r="E167" s="36">
        <f t="shared" si="13"/>
        <v>91</v>
      </c>
      <c r="F167" s="36">
        <f t="shared" si="14"/>
        <v>166</v>
      </c>
      <c r="G167" s="36">
        <v>2</v>
      </c>
      <c r="H167" s="36"/>
      <c r="I167" s="36">
        <v>2</v>
      </c>
      <c r="J167" s="36"/>
      <c r="K167" s="36"/>
      <c r="L167" s="36"/>
      <c r="M167" s="36">
        <v>6</v>
      </c>
      <c r="N167" s="36">
        <v>2</v>
      </c>
      <c r="O167" s="36">
        <v>8</v>
      </c>
      <c r="P167" s="36">
        <v>44</v>
      </c>
      <c r="Q167" s="36">
        <v>63</v>
      </c>
      <c r="R167" s="36">
        <v>107</v>
      </c>
      <c r="S167" s="36"/>
      <c r="T167" s="36"/>
      <c r="U167" s="36"/>
      <c r="V167" s="36"/>
      <c r="W167" s="36">
        <v>1</v>
      </c>
      <c r="X167" s="36">
        <v>1</v>
      </c>
      <c r="Y167" s="36"/>
      <c r="Z167" s="36"/>
      <c r="AA167" s="36"/>
      <c r="AB167" s="36"/>
      <c r="AC167" s="36"/>
      <c r="AD167" s="36"/>
      <c r="AE167" s="36">
        <v>23</v>
      </c>
      <c r="AF167" s="36">
        <v>25</v>
      </c>
      <c r="AG167" s="36">
        <v>48</v>
      </c>
    </row>
    <row r="168" spans="1:33" x14ac:dyDescent="0.2">
      <c r="A168" s="37">
        <v>54.010300000000001</v>
      </c>
      <c r="B168" s="38" t="s">
        <v>273</v>
      </c>
      <c r="C168" s="49" t="s">
        <v>274</v>
      </c>
      <c r="D168" s="40">
        <f t="shared" si="12"/>
        <v>47</v>
      </c>
      <c r="E168" s="40">
        <f t="shared" si="13"/>
        <v>42</v>
      </c>
      <c r="F168" s="40">
        <f t="shared" si="14"/>
        <v>89</v>
      </c>
      <c r="G168" s="36">
        <v>1</v>
      </c>
      <c r="H168" s="36"/>
      <c r="I168" s="36">
        <v>1</v>
      </c>
      <c r="J168" s="36"/>
      <c r="K168" s="36"/>
      <c r="L168" s="36"/>
      <c r="M168" s="36">
        <v>3</v>
      </c>
      <c r="N168" s="36">
        <v>1</v>
      </c>
      <c r="O168" s="36">
        <v>4</v>
      </c>
      <c r="P168" s="36">
        <v>27</v>
      </c>
      <c r="Q168" s="36">
        <v>22</v>
      </c>
      <c r="R168" s="36">
        <v>49</v>
      </c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>
        <v>16</v>
      </c>
      <c r="AF168" s="36">
        <v>19</v>
      </c>
      <c r="AG168" s="36">
        <v>35</v>
      </c>
    </row>
    <row r="169" spans="1:33" x14ac:dyDescent="0.2">
      <c r="A169" s="37">
        <v>54.0199</v>
      </c>
      <c r="B169" s="38" t="s">
        <v>275</v>
      </c>
      <c r="C169" s="49" t="s">
        <v>439</v>
      </c>
      <c r="D169" s="40">
        <f t="shared" si="12"/>
        <v>28</v>
      </c>
      <c r="E169" s="40">
        <f t="shared" si="13"/>
        <v>49</v>
      </c>
      <c r="F169" s="40">
        <f t="shared" si="14"/>
        <v>77</v>
      </c>
      <c r="G169" s="36">
        <v>1</v>
      </c>
      <c r="H169" s="36"/>
      <c r="I169" s="36">
        <v>1</v>
      </c>
      <c r="J169" s="36"/>
      <c r="K169" s="36"/>
      <c r="L169" s="36"/>
      <c r="M169" s="36">
        <v>3</v>
      </c>
      <c r="N169" s="36">
        <v>1</v>
      </c>
      <c r="O169" s="36">
        <v>4</v>
      </c>
      <c r="P169" s="36">
        <v>17</v>
      </c>
      <c r="Q169" s="36">
        <v>41</v>
      </c>
      <c r="R169" s="36">
        <v>58</v>
      </c>
      <c r="S169" s="36"/>
      <c r="T169" s="36"/>
      <c r="U169" s="36"/>
      <c r="V169" s="36"/>
      <c r="W169" s="36">
        <v>1</v>
      </c>
      <c r="X169" s="36">
        <v>1</v>
      </c>
      <c r="Y169" s="36"/>
      <c r="Z169" s="36"/>
      <c r="AA169" s="36"/>
      <c r="AB169" s="36"/>
      <c r="AC169" s="36"/>
      <c r="AD169" s="36"/>
      <c r="AE169" s="36">
        <v>7</v>
      </c>
      <c r="AF169" s="36">
        <v>6</v>
      </c>
      <c r="AG169" s="36">
        <v>13</v>
      </c>
    </row>
    <row r="170" spans="1:33" x14ac:dyDescent="0.2">
      <c r="A170" s="25" t="s">
        <v>308</v>
      </c>
      <c r="B170" s="26"/>
      <c r="C170" s="46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x14ac:dyDescent="0.2">
      <c r="A171" s="29" t="s">
        <v>59</v>
      </c>
      <c r="B171" s="30"/>
      <c r="C171" s="47"/>
      <c r="D171" s="32">
        <f t="shared" si="12"/>
        <v>81</v>
      </c>
      <c r="E171" s="32">
        <f t="shared" si="13"/>
        <v>68</v>
      </c>
      <c r="F171" s="32">
        <f t="shared" si="14"/>
        <v>149</v>
      </c>
      <c r="G171" s="32"/>
      <c r="H171" s="32"/>
      <c r="I171" s="32"/>
      <c r="J171" s="32"/>
      <c r="K171" s="32"/>
      <c r="L171" s="32"/>
      <c r="M171" s="32"/>
      <c r="N171" s="32"/>
      <c r="O171" s="32"/>
      <c r="P171" s="32">
        <v>32</v>
      </c>
      <c r="Q171" s="32">
        <v>18</v>
      </c>
      <c r="R171" s="32">
        <v>50</v>
      </c>
      <c r="S171" s="32"/>
      <c r="T171" s="32"/>
      <c r="U171" s="32"/>
      <c r="V171" s="32"/>
      <c r="W171" s="32"/>
      <c r="X171" s="32"/>
      <c r="Y171" s="32"/>
      <c r="Z171" s="32"/>
      <c r="AA171" s="32"/>
      <c r="AB171" s="32">
        <v>1</v>
      </c>
      <c r="AC171" s="32"/>
      <c r="AD171" s="32">
        <v>1</v>
      </c>
      <c r="AE171" s="32">
        <v>48</v>
      </c>
      <c r="AF171" s="32">
        <v>50</v>
      </c>
      <c r="AG171" s="32">
        <v>98</v>
      </c>
    </row>
    <row r="172" spans="1:33" x14ac:dyDescent="0.2">
      <c r="A172" s="33" t="s">
        <v>349</v>
      </c>
      <c r="B172" s="34"/>
      <c r="C172" s="48"/>
      <c r="D172" s="36">
        <f t="shared" si="12"/>
        <v>81</v>
      </c>
      <c r="E172" s="36">
        <f t="shared" si="13"/>
        <v>68</v>
      </c>
      <c r="F172" s="36">
        <f t="shared" si="14"/>
        <v>149</v>
      </c>
      <c r="G172" s="36"/>
      <c r="H172" s="36"/>
      <c r="I172" s="36"/>
      <c r="J172" s="36"/>
      <c r="K172" s="36"/>
      <c r="L172" s="36"/>
      <c r="M172" s="36"/>
      <c r="N172" s="36"/>
      <c r="O172" s="36"/>
      <c r="P172" s="36">
        <v>32</v>
      </c>
      <c r="Q172" s="36">
        <v>18</v>
      </c>
      <c r="R172" s="36">
        <v>50</v>
      </c>
      <c r="S172" s="36"/>
      <c r="T172" s="36"/>
      <c r="U172" s="36"/>
      <c r="V172" s="36"/>
      <c r="W172" s="36"/>
      <c r="X172" s="36"/>
      <c r="Y172" s="36"/>
      <c r="Z172" s="36"/>
      <c r="AA172" s="36"/>
      <c r="AB172" s="36">
        <v>1</v>
      </c>
      <c r="AC172" s="36"/>
      <c r="AD172" s="36">
        <v>1</v>
      </c>
      <c r="AE172" s="36">
        <v>48</v>
      </c>
      <c r="AF172" s="36">
        <v>50</v>
      </c>
      <c r="AG172" s="36">
        <v>98</v>
      </c>
    </row>
    <row r="173" spans="1:33" x14ac:dyDescent="0.2">
      <c r="A173" s="37">
        <v>45</v>
      </c>
      <c r="B173" s="38" t="s">
        <v>305</v>
      </c>
      <c r="C173" s="49" t="s">
        <v>440</v>
      </c>
      <c r="D173" s="40">
        <f t="shared" si="12"/>
        <v>18</v>
      </c>
      <c r="E173" s="40">
        <f t="shared" si="13"/>
        <v>4</v>
      </c>
      <c r="F173" s="40">
        <f t="shared" si="14"/>
        <v>22</v>
      </c>
      <c r="G173" s="36"/>
      <c r="H173" s="36"/>
      <c r="I173" s="36"/>
      <c r="J173" s="36"/>
      <c r="K173" s="36"/>
      <c r="L173" s="36"/>
      <c r="M173" s="36"/>
      <c r="N173" s="36"/>
      <c r="O173" s="36"/>
      <c r="P173" s="36">
        <v>3</v>
      </c>
      <c r="Q173" s="36"/>
      <c r="R173" s="36">
        <v>3</v>
      </c>
      <c r="S173" s="36"/>
      <c r="T173" s="36"/>
      <c r="U173" s="36"/>
      <c r="V173" s="36"/>
      <c r="W173" s="36"/>
      <c r="X173" s="36"/>
      <c r="Y173" s="36"/>
      <c r="Z173" s="36"/>
      <c r="AA173" s="36"/>
      <c r="AB173" s="36">
        <v>1</v>
      </c>
      <c r="AC173" s="36"/>
      <c r="AD173" s="36">
        <v>1</v>
      </c>
      <c r="AE173" s="36">
        <v>14</v>
      </c>
      <c r="AF173" s="36">
        <v>4</v>
      </c>
      <c r="AG173" s="36">
        <v>18</v>
      </c>
    </row>
    <row r="174" spans="1:33" x14ac:dyDescent="0.2">
      <c r="A174" s="37" t="s">
        <v>309</v>
      </c>
      <c r="B174" s="38" t="s">
        <v>309</v>
      </c>
      <c r="C174" s="49" t="s">
        <v>441</v>
      </c>
      <c r="D174" s="40">
        <f t="shared" si="12"/>
        <v>8</v>
      </c>
      <c r="E174" s="40">
        <f t="shared" si="13"/>
        <v>9</v>
      </c>
      <c r="F174" s="40">
        <f t="shared" si="14"/>
        <v>17</v>
      </c>
      <c r="G174" s="36"/>
      <c r="H174" s="36"/>
      <c r="I174" s="36"/>
      <c r="J174" s="36"/>
      <c r="K174" s="36"/>
      <c r="L174" s="36"/>
      <c r="M174" s="36"/>
      <c r="N174" s="36"/>
      <c r="O174" s="36"/>
      <c r="P174" s="36">
        <v>2</v>
      </c>
      <c r="Q174" s="36">
        <v>4</v>
      </c>
      <c r="R174" s="36">
        <v>6</v>
      </c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>
        <v>6</v>
      </c>
      <c r="AF174" s="36">
        <v>5</v>
      </c>
      <c r="AG174" s="36">
        <v>11</v>
      </c>
    </row>
    <row r="175" spans="1:33" x14ac:dyDescent="0.2">
      <c r="A175" s="37" t="s">
        <v>311</v>
      </c>
      <c r="B175" s="38" t="s">
        <v>311</v>
      </c>
      <c r="C175" s="49" t="s">
        <v>442</v>
      </c>
      <c r="D175" s="40">
        <f t="shared" si="12"/>
        <v>1</v>
      </c>
      <c r="E175" s="40">
        <f t="shared" si="13"/>
        <v>6</v>
      </c>
      <c r="F175" s="40">
        <f t="shared" si="14"/>
        <v>7</v>
      </c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>
        <v>1</v>
      </c>
      <c r="AF175" s="36">
        <v>6</v>
      </c>
      <c r="AG175" s="36">
        <v>7</v>
      </c>
    </row>
    <row r="176" spans="1:33" x14ac:dyDescent="0.2">
      <c r="A176" s="37" t="s">
        <v>313</v>
      </c>
      <c r="B176" s="38" t="s">
        <v>313</v>
      </c>
      <c r="C176" s="49" t="s">
        <v>443</v>
      </c>
      <c r="D176" s="40">
        <f t="shared" si="12"/>
        <v>18</v>
      </c>
      <c r="E176" s="40">
        <f t="shared" si="13"/>
        <v>24</v>
      </c>
      <c r="F176" s="40">
        <f t="shared" si="14"/>
        <v>42</v>
      </c>
      <c r="G176" s="36"/>
      <c r="H176" s="36"/>
      <c r="I176" s="36"/>
      <c r="J176" s="36"/>
      <c r="K176" s="36"/>
      <c r="L176" s="36"/>
      <c r="M176" s="36"/>
      <c r="N176" s="36"/>
      <c r="O176" s="36"/>
      <c r="P176" s="36">
        <v>4</v>
      </c>
      <c r="Q176" s="36">
        <v>5</v>
      </c>
      <c r="R176" s="36">
        <v>9</v>
      </c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>
        <v>14</v>
      </c>
      <c r="AF176" s="36">
        <v>19</v>
      </c>
      <c r="AG176" s="36">
        <v>33</v>
      </c>
    </row>
    <row r="177" spans="1:33" x14ac:dyDescent="0.2">
      <c r="A177" s="37" t="s">
        <v>315</v>
      </c>
      <c r="B177" s="38" t="s">
        <v>315</v>
      </c>
      <c r="C177" s="49" t="s">
        <v>444</v>
      </c>
      <c r="D177" s="40">
        <f t="shared" si="12"/>
        <v>1</v>
      </c>
      <c r="E177" s="40">
        <f t="shared" si="13"/>
        <v>0</v>
      </c>
      <c r="F177" s="40">
        <f t="shared" si="14"/>
        <v>1</v>
      </c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>
        <v>1</v>
      </c>
      <c r="AF177" s="36"/>
      <c r="AG177" s="36">
        <v>1</v>
      </c>
    </row>
    <row r="178" spans="1:33" x14ac:dyDescent="0.2">
      <c r="A178" s="37" t="s">
        <v>317</v>
      </c>
      <c r="B178" s="38" t="s">
        <v>317</v>
      </c>
      <c r="C178" s="49" t="s">
        <v>445</v>
      </c>
      <c r="D178" s="40">
        <f t="shared" si="12"/>
        <v>22</v>
      </c>
      <c r="E178" s="40">
        <f t="shared" si="13"/>
        <v>9</v>
      </c>
      <c r="F178" s="40">
        <f t="shared" si="14"/>
        <v>31</v>
      </c>
      <c r="G178" s="36"/>
      <c r="H178" s="36"/>
      <c r="I178" s="36"/>
      <c r="J178" s="36"/>
      <c r="K178" s="36"/>
      <c r="L178" s="36"/>
      <c r="M178" s="36"/>
      <c r="N178" s="36"/>
      <c r="O178" s="36"/>
      <c r="P178" s="36">
        <v>13</v>
      </c>
      <c r="Q178" s="36">
        <v>3</v>
      </c>
      <c r="R178" s="36">
        <v>16</v>
      </c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>
        <v>9</v>
      </c>
      <c r="AF178" s="36">
        <v>6</v>
      </c>
      <c r="AG178" s="36">
        <v>15</v>
      </c>
    </row>
    <row r="179" spans="1:33" x14ac:dyDescent="0.2">
      <c r="A179" s="37" t="s">
        <v>319</v>
      </c>
      <c r="B179" s="38" t="s">
        <v>319</v>
      </c>
      <c r="C179" s="49" t="s">
        <v>446</v>
      </c>
      <c r="D179" s="40">
        <f t="shared" si="12"/>
        <v>5</v>
      </c>
      <c r="E179" s="40">
        <f t="shared" si="13"/>
        <v>8</v>
      </c>
      <c r="F179" s="40">
        <f t="shared" si="14"/>
        <v>13</v>
      </c>
      <c r="G179" s="36"/>
      <c r="H179" s="36"/>
      <c r="I179" s="36"/>
      <c r="J179" s="36"/>
      <c r="K179" s="36"/>
      <c r="L179" s="36"/>
      <c r="M179" s="36"/>
      <c r="N179" s="36"/>
      <c r="O179" s="36"/>
      <c r="P179" s="36">
        <v>2</v>
      </c>
      <c r="Q179" s="36"/>
      <c r="R179" s="36">
        <v>2</v>
      </c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>
        <v>3</v>
      </c>
      <c r="AF179" s="36">
        <v>8</v>
      </c>
      <c r="AG179" s="36">
        <v>11</v>
      </c>
    </row>
    <row r="180" spans="1:33" x14ac:dyDescent="0.2">
      <c r="A180" s="37" t="s">
        <v>321</v>
      </c>
      <c r="B180" s="38" t="s">
        <v>321</v>
      </c>
      <c r="C180" s="49" t="s">
        <v>447</v>
      </c>
      <c r="D180" s="40">
        <f t="shared" si="12"/>
        <v>8</v>
      </c>
      <c r="E180" s="40">
        <f t="shared" si="13"/>
        <v>8</v>
      </c>
      <c r="F180" s="40">
        <f t="shared" si="14"/>
        <v>16</v>
      </c>
      <c r="G180" s="36"/>
      <c r="H180" s="36"/>
      <c r="I180" s="36"/>
      <c r="J180" s="36"/>
      <c r="K180" s="36"/>
      <c r="L180" s="36"/>
      <c r="M180" s="36"/>
      <c r="N180" s="36"/>
      <c r="O180" s="36"/>
      <c r="P180" s="36">
        <v>8</v>
      </c>
      <c r="Q180" s="36">
        <v>6</v>
      </c>
      <c r="R180" s="36">
        <v>14</v>
      </c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>
        <v>2</v>
      </c>
      <c r="AG180" s="36">
        <v>2</v>
      </c>
    </row>
  </sheetData>
  <mergeCells count="18">
    <mergeCell ref="A1:AG1"/>
    <mergeCell ref="A2:AG2"/>
    <mergeCell ref="A3:AG3"/>
    <mergeCell ref="AF4:AG4"/>
    <mergeCell ref="A5:AG5"/>
    <mergeCell ref="A6:AG6"/>
    <mergeCell ref="A7:AG7"/>
    <mergeCell ref="Y8:AA8"/>
    <mergeCell ref="AB8:AD8"/>
    <mergeCell ref="AE8:AG8"/>
    <mergeCell ref="D8:F8"/>
    <mergeCell ref="C8:C9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79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12.28515625" style="20" customWidth="1"/>
    <col min="2" max="2" width="6" style="20" bestFit="1" customWidth="1"/>
    <col min="3" max="3" width="38.5703125" style="20" bestFit="1" customWidth="1"/>
    <col min="4" max="5" width="6.5703125" style="20" bestFit="1" customWidth="1"/>
    <col min="6" max="6" width="7.28515625" style="20" bestFit="1" customWidth="1"/>
    <col min="7" max="7" width="4.140625" style="20" bestFit="1" customWidth="1"/>
    <col min="8" max="8" width="3.85546875" style="20" bestFit="1" customWidth="1"/>
    <col min="9" max="9" width="4.28515625" style="20" bestFit="1" customWidth="1"/>
    <col min="10" max="11" width="3.140625" style="20" bestFit="1" customWidth="1"/>
    <col min="12" max="12" width="4.28515625" style="20" bestFit="1" customWidth="1"/>
    <col min="13" max="14" width="4.85546875" style="20" bestFit="1" customWidth="1"/>
    <col min="15" max="15" width="5.140625" style="20" bestFit="1" customWidth="1"/>
    <col min="16" max="16" width="3.140625" style="20" bestFit="1" customWidth="1"/>
    <col min="17" max="17" width="4.28515625" style="20" bestFit="1" customWidth="1"/>
    <col min="18" max="19" width="6.5703125" style="20" bestFit="1" customWidth="1"/>
    <col min="20" max="20" width="7.28515625" style="20" bestFit="1" customWidth="1"/>
    <col min="21" max="21" width="3.140625" style="20" bestFit="1" customWidth="1"/>
    <col min="22" max="22" width="4.28515625" style="20" bestFit="1" customWidth="1"/>
    <col min="23" max="23" width="3.85546875" style="20" bestFit="1" customWidth="1"/>
    <col min="24" max="24" width="3.140625" style="20" bestFit="1" customWidth="1"/>
    <col min="25" max="25" width="4.28515625" style="20" bestFit="1" customWidth="1"/>
    <col min="26" max="27" width="4.140625" style="20" bestFit="1" customWidth="1"/>
    <col min="28" max="28" width="4.85546875" style="20" bestFit="1" customWidth="1"/>
    <col min="29" max="31" width="6.28515625" style="20" bestFit="1" customWidth="1"/>
    <col min="32" max="16384" width="9.140625" style="20"/>
  </cols>
  <sheetData>
    <row r="1" spans="1:31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1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</row>
    <row r="3" spans="1:31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</row>
    <row r="4" spans="1:31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6"/>
      <c r="X4" s="186"/>
      <c r="Y4" s="186"/>
      <c r="Z4" s="186"/>
      <c r="AA4" s="186"/>
      <c r="AB4" s="186"/>
      <c r="AC4" s="186"/>
      <c r="AD4" s="226">
        <v>45244</v>
      </c>
      <c r="AE4" s="226"/>
    </row>
    <row r="5" spans="1:31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</row>
    <row r="6" spans="1:31" s="183" customFormat="1" ht="15" x14ac:dyDescent="0.25">
      <c r="A6" s="224" t="s">
        <v>448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</row>
    <row r="7" spans="1:31" s="184" customFormat="1" ht="12" thickBot="1" x14ac:dyDescent="0.25">
      <c r="A7" s="243" t="s">
        <v>25</v>
      </c>
      <c r="B7" s="24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</row>
    <row r="8" spans="1:31" s="121" customFormat="1" ht="57.75" customHeight="1" x14ac:dyDescent="0.25">
      <c r="C8" s="251" t="s">
        <v>26</v>
      </c>
      <c r="D8" s="249" t="s">
        <v>337</v>
      </c>
      <c r="E8" s="249"/>
      <c r="F8" s="249"/>
      <c r="G8" s="249" t="s">
        <v>28</v>
      </c>
      <c r="H8" s="249"/>
      <c r="I8" s="249"/>
      <c r="J8" s="249" t="s">
        <v>29</v>
      </c>
      <c r="K8" s="249"/>
      <c r="L8" s="249"/>
      <c r="M8" s="249" t="s">
        <v>30</v>
      </c>
      <c r="N8" s="249"/>
      <c r="O8" s="249"/>
      <c r="P8" s="249" t="s">
        <v>31</v>
      </c>
      <c r="Q8" s="249"/>
      <c r="R8" s="249" t="s">
        <v>32</v>
      </c>
      <c r="S8" s="249"/>
      <c r="T8" s="249"/>
      <c r="U8" s="249" t="s">
        <v>33</v>
      </c>
      <c r="V8" s="249"/>
      <c r="W8" s="249" t="s">
        <v>34</v>
      </c>
      <c r="X8" s="249"/>
      <c r="Y8" s="249"/>
      <c r="Z8" s="249" t="s">
        <v>36</v>
      </c>
      <c r="AA8" s="249"/>
      <c r="AB8" s="249"/>
      <c r="AC8" s="249" t="s">
        <v>37</v>
      </c>
      <c r="AD8" s="249"/>
      <c r="AE8" s="250"/>
    </row>
    <row r="9" spans="1:31" s="181" customFormat="1" ht="13.5" thickBot="1" x14ac:dyDescent="0.3">
      <c r="C9" s="252"/>
      <c r="D9" s="90" t="s">
        <v>38</v>
      </c>
      <c r="E9" s="90" t="s">
        <v>39</v>
      </c>
      <c r="F9" s="91" t="s">
        <v>56</v>
      </c>
      <c r="G9" s="91" t="s">
        <v>38</v>
      </c>
      <c r="H9" s="91" t="s">
        <v>39</v>
      </c>
      <c r="I9" s="91" t="s">
        <v>56</v>
      </c>
      <c r="J9" s="91" t="s">
        <v>38</v>
      </c>
      <c r="K9" s="91" t="s">
        <v>39</v>
      </c>
      <c r="L9" s="91" t="s">
        <v>56</v>
      </c>
      <c r="M9" s="91" t="s">
        <v>38</v>
      </c>
      <c r="N9" s="91" t="s">
        <v>39</v>
      </c>
      <c r="O9" s="91" t="s">
        <v>56</v>
      </c>
      <c r="P9" s="91" t="s">
        <v>38</v>
      </c>
      <c r="Q9" s="91" t="s">
        <v>56</v>
      </c>
      <c r="R9" s="91" t="s">
        <v>38</v>
      </c>
      <c r="S9" s="91" t="s">
        <v>39</v>
      </c>
      <c r="T9" s="91" t="s">
        <v>56</v>
      </c>
      <c r="U9" s="91" t="s">
        <v>38</v>
      </c>
      <c r="V9" s="91" t="s">
        <v>56</v>
      </c>
      <c r="W9" s="91" t="s">
        <v>38</v>
      </c>
      <c r="X9" s="91" t="s">
        <v>39</v>
      </c>
      <c r="Y9" s="91" t="s">
        <v>56</v>
      </c>
      <c r="Z9" s="91" t="s">
        <v>38</v>
      </c>
      <c r="AA9" s="91" t="s">
        <v>39</v>
      </c>
      <c r="AB9" s="91" t="s">
        <v>56</v>
      </c>
      <c r="AC9" s="91" t="s">
        <v>38</v>
      </c>
      <c r="AD9" s="91" t="s">
        <v>39</v>
      </c>
      <c r="AE9" s="92" t="s">
        <v>56</v>
      </c>
    </row>
    <row r="10" spans="1:31" ht="15" customHeight="1" x14ac:dyDescent="0.2">
      <c r="C10" s="88" t="s">
        <v>59</v>
      </c>
      <c r="D10" s="86">
        <f t="shared" ref="D10" si="0">G10+J10+M10+P10+R10+U10+W10+Z10+AC10</f>
        <v>7047</v>
      </c>
      <c r="E10" s="64">
        <f t="shared" ref="E10" si="1">H10+K10+N10+S10+X10+AA10+AD10</f>
        <v>4207</v>
      </c>
      <c r="F10" s="64">
        <f t="shared" ref="F10" si="2">SUM(D10:E10)</f>
        <v>11254</v>
      </c>
      <c r="G10" s="64">
        <v>48</v>
      </c>
      <c r="H10" s="64">
        <v>21</v>
      </c>
      <c r="I10" s="64">
        <v>69</v>
      </c>
      <c r="J10" s="64">
        <v>2</v>
      </c>
      <c r="K10" s="64">
        <v>1</v>
      </c>
      <c r="L10" s="64">
        <v>3</v>
      </c>
      <c r="M10" s="64">
        <v>274</v>
      </c>
      <c r="N10" s="64">
        <v>141</v>
      </c>
      <c r="O10" s="64">
        <v>415</v>
      </c>
      <c r="P10" s="64">
        <v>1</v>
      </c>
      <c r="Q10" s="64">
        <v>1</v>
      </c>
      <c r="R10" s="64">
        <v>5744</v>
      </c>
      <c r="S10" s="64">
        <v>3452</v>
      </c>
      <c r="T10" s="64">
        <v>9196</v>
      </c>
      <c r="U10" s="64">
        <v>1</v>
      </c>
      <c r="V10" s="64">
        <v>1</v>
      </c>
      <c r="W10" s="64">
        <v>16</v>
      </c>
      <c r="X10" s="64">
        <v>8</v>
      </c>
      <c r="Y10" s="64">
        <v>24</v>
      </c>
      <c r="Z10" s="64">
        <v>26</v>
      </c>
      <c r="AA10" s="64">
        <v>27</v>
      </c>
      <c r="AB10" s="64">
        <v>53</v>
      </c>
      <c r="AC10" s="64">
        <v>935</v>
      </c>
      <c r="AD10" s="64">
        <v>557</v>
      </c>
      <c r="AE10" s="84">
        <v>1492</v>
      </c>
    </row>
    <row r="11" spans="1:31" ht="15" customHeight="1" x14ac:dyDescent="0.2">
      <c r="C11" s="89" t="s">
        <v>60</v>
      </c>
      <c r="D11" s="87">
        <f t="shared" ref="D11:D23" si="3">G11+J11+M11+P11+R11+U11+W11+Z11+AC11</f>
        <v>5181</v>
      </c>
      <c r="E11" s="63">
        <f t="shared" ref="E11:E23" si="4">H11+K11+N11+S11+X11+AA11+AD11</f>
        <v>3179</v>
      </c>
      <c r="F11" s="63">
        <f t="shared" ref="F11:F23" si="5">SUM(D11:E11)</f>
        <v>8360</v>
      </c>
      <c r="G11" s="63">
        <v>37</v>
      </c>
      <c r="H11" s="63">
        <v>17</v>
      </c>
      <c r="I11" s="63">
        <v>54</v>
      </c>
      <c r="J11" s="63">
        <v>1</v>
      </c>
      <c r="K11" s="63"/>
      <c r="L11" s="63">
        <v>1</v>
      </c>
      <c r="M11" s="63">
        <v>198</v>
      </c>
      <c r="N11" s="63">
        <v>96</v>
      </c>
      <c r="O11" s="63">
        <v>294</v>
      </c>
      <c r="P11" s="63"/>
      <c r="Q11" s="63"/>
      <c r="R11" s="63">
        <v>4243</v>
      </c>
      <c r="S11" s="63">
        <v>2624</v>
      </c>
      <c r="T11" s="63">
        <v>6867</v>
      </c>
      <c r="U11" s="63">
        <v>1</v>
      </c>
      <c r="V11" s="63">
        <v>1</v>
      </c>
      <c r="W11" s="63">
        <v>8</v>
      </c>
      <c r="X11" s="63">
        <v>7</v>
      </c>
      <c r="Y11" s="63">
        <v>15</v>
      </c>
      <c r="Z11" s="63">
        <v>18</v>
      </c>
      <c r="AA11" s="63">
        <v>23</v>
      </c>
      <c r="AB11" s="63">
        <v>41</v>
      </c>
      <c r="AC11" s="63">
        <v>675</v>
      </c>
      <c r="AD11" s="63">
        <v>412</v>
      </c>
      <c r="AE11" s="85">
        <v>1087</v>
      </c>
    </row>
    <row r="12" spans="1:31" ht="15" customHeight="1" x14ac:dyDescent="0.2">
      <c r="C12" s="89" t="s">
        <v>338</v>
      </c>
      <c r="D12" s="87">
        <f t="shared" si="3"/>
        <v>95</v>
      </c>
      <c r="E12" s="63">
        <f t="shared" si="4"/>
        <v>37</v>
      </c>
      <c r="F12" s="63">
        <f t="shared" si="5"/>
        <v>132</v>
      </c>
      <c r="G12" s="63"/>
      <c r="H12" s="63"/>
      <c r="I12" s="63"/>
      <c r="J12" s="63"/>
      <c r="K12" s="63"/>
      <c r="L12" s="63"/>
      <c r="M12" s="63">
        <v>4</v>
      </c>
      <c r="N12" s="63"/>
      <c r="O12" s="63">
        <v>4</v>
      </c>
      <c r="P12" s="63"/>
      <c r="Q12" s="63"/>
      <c r="R12" s="63">
        <v>69</v>
      </c>
      <c r="S12" s="63">
        <v>27</v>
      </c>
      <c r="T12" s="63">
        <v>96</v>
      </c>
      <c r="U12" s="63"/>
      <c r="V12" s="63"/>
      <c r="W12" s="63"/>
      <c r="X12" s="63"/>
      <c r="Y12" s="63"/>
      <c r="Z12" s="63"/>
      <c r="AA12" s="63"/>
      <c r="AB12" s="63"/>
      <c r="AC12" s="63">
        <v>22</v>
      </c>
      <c r="AD12" s="63">
        <v>10</v>
      </c>
      <c r="AE12" s="85">
        <v>32</v>
      </c>
    </row>
    <row r="13" spans="1:31" ht="15" customHeight="1" x14ac:dyDescent="0.2">
      <c r="C13" s="89" t="s">
        <v>339</v>
      </c>
      <c r="D13" s="87">
        <f t="shared" si="3"/>
        <v>646</v>
      </c>
      <c r="E13" s="63">
        <f t="shared" si="4"/>
        <v>356</v>
      </c>
      <c r="F13" s="63">
        <f t="shared" si="5"/>
        <v>1002</v>
      </c>
      <c r="G13" s="63">
        <v>1</v>
      </c>
      <c r="H13" s="63">
        <v>1</v>
      </c>
      <c r="I13" s="63">
        <v>2</v>
      </c>
      <c r="J13" s="63"/>
      <c r="K13" s="63">
        <v>1</v>
      </c>
      <c r="L13" s="63">
        <v>1</v>
      </c>
      <c r="M13" s="63">
        <v>36</v>
      </c>
      <c r="N13" s="63">
        <v>21</v>
      </c>
      <c r="O13" s="63">
        <v>57</v>
      </c>
      <c r="P13" s="63"/>
      <c r="Q13" s="63"/>
      <c r="R13" s="63">
        <v>561</v>
      </c>
      <c r="S13" s="63">
        <v>315</v>
      </c>
      <c r="T13" s="63">
        <v>876</v>
      </c>
      <c r="U13" s="63"/>
      <c r="V13" s="63"/>
      <c r="W13" s="63">
        <v>1</v>
      </c>
      <c r="X13" s="63"/>
      <c r="Y13" s="63">
        <v>1</v>
      </c>
      <c r="Z13" s="63">
        <v>2</v>
      </c>
      <c r="AA13" s="63">
        <v>1</v>
      </c>
      <c r="AB13" s="63">
        <v>3</v>
      </c>
      <c r="AC13" s="63">
        <v>45</v>
      </c>
      <c r="AD13" s="63">
        <v>17</v>
      </c>
      <c r="AE13" s="85">
        <v>62</v>
      </c>
    </row>
    <row r="14" spans="1:31" ht="15" customHeight="1" x14ac:dyDescent="0.2">
      <c r="C14" s="89" t="s">
        <v>340</v>
      </c>
      <c r="D14" s="87">
        <f t="shared" si="3"/>
        <v>79</v>
      </c>
      <c r="E14" s="63">
        <f t="shared" si="4"/>
        <v>1</v>
      </c>
      <c r="F14" s="63">
        <f t="shared" si="5"/>
        <v>80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>
        <v>66</v>
      </c>
      <c r="S14" s="63">
        <v>1</v>
      </c>
      <c r="T14" s="63">
        <v>67</v>
      </c>
      <c r="U14" s="63"/>
      <c r="V14" s="63"/>
      <c r="W14" s="63"/>
      <c r="X14" s="63"/>
      <c r="Y14" s="63"/>
      <c r="Z14" s="63"/>
      <c r="AA14" s="63"/>
      <c r="AB14" s="63"/>
      <c r="AC14" s="63">
        <v>13</v>
      </c>
      <c r="AD14" s="63"/>
      <c r="AE14" s="85">
        <v>13</v>
      </c>
    </row>
    <row r="15" spans="1:31" ht="15" customHeight="1" x14ac:dyDescent="0.2">
      <c r="C15" s="89" t="s">
        <v>341</v>
      </c>
      <c r="D15" s="87">
        <f t="shared" si="3"/>
        <v>307</v>
      </c>
      <c r="E15" s="63">
        <f t="shared" si="4"/>
        <v>38</v>
      </c>
      <c r="F15" s="63">
        <f t="shared" si="5"/>
        <v>345</v>
      </c>
      <c r="G15" s="63">
        <v>2</v>
      </c>
      <c r="H15" s="63"/>
      <c r="I15" s="63">
        <v>2</v>
      </c>
      <c r="J15" s="63"/>
      <c r="K15" s="63"/>
      <c r="L15" s="63"/>
      <c r="M15" s="63">
        <v>6</v>
      </c>
      <c r="N15" s="63"/>
      <c r="O15" s="63">
        <v>6</v>
      </c>
      <c r="P15" s="63"/>
      <c r="Q15" s="63"/>
      <c r="R15" s="63">
        <v>236</v>
      </c>
      <c r="S15" s="63">
        <v>18</v>
      </c>
      <c r="T15" s="63">
        <v>254</v>
      </c>
      <c r="U15" s="63"/>
      <c r="V15" s="63"/>
      <c r="W15" s="63">
        <v>5</v>
      </c>
      <c r="X15" s="63"/>
      <c r="Y15" s="63">
        <v>5</v>
      </c>
      <c r="Z15" s="63">
        <v>1</v>
      </c>
      <c r="AA15" s="63"/>
      <c r="AB15" s="63">
        <v>1</v>
      </c>
      <c r="AC15" s="63">
        <v>57</v>
      </c>
      <c r="AD15" s="63">
        <v>20</v>
      </c>
      <c r="AE15" s="85">
        <v>77</v>
      </c>
    </row>
    <row r="16" spans="1:31" ht="15" customHeight="1" x14ac:dyDescent="0.2">
      <c r="C16" s="89" t="s">
        <v>342</v>
      </c>
      <c r="D16" s="87">
        <f t="shared" si="3"/>
        <v>391</v>
      </c>
      <c r="E16" s="63">
        <f t="shared" si="4"/>
        <v>286</v>
      </c>
      <c r="F16" s="63">
        <f t="shared" si="5"/>
        <v>677</v>
      </c>
      <c r="G16" s="63">
        <v>3</v>
      </c>
      <c r="H16" s="63"/>
      <c r="I16" s="63">
        <v>3</v>
      </c>
      <c r="J16" s="63">
        <v>1</v>
      </c>
      <c r="K16" s="63"/>
      <c r="L16" s="63">
        <v>1</v>
      </c>
      <c r="M16" s="63">
        <v>15</v>
      </c>
      <c r="N16" s="63">
        <v>7</v>
      </c>
      <c r="O16" s="63">
        <v>22</v>
      </c>
      <c r="P16" s="63"/>
      <c r="Q16" s="63"/>
      <c r="R16" s="63">
        <v>325</v>
      </c>
      <c r="S16" s="63">
        <v>241</v>
      </c>
      <c r="T16" s="63">
        <v>566</v>
      </c>
      <c r="U16" s="63"/>
      <c r="V16" s="63"/>
      <c r="W16" s="63">
        <v>2</v>
      </c>
      <c r="X16" s="63"/>
      <c r="Y16" s="63">
        <v>2</v>
      </c>
      <c r="Z16" s="63">
        <v>3</v>
      </c>
      <c r="AA16" s="63">
        <v>2</v>
      </c>
      <c r="AB16" s="63">
        <v>5</v>
      </c>
      <c r="AC16" s="63">
        <v>42</v>
      </c>
      <c r="AD16" s="63">
        <v>36</v>
      </c>
      <c r="AE16" s="85">
        <v>78</v>
      </c>
    </row>
    <row r="17" spans="1:31" ht="15" customHeight="1" x14ac:dyDescent="0.2">
      <c r="C17" s="89" t="s">
        <v>343</v>
      </c>
      <c r="D17" s="87">
        <f t="shared" si="3"/>
        <v>118</v>
      </c>
      <c r="E17" s="63">
        <f t="shared" si="4"/>
        <v>36</v>
      </c>
      <c r="F17" s="63">
        <f t="shared" si="5"/>
        <v>154</v>
      </c>
      <c r="G17" s="63">
        <v>2</v>
      </c>
      <c r="H17" s="63">
        <v>1</v>
      </c>
      <c r="I17" s="63">
        <v>3</v>
      </c>
      <c r="J17" s="63"/>
      <c r="K17" s="63"/>
      <c r="L17" s="63"/>
      <c r="M17" s="63">
        <v>3</v>
      </c>
      <c r="N17" s="63">
        <v>1</v>
      </c>
      <c r="O17" s="63">
        <v>4</v>
      </c>
      <c r="P17" s="63"/>
      <c r="Q17" s="63"/>
      <c r="R17" s="63">
        <v>101</v>
      </c>
      <c r="S17" s="63">
        <v>26</v>
      </c>
      <c r="T17" s="63">
        <v>127</v>
      </c>
      <c r="U17" s="63"/>
      <c r="V17" s="63"/>
      <c r="W17" s="63"/>
      <c r="X17" s="63"/>
      <c r="Y17" s="63"/>
      <c r="Z17" s="63"/>
      <c r="AA17" s="63"/>
      <c r="AB17" s="63"/>
      <c r="AC17" s="63">
        <v>12</v>
      </c>
      <c r="AD17" s="63">
        <v>8</v>
      </c>
      <c r="AE17" s="85">
        <v>20</v>
      </c>
    </row>
    <row r="18" spans="1:31" ht="15" customHeight="1" x14ac:dyDescent="0.2">
      <c r="C18" s="89" t="s">
        <v>344</v>
      </c>
      <c r="D18" s="87">
        <f t="shared" si="3"/>
        <v>65</v>
      </c>
      <c r="E18" s="63">
        <f t="shared" si="4"/>
        <v>72</v>
      </c>
      <c r="F18" s="63">
        <f t="shared" si="5"/>
        <v>137</v>
      </c>
      <c r="G18" s="63">
        <v>1</v>
      </c>
      <c r="H18" s="63"/>
      <c r="I18" s="63">
        <v>1</v>
      </c>
      <c r="J18" s="63"/>
      <c r="K18" s="63"/>
      <c r="L18" s="63"/>
      <c r="M18" s="63">
        <v>4</v>
      </c>
      <c r="N18" s="63">
        <v>3</v>
      </c>
      <c r="O18" s="63">
        <v>7</v>
      </c>
      <c r="P18" s="63"/>
      <c r="Q18" s="63"/>
      <c r="R18" s="63">
        <v>38</v>
      </c>
      <c r="S18" s="63">
        <v>51</v>
      </c>
      <c r="T18" s="63">
        <v>89</v>
      </c>
      <c r="U18" s="63"/>
      <c r="V18" s="63"/>
      <c r="W18" s="63"/>
      <c r="X18" s="63"/>
      <c r="Y18" s="63"/>
      <c r="Z18" s="63"/>
      <c r="AA18" s="63"/>
      <c r="AB18" s="63"/>
      <c r="AC18" s="63">
        <v>22</v>
      </c>
      <c r="AD18" s="63">
        <v>18</v>
      </c>
      <c r="AE18" s="85">
        <v>40</v>
      </c>
    </row>
    <row r="19" spans="1:31" ht="15" customHeight="1" x14ac:dyDescent="0.2">
      <c r="C19" s="89" t="s">
        <v>345</v>
      </c>
      <c r="D19" s="87">
        <f t="shared" si="3"/>
        <v>66</v>
      </c>
      <c r="E19" s="63">
        <f t="shared" si="4"/>
        <v>70</v>
      </c>
      <c r="F19" s="63">
        <f t="shared" si="5"/>
        <v>136</v>
      </c>
      <c r="G19" s="63">
        <v>1</v>
      </c>
      <c r="H19" s="63"/>
      <c r="I19" s="63">
        <v>1</v>
      </c>
      <c r="J19" s="63"/>
      <c r="K19" s="63"/>
      <c r="L19" s="63"/>
      <c r="M19" s="63">
        <v>2</v>
      </c>
      <c r="N19" s="63">
        <v>5</v>
      </c>
      <c r="O19" s="63">
        <v>7</v>
      </c>
      <c r="P19" s="63"/>
      <c r="Q19" s="63"/>
      <c r="R19" s="63">
        <v>60</v>
      </c>
      <c r="S19" s="63">
        <v>62</v>
      </c>
      <c r="T19" s="63">
        <v>122</v>
      </c>
      <c r="U19" s="63"/>
      <c r="V19" s="63"/>
      <c r="W19" s="63"/>
      <c r="X19" s="63"/>
      <c r="Y19" s="63"/>
      <c r="Z19" s="63">
        <v>1</v>
      </c>
      <c r="AA19" s="63"/>
      <c r="AB19" s="63">
        <v>1</v>
      </c>
      <c r="AC19" s="63">
        <v>2</v>
      </c>
      <c r="AD19" s="63">
        <v>3</v>
      </c>
      <c r="AE19" s="85">
        <v>5</v>
      </c>
    </row>
    <row r="20" spans="1:31" ht="15" customHeight="1" x14ac:dyDescent="0.2">
      <c r="C20" s="89" t="s">
        <v>346</v>
      </c>
      <c r="D20" s="87">
        <f t="shared" si="3"/>
        <v>13</v>
      </c>
      <c r="E20" s="63">
        <f t="shared" si="4"/>
        <v>23</v>
      </c>
      <c r="F20" s="63">
        <f t="shared" si="5"/>
        <v>36</v>
      </c>
      <c r="G20" s="63"/>
      <c r="H20" s="63"/>
      <c r="I20" s="63"/>
      <c r="J20" s="63"/>
      <c r="K20" s="63"/>
      <c r="L20" s="63"/>
      <c r="M20" s="63">
        <v>4</v>
      </c>
      <c r="N20" s="63">
        <v>3</v>
      </c>
      <c r="O20" s="63">
        <v>7</v>
      </c>
      <c r="P20" s="63"/>
      <c r="Q20" s="63"/>
      <c r="R20" s="63">
        <v>9</v>
      </c>
      <c r="S20" s="63">
        <v>20</v>
      </c>
      <c r="T20" s="63">
        <v>29</v>
      </c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85"/>
    </row>
    <row r="21" spans="1:31" ht="15" customHeight="1" x14ac:dyDescent="0.2">
      <c r="C21" s="89" t="s">
        <v>347</v>
      </c>
      <c r="D21" s="87">
        <f t="shared" si="3"/>
        <v>12</v>
      </c>
      <c r="E21" s="63">
        <f t="shared" si="4"/>
        <v>15</v>
      </c>
      <c r="F21" s="63">
        <f t="shared" si="5"/>
        <v>27</v>
      </c>
      <c r="G21" s="63">
        <v>1</v>
      </c>
      <c r="H21" s="63"/>
      <c r="I21" s="63">
        <v>1</v>
      </c>
      <c r="J21" s="63"/>
      <c r="K21" s="63"/>
      <c r="L21" s="63"/>
      <c r="M21" s="63">
        <v>1</v>
      </c>
      <c r="N21" s="63"/>
      <c r="O21" s="63">
        <v>1</v>
      </c>
      <c r="P21" s="63"/>
      <c r="Q21" s="63"/>
      <c r="R21" s="63">
        <v>10</v>
      </c>
      <c r="S21" s="63">
        <v>15</v>
      </c>
      <c r="T21" s="63">
        <v>25</v>
      </c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85"/>
    </row>
    <row r="22" spans="1:31" ht="15" customHeight="1" x14ac:dyDescent="0.2">
      <c r="C22" s="89" t="s">
        <v>348</v>
      </c>
      <c r="D22" s="87">
        <f t="shared" si="3"/>
        <v>7</v>
      </c>
      <c r="E22" s="63">
        <f t="shared" si="4"/>
        <v>43</v>
      </c>
      <c r="F22" s="63">
        <f t="shared" si="5"/>
        <v>50</v>
      </c>
      <c r="G22" s="63"/>
      <c r="H22" s="63">
        <v>2</v>
      </c>
      <c r="I22" s="63">
        <v>2</v>
      </c>
      <c r="J22" s="63"/>
      <c r="K22" s="63"/>
      <c r="L22" s="63"/>
      <c r="M22" s="63">
        <v>1</v>
      </c>
      <c r="N22" s="63">
        <v>4</v>
      </c>
      <c r="O22" s="63">
        <v>5</v>
      </c>
      <c r="P22" s="63"/>
      <c r="Q22" s="63"/>
      <c r="R22" s="63">
        <v>5</v>
      </c>
      <c r="S22" s="63">
        <v>35</v>
      </c>
      <c r="T22" s="63">
        <v>40</v>
      </c>
      <c r="U22" s="63"/>
      <c r="V22" s="63"/>
      <c r="W22" s="63"/>
      <c r="X22" s="63"/>
      <c r="Y22" s="63"/>
      <c r="Z22" s="63">
        <v>1</v>
      </c>
      <c r="AA22" s="63"/>
      <c r="AB22" s="63">
        <v>1</v>
      </c>
      <c r="AC22" s="63"/>
      <c r="AD22" s="63">
        <v>2</v>
      </c>
      <c r="AE22" s="85">
        <v>2</v>
      </c>
    </row>
    <row r="23" spans="1:31" ht="15" customHeight="1" thickBot="1" x14ac:dyDescent="0.25">
      <c r="C23" s="89" t="s">
        <v>349</v>
      </c>
      <c r="D23" s="87">
        <f t="shared" si="3"/>
        <v>67</v>
      </c>
      <c r="E23" s="63">
        <f t="shared" si="4"/>
        <v>51</v>
      </c>
      <c r="F23" s="63">
        <f t="shared" si="5"/>
        <v>118</v>
      </c>
      <c r="G23" s="63"/>
      <c r="H23" s="63"/>
      <c r="I23" s="63"/>
      <c r="J23" s="63"/>
      <c r="K23" s="63"/>
      <c r="L23" s="63"/>
      <c r="M23" s="63"/>
      <c r="N23" s="63">
        <v>1</v>
      </c>
      <c r="O23" s="63">
        <v>1</v>
      </c>
      <c r="P23" s="63">
        <v>1</v>
      </c>
      <c r="Q23" s="63">
        <v>1</v>
      </c>
      <c r="R23" s="63">
        <v>21</v>
      </c>
      <c r="S23" s="63">
        <v>17</v>
      </c>
      <c r="T23" s="63">
        <v>38</v>
      </c>
      <c r="U23" s="63"/>
      <c r="V23" s="63"/>
      <c r="W23" s="63"/>
      <c r="X23" s="63">
        <v>1</v>
      </c>
      <c r="Y23" s="63">
        <v>1</v>
      </c>
      <c r="Z23" s="63"/>
      <c r="AA23" s="63">
        <v>1</v>
      </c>
      <c r="AB23" s="63">
        <v>1</v>
      </c>
      <c r="AC23" s="63">
        <v>45</v>
      </c>
      <c r="AD23" s="63">
        <v>31</v>
      </c>
      <c r="AE23" s="85">
        <v>76</v>
      </c>
    </row>
    <row r="24" spans="1:31" x14ac:dyDescent="0.2">
      <c r="A24" s="93" t="s">
        <v>350</v>
      </c>
      <c r="B24" s="94"/>
      <c r="C24" s="115"/>
      <c r="D24" s="111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107"/>
    </row>
    <row r="25" spans="1:31" x14ac:dyDescent="0.2">
      <c r="A25" s="96" t="s">
        <v>59</v>
      </c>
      <c r="B25" s="97"/>
      <c r="C25" s="116"/>
      <c r="D25" s="112">
        <f t="shared" ref="D25:D65" si="6">G25+J25+M25+P25+R25+U25+W25+Z25+AC25</f>
        <v>1052</v>
      </c>
      <c r="E25" s="98">
        <f t="shared" ref="E25:E65" si="7">H25+K25+N25+S25+X25+AA25+AD25</f>
        <v>1150</v>
      </c>
      <c r="F25" s="98">
        <f t="shared" ref="F25:F65" si="8">SUM(D25:E25)</f>
        <v>2202</v>
      </c>
      <c r="G25" s="98">
        <v>9</v>
      </c>
      <c r="H25" s="98">
        <v>7</v>
      </c>
      <c r="I25" s="98">
        <v>16</v>
      </c>
      <c r="J25" s="98"/>
      <c r="K25" s="98"/>
      <c r="L25" s="98"/>
      <c r="M25" s="98">
        <v>40</v>
      </c>
      <c r="N25" s="98">
        <v>43</v>
      </c>
      <c r="O25" s="98">
        <v>83</v>
      </c>
      <c r="P25" s="98"/>
      <c r="Q25" s="98"/>
      <c r="R25" s="98">
        <v>907</v>
      </c>
      <c r="S25" s="98">
        <v>995</v>
      </c>
      <c r="T25" s="98">
        <v>1902</v>
      </c>
      <c r="U25" s="98"/>
      <c r="V25" s="98"/>
      <c r="W25" s="98">
        <v>2</v>
      </c>
      <c r="X25" s="98">
        <v>3</v>
      </c>
      <c r="Y25" s="98">
        <v>5</v>
      </c>
      <c r="Z25" s="98">
        <v>4</v>
      </c>
      <c r="AA25" s="98">
        <v>9</v>
      </c>
      <c r="AB25" s="98">
        <v>13</v>
      </c>
      <c r="AC25" s="98">
        <v>90</v>
      </c>
      <c r="AD25" s="98">
        <v>93</v>
      </c>
      <c r="AE25" s="108">
        <v>183</v>
      </c>
    </row>
    <row r="26" spans="1:31" x14ac:dyDescent="0.2">
      <c r="A26" s="100" t="s">
        <v>60</v>
      </c>
      <c r="B26" s="99"/>
      <c r="C26" s="117"/>
      <c r="D26" s="113">
        <f t="shared" si="6"/>
        <v>1052</v>
      </c>
      <c r="E26" s="101">
        <f t="shared" si="7"/>
        <v>1150</v>
      </c>
      <c r="F26" s="101">
        <f t="shared" si="8"/>
        <v>2202</v>
      </c>
      <c r="G26" s="101">
        <v>9</v>
      </c>
      <c r="H26" s="101">
        <v>7</v>
      </c>
      <c r="I26" s="101">
        <v>16</v>
      </c>
      <c r="J26" s="101"/>
      <c r="K26" s="101"/>
      <c r="L26" s="101"/>
      <c r="M26" s="101">
        <v>40</v>
      </c>
      <c r="N26" s="101">
        <v>43</v>
      </c>
      <c r="O26" s="101">
        <v>83</v>
      </c>
      <c r="P26" s="101"/>
      <c r="Q26" s="101"/>
      <c r="R26" s="101">
        <v>907</v>
      </c>
      <c r="S26" s="101">
        <v>995</v>
      </c>
      <c r="T26" s="101">
        <v>1902</v>
      </c>
      <c r="U26" s="101"/>
      <c r="V26" s="101"/>
      <c r="W26" s="101">
        <v>2</v>
      </c>
      <c r="X26" s="101">
        <v>3</v>
      </c>
      <c r="Y26" s="101">
        <v>5</v>
      </c>
      <c r="Z26" s="101">
        <v>4</v>
      </c>
      <c r="AA26" s="101">
        <v>9</v>
      </c>
      <c r="AB26" s="101">
        <v>13</v>
      </c>
      <c r="AC26" s="101">
        <v>90</v>
      </c>
      <c r="AD26" s="101">
        <v>93</v>
      </c>
      <c r="AE26" s="109">
        <v>183</v>
      </c>
    </row>
    <row r="27" spans="1:31" x14ac:dyDescent="0.2">
      <c r="A27" s="102">
        <v>52.010100000000001</v>
      </c>
      <c r="B27" s="103" t="s">
        <v>61</v>
      </c>
      <c r="C27" s="118" t="s">
        <v>351</v>
      </c>
      <c r="D27" s="113">
        <f t="shared" si="6"/>
        <v>83</v>
      </c>
      <c r="E27" s="101">
        <f t="shared" si="7"/>
        <v>79</v>
      </c>
      <c r="F27" s="101">
        <f t="shared" si="8"/>
        <v>162</v>
      </c>
      <c r="G27" s="101">
        <v>2</v>
      </c>
      <c r="H27" s="101">
        <v>1</v>
      </c>
      <c r="I27" s="101">
        <v>3</v>
      </c>
      <c r="J27" s="101"/>
      <c r="K27" s="101"/>
      <c r="L27" s="101"/>
      <c r="M27" s="101">
        <v>4</v>
      </c>
      <c r="N27" s="101">
        <v>3</v>
      </c>
      <c r="O27" s="101">
        <v>7</v>
      </c>
      <c r="P27" s="101"/>
      <c r="Q27" s="101"/>
      <c r="R27" s="101">
        <v>76</v>
      </c>
      <c r="S27" s="101">
        <v>70</v>
      </c>
      <c r="T27" s="101">
        <v>146</v>
      </c>
      <c r="U27" s="101"/>
      <c r="V27" s="101"/>
      <c r="W27" s="101"/>
      <c r="X27" s="101"/>
      <c r="Y27" s="101"/>
      <c r="Z27" s="101"/>
      <c r="AA27" s="101">
        <v>1</v>
      </c>
      <c r="AB27" s="101">
        <v>1</v>
      </c>
      <c r="AC27" s="101">
        <v>1</v>
      </c>
      <c r="AD27" s="101">
        <v>4</v>
      </c>
      <c r="AE27" s="109">
        <v>5</v>
      </c>
    </row>
    <row r="28" spans="1:31" x14ac:dyDescent="0.2">
      <c r="A28" s="102">
        <v>52.020400000000002</v>
      </c>
      <c r="B28" s="103" t="s">
        <v>324</v>
      </c>
      <c r="C28" s="118" t="s">
        <v>325</v>
      </c>
      <c r="D28" s="113">
        <f t="shared" si="6"/>
        <v>72</v>
      </c>
      <c r="E28" s="101">
        <f t="shared" si="7"/>
        <v>29</v>
      </c>
      <c r="F28" s="101">
        <f t="shared" si="8"/>
        <v>101</v>
      </c>
      <c r="G28" s="101"/>
      <c r="H28" s="101">
        <v>1</v>
      </c>
      <c r="I28" s="101">
        <v>1</v>
      </c>
      <c r="J28" s="101"/>
      <c r="K28" s="101"/>
      <c r="L28" s="101"/>
      <c r="M28" s="101">
        <v>3</v>
      </c>
      <c r="N28" s="101">
        <v>1</v>
      </c>
      <c r="O28" s="101">
        <v>4</v>
      </c>
      <c r="P28" s="101"/>
      <c r="Q28" s="101"/>
      <c r="R28" s="101">
        <v>63</v>
      </c>
      <c r="S28" s="101">
        <v>26</v>
      </c>
      <c r="T28" s="101">
        <v>89</v>
      </c>
      <c r="U28" s="101"/>
      <c r="V28" s="101"/>
      <c r="W28" s="101"/>
      <c r="X28" s="101">
        <v>1</v>
      </c>
      <c r="Y28" s="101">
        <v>1</v>
      </c>
      <c r="Z28" s="101"/>
      <c r="AA28" s="101"/>
      <c r="AB28" s="101"/>
      <c r="AC28" s="101">
        <v>6</v>
      </c>
      <c r="AD28" s="101"/>
      <c r="AE28" s="109">
        <v>6</v>
      </c>
    </row>
    <row r="29" spans="1:31" x14ac:dyDescent="0.2">
      <c r="A29" s="102">
        <v>52.020499999999998</v>
      </c>
      <c r="B29" s="103" t="s">
        <v>65</v>
      </c>
      <c r="C29" s="118" t="s">
        <v>66</v>
      </c>
      <c r="D29" s="113">
        <f t="shared" si="6"/>
        <v>0</v>
      </c>
      <c r="E29" s="101">
        <f t="shared" si="7"/>
        <v>1</v>
      </c>
      <c r="F29" s="101">
        <f t="shared" si="8"/>
        <v>1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>
        <v>1</v>
      </c>
      <c r="T29" s="101">
        <v>1</v>
      </c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9"/>
    </row>
    <row r="30" spans="1:31" x14ac:dyDescent="0.2">
      <c r="A30" s="104"/>
      <c r="B30" s="103" t="s">
        <v>63</v>
      </c>
      <c r="C30" s="118" t="s">
        <v>64</v>
      </c>
      <c r="D30" s="113">
        <f t="shared" si="6"/>
        <v>34</v>
      </c>
      <c r="E30" s="101">
        <f t="shared" si="7"/>
        <v>52</v>
      </c>
      <c r="F30" s="101">
        <f t="shared" si="8"/>
        <v>86</v>
      </c>
      <c r="G30" s="101"/>
      <c r="H30" s="101"/>
      <c r="I30" s="101"/>
      <c r="J30" s="101"/>
      <c r="K30" s="101"/>
      <c r="L30" s="101"/>
      <c r="M30" s="101">
        <v>1</v>
      </c>
      <c r="N30" s="101">
        <v>4</v>
      </c>
      <c r="O30" s="101">
        <v>5</v>
      </c>
      <c r="P30" s="101"/>
      <c r="Q30" s="101"/>
      <c r="R30" s="101">
        <v>28</v>
      </c>
      <c r="S30" s="101">
        <v>43</v>
      </c>
      <c r="T30" s="101">
        <v>71</v>
      </c>
      <c r="U30" s="101"/>
      <c r="V30" s="101"/>
      <c r="W30" s="101"/>
      <c r="X30" s="101"/>
      <c r="Y30" s="101"/>
      <c r="Z30" s="101"/>
      <c r="AA30" s="101">
        <v>1</v>
      </c>
      <c r="AB30" s="101">
        <v>1</v>
      </c>
      <c r="AC30" s="101">
        <v>5</v>
      </c>
      <c r="AD30" s="101">
        <v>4</v>
      </c>
      <c r="AE30" s="109">
        <v>9</v>
      </c>
    </row>
    <row r="31" spans="1:31" x14ac:dyDescent="0.2">
      <c r="A31" s="102">
        <v>52.030099999999997</v>
      </c>
      <c r="B31" s="103" t="s">
        <v>67</v>
      </c>
      <c r="C31" s="118" t="s">
        <v>68</v>
      </c>
      <c r="D31" s="113">
        <f t="shared" si="6"/>
        <v>317</v>
      </c>
      <c r="E31" s="101">
        <f t="shared" si="7"/>
        <v>405</v>
      </c>
      <c r="F31" s="101">
        <f t="shared" si="8"/>
        <v>722</v>
      </c>
      <c r="G31" s="101">
        <v>4</v>
      </c>
      <c r="H31" s="101">
        <v>1</v>
      </c>
      <c r="I31" s="101">
        <v>5</v>
      </c>
      <c r="J31" s="101"/>
      <c r="K31" s="101"/>
      <c r="L31" s="101"/>
      <c r="M31" s="101">
        <v>14</v>
      </c>
      <c r="N31" s="101">
        <v>11</v>
      </c>
      <c r="O31" s="101">
        <v>25</v>
      </c>
      <c r="P31" s="101"/>
      <c r="Q31" s="101"/>
      <c r="R31" s="101">
        <v>268</v>
      </c>
      <c r="S31" s="101">
        <v>364</v>
      </c>
      <c r="T31" s="101">
        <v>632</v>
      </c>
      <c r="U31" s="101"/>
      <c r="V31" s="101"/>
      <c r="W31" s="101">
        <v>1</v>
      </c>
      <c r="X31" s="101">
        <v>1</v>
      </c>
      <c r="Y31" s="101">
        <v>2</v>
      </c>
      <c r="Z31" s="101">
        <v>1</v>
      </c>
      <c r="AA31" s="101">
        <v>1</v>
      </c>
      <c r="AB31" s="101">
        <v>2</v>
      </c>
      <c r="AC31" s="101">
        <v>29</v>
      </c>
      <c r="AD31" s="101">
        <v>27</v>
      </c>
      <c r="AE31" s="109">
        <v>56</v>
      </c>
    </row>
    <row r="32" spans="1:31" x14ac:dyDescent="0.2">
      <c r="A32" s="102">
        <v>52.040199999999999</v>
      </c>
      <c r="B32" s="103" t="s">
        <v>69</v>
      </c>
      <c r="C32" s="118" t="s">
        <v>70</v>
      </c>
      <c r="D32" s="113">
        <f t="shared" si="6"/>
        <v>10</v>
      </c>
      <c r="E32" s="101">
        <f t="shared" si="7"/>
        <v>4</v>
      </c>
      <c r="F32" s="101">
        <f t="shared" si="8"/>
        <v>14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>
        <v>8</v>
      </c>
      <c r="S32" s="101">
        <v>2</v>
      </c>
      <c r="T32" s="101">
        <v>10</v>
      </c>
      <c r="U32" s="101"/>
      <c r="V32" s="101"/>
      <c r="W32" s="101"/>
      <c r="X32" s="101"/>
      <c r="Y32" s="101"/>
      <c r="Z32" s="101"/>
      <c r="AA32" s="101">
        <v>1</v>
      </c>
      <c r="AB32" s="101">
        <v>1</v>
      </c>
      <c r="AC32" s="101">
        <v>2</v>
      </c>
      <c r="AD32" s="101">
        <v>1</v>
      </c>
      <c r="AE32" s="109">
        <v>3</v>
      </c>
    </row>
    <row r="33" spans="1:31" x14ac:dyDescent="0.2">
      <c r="A33" s="102">
        <v>52.060099999999998</v>
      </c>
      <c r="B33" s="103" t="s">
        <v>71</v>
      </c>
      <c r="C33" s="118" t="s">
        <v>352</v>
      </c>
      <c r="D33" s="113">
        <f t="shared" si="6"/>
        <v>20</v>
      </c>
      <c r="E33" s="101">
        <f t="shared" si="7"/>
        <v>45</v>
      </c>
      <c r="F33" s="101">
        <f t="shared" si="8"/>
        <v>65</v>
      </c>
      <c r="G33" s="101"/>
      <c r="H33" s="101"/>
      <c r="I33" s="101"/>
      <c r="J33" s="101"/>
      <c r="K33" s="101"/>
      <c r="L33" s="101"/>
      <c r="M33" s="101"/>
      <c r="N33" s="101">
        <v>1</v>
      </c>
      <c r="O33" s="101">
        <v>1</v>
      </c>
      <c r="P33" s="101"/>
      <c r="Q33" s="101"/>
      <c r="R33" s="101">
        <v>20</v>
      </c>
      <c r="S33" s="101">
        <v>42</v>
      </c>
      <c r="T33" s="101">
        <v>62</v>
      </c>
      <c r="U33" s="101"/>
      <c r="V33" s="101"/>
      <c r="W33" s="101"/>
      <c r="X33" s="101"/>
      <c r="Y33" s="101"/>
      <c r="Z33" s="101"/>
      <c r="AA33" s="101"/>
      <c r="AB33" s="101"/>
      <c r="AC33" s="101"/>
      <c r="AD33" s="101">
        <v>2</v>
      </c>
      <c r="AE33" s="109">
        <v>2</v>
      </c>
    </row>
    <row r="34" spans="1:31" x14ac:dyDescent="0.2">
      <c r="A34" s="102">
        <v>52.080100000000002</v>
      </c>
      <c r="B34" s="103" t="s">
        <v>73</v>
      </c>
      <c r="C34" s="118" t="s">
        <v>74</v>
      </c>
      <c r="D34" s="113">
        <f t="shared" si="6"/>
        <v>87</v>
      </c>
      <c r="E34" s="101">
        <f t="shared" si="7"/>
        <v>183</v>
      </c>
      <c r="F34" s="101">
        <f t="shared" si="8"/>
        <v>270</v>
      </c>
      <c r="G34" s="101"/>
      <c r="H34" s="101">
        <v>2</v>
      </c>
      <c r="I34" s="101">
        <v>2</v>
      </c>
      <c r="J34" s="101"/>
      <c r="K34" s="101"/>
      <c r="L34" s="101"/>
      <c r="M34" s="101">
        <v>2</v>
      </c>
      <c r="N34" s="101">
        <v>8</v>
      </c>
      <c r="O34" s="101">
        <v>10</v>
      </c>
      <c r="P34" s="101"/>
      <c r="Q34" s="101"/>
      <c r="R34" s="101">
        <v>81</v>
      </c>
      <c r="S34" s="101">
        <v>156</v>
      </c>
      <c r="T34" s="101">
        <v>237</v>
      </c>
      <c r="U34" s="101"/>
      <c r="V34" s="101"/>
      <c r="W34" s="101"/>
      <c r="X34" s="101"/>
      <c r="Y34" s="101"/>
      <c r="Z34" s="101"/>
      <c r="AA34" s="101"/>
      <c r="AB34" s="101"/>
      <c r="AC34" s="101">
        <v>4</v>
      </c>
      <c r="AD34" s="101">
        <v>17</v>
      </c>
      <c r="AE34" s="109">
        <v>21</v>
      </c>
    </row>
    <row r="35" spans="1:31" x14ac:dyDescent="0.2">
      <c r="A35" s="102">
        <v>52.100099999999998</v>
      </c>
      <c r="B35" s="103" t="s">
        <v>77</v>
      </c>
      <c r="C35" s="118" t="s">
        <v>78</v>
      </c>
      <c r="D35" s="113">
        <f t="shared" si="6"/>
        <v>139</v>
      </c>
      <c r="E35" s="101">
        <f t="shared" si="7"/>
        <v>55</v>
      </c>
      <c r="F35" s="101">
        <f t="shared" si="8"/>
        <v>194</v>
      </c>
      <c r="G35" s="101"/>
      <c r="H35" s="101"/>
      <c r="I35" s="101"/>
      <c r="J35" s="101"/>
      <c r="K35" s="101"/>
      <c r="L35" s="101"/>
      <c r="M35" s="101">
        <v>5</v>
      </c>
      <c r="N35" s="101">
        <v>1</v>
      </c>
      <c r="O35" s="101">
        <v>6</v>
      </c>
      <c r="P35" s="101"/>
      <c r="Q35" s="101"/>
      <c r="R35" s="101">
        <v>120</v>
      </c>
      <c r="S35" s="101">
        <v>46</v>
      </c>
      <c r="T35" s="101">
        <v>166</v>
      </c>
      <c r="U35" s="101"/>
      <c r="V35" s="101"/>
      <c r="W35" s="101"/>
      <c r="X35" s="101"/>
      <c r="Y35" s="101"/>
      <c r="Z35" s="101">
        <v>1</v>
      </c>
      <c r="AA35" s="101">
        <v>2</v>
      </c>
      <c r="AB35" s="101">
        <v>3</v>
      </c>
      <c r="AC35" s="101">
        <v>13</v>
      </c>
      <c r="AD35" s="101">
        <v>6</v>
      </c>
      <c r="AE35" s="109">
        <v>19</v>
      </c>
    </row>
    <row r="36" spans="1:31" x14ac:dyDescent="0.2">
      <c r="A36" s="104"/>
      <c r="B36" s="103" t="s">
        <v>75</v>
      </c>
      <c r="C36" s="118" t="s">
        <v>76</v>
      </c>
      <c r="D36" s="113">
        <f t="shared" si="6"/>
        <v>1</v>
      </c>
      <c r="E36" s="101">
        <f t="shared" si="7"/>
        <v>1</v>
      </c>
      <c r="F36" s="101">
        <f t="shared" si="8"/>
        <v>2</v>
      </c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>
        <v>1</v>
      </c>
      <c r="S36" s="101">
        <v>1</v>
      </c>
      <c r="T36" s="101">
        <v>2</v>
      </c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9"/>
    </row>
    <row r="37" spans="1:31" x14ac:dyDescent="0.2">
      <c r="A37" s="102">
        <v>52.120100000000001</v>
      </c>
      <c r="B37" s="103" t="s">
        <v>79</v>
      </c>
      <c r="C37" s="118" t="s">
        <v>353</v>
      </c>
      <c r="D37" s="113">
        <f t="shared" si="6"/>
        <v>26</v>
      </c>
      <c r="E37" s="101">
        <f t="shared" si="7"/>
        <v>135</v>
      </c>
      <c r="F37" s="101">
        <f t="shared" si="8"/>
        <v>161</v>
      </c>
      <c r="G37" s="101">
        <v>1</v>
      </c>
      <c r="H37" s="101">
        <v>1</v>
      </c>
      <c r="I37" s="101">
        <v>2</v>
      </c>
      <c r="J37" s="101"/>
      <c r="K37" s="101"/>
      <c r="L37" s="101"/>
      <c r="M37" s="101">
        <v>1</v>
      </c>
      <c r="N37" s="101">
        <v>6</v>
      </c>
      <c r="O37" s="101">
        <v>7</v>
      </c>
      <c r="P37" s="101"/>
      <c r="Q37" s="101"/>
      <c r="R37" s="101">
        <v>17</v>
      </c>
      <c r="S37" s="101">
        <v>113</v>
      </c>
      <c r="T37" s="101">
        <v>130</v>
      </c>
      <c r="U37" s="101"/>
      <c r="V37" s="101"/>
      <c r="W37" s="101"/>
      <c r="X37" s="101">
        <v>1</v>
      </c>
      <c r="Y37" s="101">
        <v>1</v>
      </c>
      <c r="Z37" s="101"/>
      <c r="AA37" s="101">
        <v>2</v>
      </c>
      <c r="AB37" s="101">
        <v>2</v>
      </c>
      <c r="AC37" s="101">
        <v>7</v>
      </c>
      <c r="AD37" s="101">
        <v>12</v>
      </c>
      <c r="AE37" s="109">
        <v>19</v>
      </c>
    </row>
    <row r="38" spans="1:31" x14ac:dyDescent="0.2">
      <c r="A38" s="102">
        <v>52.130200000000002</v>
      </c>
      <c r="B38" s="103" t="s">
        <v>81</v>
      </c>
      <c r="C38" s="118" t="s">
        <v>354</v>
      </c>
      <c r="D38" s="113">
        <f t="shared" si="6"/>
        <v>1</v>
      </c>
      <c r="E38" s="101">
        <f t="shared" si="7"/>
        <v>1</v>
      </c>
      <c r="F38" s="101">
        <f t="shared" si="8"/>
        <v>2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>
        <v>1</v>
      </c>
      <c r="S38" s="101">
        <v>1</v>
      </c>
      <c r="T38" s="101">
        <v>2</v>
      </c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9"/>
    </row>
    <row r="39" spans="1:31" x14ac:dyDescent="0.2">
      <c r="A39" s="104"/>
      <c r="B39" s="103" t="s">
        <v>326</v>
      </c>
      <c r="C39" s="118" t="s">
        <v>355</v>
      </c>
      <c r="D39" s="113">
        <f t="shared" si="6"/>
        <v>10</v>
      </c>
      <c r="E39" s="101">
        <f t="shared" si="7"/>
        <v>14</v>
      </c>
      <c r="F39" s="101">
        <f t="shared" si="8"/>
        <v>24</v>
      </c>
      <c r="G39" s="101"/>
      <c r="H39" s="101"/>
      <c r="I39" s="101"/>
      <c r="J39" s="101"/>
      <c r="K39" s="101"/>
      <c r="L39" s="101"/>
      <c r="M39" s="101">
        <v>1</v>
      </c>
      <c r="N39" s="101">
        <v>3</v>
      </c>
      <c r="O39" s="101">
        <v>4</v>
      </c>
      <c r="P39" s="101"/>
      <c r="Q39" s="101"/>
      <c r="R39" s="101">
        <v>7</v>
      </c>
      <c r="S39" s="101">
        <v>11</v>
      </c>
      <c r="T39" s="101">
        <v>18</v>
      </c>
      <c r="U39" s="101"/>
      <c r="V39" s="101"/>
      <c r="W39" s="101"/>
      <c r="X39" s="101"/>
      <c r="Y39" s="101"/>
      <c r="Z39" s="101"/>
      <c r="AA39" s="101"/>
      <c r="AB39" s="101"/>
      <c r="AC39" s="101">
        <v>2</v>
      </c>
      <c r="AD39" s="101"/>
      <c r="AE39" s="109">
        <v>2</v>
      </c>
    </row>
    <row r="40" spans="1:31" x14ac:dyDescent="0.2">
      <c r="A40" s="102">
        <v>52.140099999999997</v>
      </c>
      <c r="B40" s="103" t="s">
        <v>83</v>
      </c>
      <c r="C40" s="118" t="s">
        <v>84</v>
      </c>
      <c r="D40" s="113">
        <f t="shared" si="6"/>
        <v>251</v>
      </c>
      <c r="E40" s="101">
        <f t="shared" si="7"/>
        <v>144</v>
      </c>
      <c r="F40" s="101">
        <f t="shared" si="8"/>
        <v>395</v>
      </c>
      <c r="G40" s="101">
        <v>2</v>
      </c>
      <c r="H40" s="101">
        <v>1</v>
      </c>
      <c r="I40" s="101">
        <v>3</v>
      </c>
      <c r="J40" s="101"/>
      <c r="K40" s="101"/>
      <c r="L40" s="101"/>
      <c r="M40" s="101">
        <v>9</v>
      </c>
      <c r="N40" s="101">
        <v>5</v>
      </c>
      <c r="O40" s="101">
        <v>14</v>
      </c>
      <c r="P40" s="101"/>
      <c r="Q40" s="101"/>
      <c r="R40" s="101">
        <v>217</v>
      </c>
      <c r="S40" s="101">
        <v>118</v>
      </c>
      <c r="T40" s="101">
        <v>335</v>
      </c>
      <c r="U40" s="101"/>
      <c r="V40" s="101"/>
      <c r="W40" s="101">
        <v>1</v>
      </c>
      <c r="X40" s="101"/>
      <c r="Y40" s="101">
        <v>1</v>
      </c>
      <c r="Z40" s="101">
        <v>2</v>
      </c>
      <c r="AA40" s="101">
        <v>1</v>
      </c>
      <c r="AB40" s="101">
        <v>3</v>
      </c>
      <c r="AC40" s="101">
        <v>20</v>
      </c>
      <c r="AD40" s="101">
        <v>19</v>
      </c>
      <c r="AE40" s="109">
        <v>39</v>
      </c>
    </row>
    <row r="41" spans="1:31" x14ac:dyDescent="0.2">
      <c r="A41" s="104"/>
      <c r="B41" s="103" t="s">
        <v>85</v>
      </c>
      <c r="C41" s="118" t="s">
        <v>86</v>
      </c>
      <c r="D41" s="113">
        <f t="shared" si="6"/>
        <v>1</v>
      </c>
      <c r="E41" s="101">
        <f t="shared" si="7"/>
        <v>2</v>
      </c>
      <c r="F41" s="101">
        <f t="shared" si="8"/>
        <v>3</v>
      </c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>
        <v>1</v>
      </c>
      <c r="T41" s="101">
        <v>1</v>
      </c>
      <c r="U41" s="101"/>
      <c r="V41" s="101"/>
      <c r="W41" s="101"/>
      <c r="X41" s="101"/>
      <c r="Y41" s="101"/>
      <c r="Z41" s="101"/>
      <c r="AA41" s="101"/>
      <c r="AB41" s="101"/>
      <c r="AC41" s="101">
        <v>1</v>
      </c>
      <c r="AD41" s="101">
        <v>1</v>
      </c>
      <c r="AE41" s="109">
        <v>2</v>
      </c>
    </row>
    <row r="42" spans="1:31" x14ac:dyDescent="0.2">
      <c r="A42" s="83" t="s">
        <v>356</v>
      </c>
      <c r="B42" s="105"/>
      <c r="C42" s="119"/>
      <c r="D42" s="114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10"/>
    </row>
    <row r="43" spans="1:31" x14ac:dyDescent="0.2">
      <c r="A43" s="96" t="s">
        <v>59</v>
      </c>
      <c r="B43" s="97"/>
      <c r="C43" s="116"/>
      <c r="D43" s="112">
        <f t="shared" si="6"/>
        <v>187</v>
      </c>
      <c r="E43" s="98">
        <f t="shared" si="7"/>
        <v>105</v>
      </c>
      <c r="F43" s="98">
        <f t="shared" si="8"/>
        <v>292</v>
      </c>
      <c r="G43" s="98">
        <v>1</v>
      </c>
      <c r="H43" s="98"/>
      <c r="I43" s="98">
        <v>1</v>
      </c>
      <c r="J43" s="98"/>
      <c r="K43" s="98"/>
      <c r="L43" s="98"/>
      <c r="M43" s="98">
        <v>10</v>
      </c>
      <c r="N43" s="98">
        <v>1</v>
      </c>
      <c r="O43" s="98">
        <v>11</v>
      </c>
      <c r="P43" s="98"/>
      <c r="Q43" s="98"/>
      <c r="R43" s="98">
        <v>158</v>
      </c>
      <c r="S43" s="98">
        <v>93</v>
      </c>
      <c r="T43" s="98">
        <v>251</v>
      </c>
      <c r="U43" s="98"/>
      <c r="V43" s="98"/>
      <c r="W43" s="98"/>
      <c r="X43" s="98"/>
      <c r="Y43" s="98"/>
      <c r="Z43" s="98"/>
      <c r="AA43" s="98">
        <v>1</v>
      </c>
      <c r="AB43" s="98">
        <v>1</v>
      </c>
      <c r="AC43" s="98">
        <v>18</v>
      </c>
      <c r="AD43" s="98">
        <v>10</v>
      </c>
      <c r="AE43" s="108">
        <v>28</v>
      </c>
    </row>
    <row r="44" spans="1:31" x14ac:dyDescent="0.2">
      <c r="A44" s="100" t="s">
        <v>60</v>
      </c>
      <c r="B44" s="99"/>
      <c r="C44" s="117"/>
      <c r="D44" s="113">
        <f t="shared" si="6"/>
        <v>187</v>
      </c>
      <c r="E44" s="101">
        <f t="shared" si="7"/>
        <v>105</v>
      </c>
      <c r="F44" s="101">
        <f t="shared" si="8"/>
        <v>292</v>
      </c>
      <c r="G44" s="101">
        <v>1</v>
      </c>
      <c r="H44" s="101"/>
      <c r="I44" s="101">
        <v>1</v>
      </c>
      <c r="J44" s="101"/>
      <c r="K44" s="101"/>
      <c r="L44" s="101"/>
      <c r="M44" s="101">
        <v>10</v>
      </c>
      <c r="N44" s="101">
        <v>1</v>
      </c>
      <c r="O44" s="101">
        <v>11</v>
      </c>
      <c r="P44" s="101"/>
      <c r="Q44" s="101"/>
      <c r="R44" s="101">
        <v>158</v>
      </c>
      <c r="S44" s="101">
        <v>93</v>
      </c>
      <c r="T44" s="101">
        <v>251</v>
      </c>
      <c r="U44" s="101"/>
      <c r="V44" s="101"/>
      <c r="W44" s="101"/>
      <c r="X44" s="101"/>
      <c r="Y44" s="101"/>
      <c r="Z44" s="101"/>
      <c r="AA44" s="101">
        <v>1</v>
      </c>
      <c r="AB44" s="101">
        <v>1</v>
      </c>
      <c r="AC44" s="101">
        <v>18</v>
      </c>
      <c r="AD44" s="101">
        <v>10</v>
      </c>
      <c r="AE44" s="109">
        <v>28</v>
      </c>
    </row>
    <row r="45" spans="1:31" x14ac:dyDescent="0.2">
      <c r="A45" s="102">
        <v>4.0400999999999998</v>
      </c>
      <c r="B45" s="103" t="s">
        <v>88</v>
      </c>
      <c r="C45" s="118" t="s">
        <v>357</v>
      </c>
      <c r="D45" s="113">
        <f t="shared" si="6"/>
        <v>187</v>
      </c>
      <c r="E45" s="101">
        <f t="shared" si="7"/>
        <v>105</v>
      </c>
      <c r="F45" s="101">
        <f t="shared" si="8"/>
        <v>292</v>
      </c>
      <c r="G45" s="101">
        <v>1</v>
      </c>
      <c r="H45" s="101"/>
      <c r="I45" s="101">
        <v>1</v>
      </c>
      <c r="J45" s="101"/>
      <c r="K45" s="101"/>
      <c r="L45" s="101"/>
      <c r="M45" s="101">
        <v>10</v>
      </c>
      <c r="N45" s="101">
        <v>1</v>
      </c>
      <c r="O45" s="101">
        <v>11</v>
      </c>
      <c r="P45" s="101"/>
      <c r="Q45" s="101"/>
      <c r="R45" s="101">
        <v>158</v>
      </c>
      <c r="S45" s="101">
        <v>93</v>
      </c>
      <c r="T45" s="101">
        <v>251</v>
      </c>
      <c r="U45" s="101"/>
      <c r="V45" s="101"/>
      <c r="W45" s="101"/>
      <c r="X45" s="101"/>
      <c r="Y45" s="101"/>
      <c r="Z45" s="101"/>
      <c r="AA45" s="101">
        <v>1</v>
      </c>
      <c r="AB45" s="101">
        <v>1</v>
      </c>
      <c r="AC45" s="101">
        <v>18</v>
      </c>
      <c r="AD45" s="101">
        <v>10</v>
      </c>
      <c r="AE45" s="109">
        <v>28</v>
      </c>
    </row>
    <row r="46" spans="1:31" x14ac:dyDescent="0.2">
      <c r="A46" s="83" t="s">
        <v>358</v>
      </c>
      <c r="B46" s="105"/>
      <c r="C46" s="119"/>
      <c r="D46" s="114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10"/>
    </row>
    <row r="47" spans="1:31" x14ac:dyDescent="0.2">
      <c r="A47" s="96" t="s">
        <v>59</v>
      </c>
      <c r="B47" s="97"/>
      <c r="C47" s="116"/>
      <c r="D47" s="112">
        <f t="shared" si="6"/>
        <v>1584</v>
      </c>
      <c r="E47" s="98">
        <f t="shared" si="7"/>
        <v>968</v>
      </c>
      <c r="F47" s="98">
        <f t="shared" si="8"/>
        <v>2552</v>
      </c>
      <c r="G47" s="98">
        <v>7</v>
      </c>
      <c r="H47" s="98">
        <v>3</v>
      </c>
      <c r="I47" s="98">
        <v>10</v>
      </c>
      <c r="J47" s="98">
        <v>1</v>
      </c>
      <c r="K47" s="98">
        <v>1</v>
      </c>
      <c r="L47" s="98">
        <v>2</v>
      </c>
      <c r="M47" s="98">
        <v>69</v>
      </c>
      <c r="N47" s="98">
        <v>43</v>
      </c>
      <c r="O47" s="98">
        <v>112</v>
      </c>
      <c r="P47" s="98"/>
      <c r="Q47" s="98"/>
      <c r="R47" s="98">
        <v>1404</v>
      </c>
      <c r="S47" s="98">
        <v>869</v>
      </c>
      <c r="T47" s="98">
        <v>2273</v>
      </c>
      <c r="U47" s="98"/>
      <c r="V47" s="98"/>
      <c r="W47" s="98">
        <v>2</v>
      </c>
      <c r="X47" s="98"/>
      <c r="Y47" s="98">
        <v>2</v>
      </c>
      <c r="Z47" s="98">
        <v>4</v>
      </c>
      <c r="AA47" s="98">
        <v>2</v>
      </c>
      <c r="AB47" s="98">
        <v>6</v>
      </c>
      <c r="AC47" s="98">
        <v>97</v>
      </c>
      <c r="AD47" s="98">
        <v>50</v>
      </c>
      <c r="AE47" s="108">
        <v>147</v>
      </c>
    </row>
    <row r="48" spans="1:31" x14ac:dyDescent="0.2">
      <c r="A48" s="100" t="s">
        <v>60</v>
      </c>
      <c r="B48" s="99"/>
      <c r="C48" s="117"/>
      <c r="D48" s="113">
        <f t="shared" si="6"/>
        <v>872</v>
      </c>
      <c r="E48" s="101">
        <f t="shared" si="7"/>
        <v>542</v>
      </c>
      <c r="F48" s="101">
        <f t="shared" si="8"/>
        <v>1414</v>
      </c>
      <c r="G48" s="101">
        <v>5</v>
      </c>
      <c r="H48" s="101">
        <v>2</v>
      </c>
      <c r="I48" s="101">
        <v>7</v>
      </c>
      <c r="J48" s="101">
        <v>1</v>
      </c>
      <c r="K48" s="101"/>
      <c r="L48" s="101">
        <v>1</v>
      </c>
      <c r="M48" s="101">
        <v>31</v>
      </c>
      <c r="N48" s="101">
        <v>17</v>
      </c>
      <c r="O48" s="101">
        <v>48</v>
      </c>
      <c r="P48" s="101"/>
      <c r="Q48" s="101"/>
      <c r="R48" s="101">
        <v>783</v>
      </c>
      <c r="S48" s="101">
        <v>492</v>
      </c>
      <c r="T48" s="101">
        <v>1275</v>
      </c>
      <c r="U48" s="101"/>
      <c r="V48" s="101"/>
      <c r="W48" s="101">
        <v>1</v>
      </c>
      <c r="X48" s="101"/>
      <c r="Y48" s="101">
        <v>1</v>
      </c>
      <c r="Z48" s="101">
        <v>1</v>
      </c>
      <c r="AA48" s="101">
        <v>1</v>
      </c>
      <c r="AB48" s="101">
        <v>2</v>
      </c>
      <c r="AC48" s="101">
        <v>50</v>
      </c>
      <c r="AD48" s="101">
        <v>30</v>
      </c>
      <c r="AE48" s="109">
        <v>80</v>
      </c>
    </row>
    <row r="49" spans="1:31" x14ac:dyDescent="0.2">
      <c r="A49" s="102">
        <v>3.0104000000000002</v>
      </c>
      <c r="B49" s="103" t="s">
        <v>91</v>
      </c>
      <c r="C49" s="118" t="s">
        <v>92</v>
      </c>
      <c r="D49" s="113">
        <f t="shared" si="6"/>
        <v>243</v>
      </c>
      <c r="E49" s="101">
        <f t="shared" si="7"/>
        <v>92</v>
      </c>
      <c r="F49" s="101">
        <f t="shared" si="8"/>
        <v>335</v>
      </c>
      <c r="G49" s="101">
        <v>1</v>
      </c>
      <c r="H49" s="101"/>
      <c r="I49" s="101">
        <v>1</v>
      </c>
      <c r="J49" s="101"/>
      <c r="K49" s="101"/>
      <c r="L49" s="101"/>
      <c r="M49" s="101">
        <v>11</v>
      </c>
      <c r="N49" s="101">
        <v>5</v>
      </c>
      <c r="O49" s="101">
        <v>16</v>
      </c>
      <c r="P49" s="101"/>
      <c r="Q49" s="101"/>
      <c r="R49" s="101">
        <v>219</v>
      </c>
      <c r="S49" s="101">
        <v>83</v>
      </c>
      <c r="T49" s="101">
        <v>302</v>
      </c>
      <c r="U49" s="101"/>
      <c r="V49" s="101"/>
      <c r="W49" s="101">
        <v>1</v>
      </c>
      <c r="X49" s="101"/>
      <c r="Y49" s="101">
        <v>1</v>
      </c>
      <c r="Z49" s="101">
        <v>1</v>
      </c>
      <c r="AA49" s="101"/>
      <c r="AB49" s="101">
        <v>1</v>
      </c>
      <c r="AC49" s="101">
        <v>10</v>
      </c>
      <c r="AD49" s="101">
        <v>4</v>
      </c>
      <c r="AE49" s="109">
        <v>14</v>
      </c>
    </row>
    <row r="50" spans="1:31" x14ac:dyDescent="0.2">
      <c r="A50" s="102">
        <v>11.0701</v>
      </c>
      <c r="B50" s="103" t="s">
        <v>93</v>
      </c>
      <c r="C50" s="118" t="s">
        <v>359</v>
      </c>
      <c r="D50" s="113">
        <f t="shared" si="6"/>
        <v>33</v>
      </c>
      <c r="E50" s="101">
        <f t="shared" si="7"/>
        <v>106</v>
      </c>
      <c r="F50" s="101">
        <f t="shared" si="8"/>
        <v>139</v>
      </c>
      <c r="G50" s="101"/>
      <c r="H50" s="101">
        <v>1</v>
      </c>
      <c r="I50" s="101">
        <v>1</v>
      </c>
      <c r="J50" s="101"/>
      <c r="K50" s="101"/>
      <c r="L50" s="101"/>
      <c r="M50" s="101">
        <v>5</v>
      </c>
      <c r="N50" s="101"/>
      <c r="O50" s="101">
        <v>5</v>
      </c>
      <c r="P50" s="101"/>
      <c r="Q50" s="101"/>
      <c r="R50" s="101">
        <v>26</v>
      </c>
      <c r="S50" s="101">
        <v>101</v>
      </c>
      <c r="T50" s="101">
        <v>127</v>
      </c>
      <c r="U50" s="101"/>
      <c r="V50" s="101"/>
      <c r="W50" s="101"/>
      <c r="X50" s="101"/>
      <c r="Y50" s="101"/>
      <c r="Z50" s="101"/>
      <c r="AA50" s="101"/>
      <c r="AB50" s="101"/>
      <c r="AC50" s="101">
        <v>2</v>
      </c>
      <c r="AD50" s="101">
        <v>4</v>
      </c>
      <c r="AE50" s="109">
        <v>6</v>
      </c>
    </row>
    <row r="51" spans="1:31" x14ac:dyDescent="0.2">
      <c r="A51" s="102">
        <v>30.180099999999999</v>
      </c>
      <c r="B51" s="103" t="s">
        <v>105</v>
      </c>
      <c r="C51" s="118" t="s">
        <v>106</v>
      </c>
      <c r="D51" s="113">
        <f t="shared" si="6"/>
        <v>169</v>
      </c>
      <c r="E51" s="101">
        <f t="shared" si="7"/>
        <v>77</v>
      </c>
      <c r="F51" s="101">
        <f t="shared" si="8"/>
        <v>246</v>
      </c>
      <c r="G51" s="101">
        <v>1</v>
      </c>
      <c r="H51" s="101"/>
      <c r="I51" s="101">
        <v>1</v>
      </c>
      <c r="J51" s="101"/>
      <c r="K51" s="101"/>
      <c r="L51" s="101"/>
      <c r="M51" s="101">
        <v>2</v>
      </c>
      <c r="N51" s="101">
        <v>5</v>
      </c>
      <c r="O51" s="101">
        <v>7</v>
      </c>
      <c r="P51" s="101"/>
      <c r="Q51" s="101"/>
      <c r="R51" s="101">
        <v>151</v>
      </c>
      <c r="S51" s="101">
        <v>66</v>
      </c>
      <c r="T51" s="101">
        <v>217</v>
      </c>
      <c r="U51" s="101"/>
      <c r="V51" s="101"/>
      <c r="W51" s="101"/>
      <c r="X51" s="101"/>
      <c r="Y51" s="101"/>
      <c r="Z51" s="101"/>
      <c r="AA51" s="101">
        <v>1</v>
      </c>
      <c r="AB51" s="101">
        <v>1</v>
      </c>
      <c r="AC51" s="101">
        <v>15</v>
      </c>
      <c r="AD51" s="101">
        <v>5</v>
      </c>
      <c r="AE51" s="109">
        <v>20</v>
      </c>
    </row>
    <row r="52" spans="1:31" x14ac:dyDescent="0.2">
      <c r="A52" s="102">
        <v>40.0501</v>
      </c>
      <c r="B52" s="103" t="s">
        <v>109</v>
      </c>
      <c r="C52" s="118" t="s">
        <v>360</v>
      </c>
      <c r="D52" s="113">
        <f t="shared" si="6"/>
        <v>252</v>
      </c>
      <c r="E52" s="101">
        <f t="shared" si="7"/>
        <v>168</v>
      </c>
      <c r="F52" s="101">
        <f t="shared" si="8"/>
        <v>420</v>
      </c>
      <c r="G52" s="101"/>
      <c r="H52" s="101"/>
      <c r="I52" s="101"/>
      <c r="J52" s="101">
        <v>1</v>
      </c>
      <c r="K52" s="101"/>
      <c r="L52" s="101">
        <v>1</v>
      </c>
      <c r="M52" s="101">
        <v>9</v>
      </c>
      <c r="N52" s="101">
        <v>2</v>
      </c>
      <c r="O52" s="101">
        <v>11</v>
      </c>
      <c r="P52" s="101"/>
      <c r="Q52" s="101"/>
      <c r="R52" s="101">
        <v>221</v>
      </c>
      <c r="S52" s="101">
        <v>156</v>
      </c>
      <c r="T52" s="101">
        <v>377</v>
      </c>
      <c r="U52" s="101"/>
      <c r="V52" s="101"/>
      <c r="W52" s="101"/>
      <c r="X52" s="101"/>
      <c r="Y52" s="101"/>
      <c r="Z52" s="101"/>
      <c r="AA52" s="101"/>
      <c r="AB52" s="101"/>
      <c r="AC52" s="101">
        <v>21</v>
      </c>
      <c r="AD52" s="101">
        <v>10</v>
      </c>
      <c r="AE52" s="109">
        <v>31</v>
      </c>
    </row>
    <row r="53" spans="1:31" x14ac:dyDescent="0.2">
      <c r="A53" s="102">
        <v>40.080100000000002</v>
      </c>
      <c r="B53" s="103" t="s">
        <v>111</v>
      </c>
      <c r="C53" s="118" t="s">
        <v>361</v>
      </c>
      <c r="D53" s="113">
        <f t="shared" si="6"/>
        <v>80</v>
      </c>
      <c r="E53" s="101">
        <f t="shared" si="7"/>
        <v>80</v>
      </c>
      <c r="F53" s="101">
        <f t="shared" si="8"/>
        <v>160</v>
      </c>
      <c r="G53" s="101">
        <v>2</v>
      </c>
      <c r="H53" s="101">
        <v>1</v>
      </c>
      <c r="I53" s="101">
        <v>3</v>
      </c>
      <c r="J53" s="101"/>
      <c r="K53" s="101"/>
      <c r="L53" s="101"/>
      <c r="M53" s="101">
        <v>1</v>
      </c>
      <c r="N53" s="101">
        <v>4</v>
      </c>
      <c r="O53" s="101">
        <v>5</v>
      </c>
      <c r="P53" s="101"/>
      <c r="Q53" s="101"/>
      <c r="R53" s="101">
        <v>76</v>
      </c>
      <c r="S53" s="101">
        <v>69</v>
      </c>
      <c r="T53" s="101">
        <v>145</v>
      </c>
      <c r="U53" s="101"/>
      <c r="V53" s="101"/>
      <c r="W53" s="101"/>
      <c r="X53" s="101"/>
      <c r="Y53" s="101"/>
      <c r="Z53" s="101"/>
      <c r="AA53" s="101"/>
      <c r="AB53" s="101"/>
      <c r="AC53" s="101">
        <v>1</v>
      </c>
      <c r="AD53" s="101">
        <v>6</v>
      </c>
      <c r="AE53" s="109">
        <v>7</v>
      </c>
    </row>
    <row r="54" spans="1:31" x14ac:dyDescent="0.2">
      <c r="A54" s="102">
        <v>51.310099999999998</v>
      </c>
      <c r="B54" s="103" t="s">
        <v>113</v>
      </c>
      <c r="C54" s="118" t="s">
        <v>362</v>
      </c>
      <c r="D54" s="113">
        <f t="shared" si="6"/>
        <v>95</v>
      </c>
      <c r="E54" s="101">
        <f t="shared" si="7"/>
        <v>19</v>
      </c>
      <c r="F54" s="101">
        <f t="shared" si="8"/>
        <v>114</v>
      </c>
      <c r="G54" s="101">
        <v>1</v>
      </c>
      <c r="H54" s="101"/>
      <c r="I54" s="101">
        <v>1</v>
      </c>
      <c r="J54" s="101"/>
      <c r="K54" s="101"/>
      <c r="L54" s="101"/>
      <c r="M54" s="101">
        <v>3</v>
      </c>
      <c r="N54" s="101">
        <v>1</v>
      </c>
      <c r="O54" s="101">
        <v>4</v>
      </c>
      <c r="P54" s="101"/>
      <c r="Q54" s="101"/>
      <c r="R54" s="101">
        <v>90</v>
      </c>
      <c r="S54" s="101">
        <v>17</v>
      </c>
      <c r="T54" s="101">
        <v>107</v>
      </c>
      <c r="U54" s="101"/>
      <c r="V54" s="101"/>
      <c r="W54" s="101"/>
      <c r="X54" s="101"/>
      <c r="Y54" s="101"/>
      <c r="Z54" s="101"/>
      <c r="AA54" s="101"/>
      <c r="AB54" s="101"/>
      <c r="AC54" s="101">
        <v>1</v>
      </c>
      <c r="AD54" s="101">
        <v>1</v>
      </c>
      <c r="AE54" s="109">
        <v>2</v>
      </c>
    </row>
    <row r="55" spans="1:31" x14ac:dyDescent="0.2">
      <c r="A55" s="100" t="s">
        <v>339</v>
      </c>
      <c r="B55" s="99"/>
      <c r="C55" s="117"/>
      <c r="D55" s="113">
        <f t="shared" si="6"/>
        <v>646</v>
      </c>
      <c r="E55" s="101">
        <f t="shared" si="7"/>
        <v>356</v>
      </c>
      <c r="F55" s="101">
        <f t="shared" si="8"/>
        <v>1002</v>
      </c>
      <c r="G55" s="101">
        <v>1</v>
      </c>
      <c r="H55" s="101">
        <v>1</v>
      </c>
      <c r="I55" s="101">
        <v>2</v>
      </c>
      <c r="J55" s="101"/>
      <c r="K55" s="101">
        <v>1</v>
      </c>
      <c r="L55" s="101">
        <v>1</v>
      </c>
      <c r="M55" s="101">
        <v>36</v>
      </c>
      <c r="N55" s="101">
        <v>21</v>
      </c>
      <c r="O55" s="101">
        <v>57</v>
      </c>
      <c r="P55" s="101"/>
      <c r="Q55" s="101"/>
      <c r="R55" s="101">
        <v>561</v>
      </c>
      <c r="S55" s="101">
        <v>315</v>
      </c>
      <c r="T55" s="101">
        <v>876</v>
      </c>
      <c r="U55" s="101"/>
      <c r="V55" s="101"/>
      <c r="W55" s="101">
        <v>1</v>
      </c>
      <c r="X55" s="101"/>
      <c r="Y55" s="101">
        <v>1</v>
      </c>
      <c r="Z55" s="101">
        <v>2</v>
      </c>
      <c r="AA55" s="101">
        <v>1</v>
      </c>
      <c r="AB55" s="101">
        <v>3</v>
      </c>
      <c r="AC55" s="101">
        <v>45</v>
      </c>
      <c r="AD55" s="101">
        <v>17</v>
      </c>
      <c r="AE55" s="109">
        <v>62</v>
      </c>
    </row>
    <row r="56" spans="1:31" x14ac:dyDescent="0.2">
      <c r="A56" s="102">
        <v>26.010100000000001</v>
      </c>
      <c r="B56" s="103" t="s">
        <v>99</v>
      </c>
      <c r="C56" s="118" t="s">
        <v>363</v>
      </c>
      <c r="D56" s="113">
        <f t="shared" si="6"/>
        <v>34</v>
      </c>
      <c r="E56" s="101">
        <f t="shared" si="7"/>
        <v>12</v>
      </c>
      <c r="F56" s="101">
        <f t="shared" si="8"/>
        <v>46</v>
      </c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>
        <v>26</v>
      </c>
      <c r="S56" s="101">
        <v>10</v>
      </c>
      <c r="T56" s="101">
        <v>36</v>
      </c>
      <c r="U56" s="101"/>
      <c r="V56" s="101"/>
      <c r="W56" s="101"/>
      <c r="X56" s="101"/>
      <c r="Y56" s="101"/>
      <c r="Z56" s="101"/>
      <c r="AA56" s="101"/>
      <c r="AB56" s="101"/>
      <c r="AC56" s="101">
        <v>8</v>
      </c>
      <c r="AD56" s="101">
        <v>2</v>
      </c>
      <c r="AE56" s="109">
        <v>10</v>
      </c>
    </row>
    <row r="57" spans="1:31" x14ac:dyDescent="0.2">
      <c r="A57" s="104"/>
      <c r="B57" s="103" t="s">
        <v>97</v>
      </c>
      <c r="C57" s="118" t="s">
        <v>364</v>
      </c>
      <c r="D57" s="113">
        <f t="shared" si="6"/>
        <v>106</v>
      </c>
      <c r="E57" s="101">
        <f t="shared" si="7"/>
        <v>63</v>
      </c>
      <c r="F57" s="101">
        <f t="shared" si="8"/>
        <v>169</v>
      </c>
      <c r="G57" s="101"/>
      <c r="H57" s="101"/>
      <c r="I57" s="101"/>
      <c r="J57" s="101"/>
      <c r="K57" s="101">
        <v>1</v>
      </c>
      <c r="L57" s="101">
        <v>1</v>
      </c>
      <c r="M57" s="101">
        <v>3</v>
      </c>
      <c r="N57" s="101">
        <v>3</v>
      </c>
      <c r="O57" s="101">
        <v>6</v>
      </c>
      <c r="P57" s="101"/>
      <c r="Q57" s="101"/>
      <c r="R57" s="101">
        <v>90</v>
      </c>
      <c r="S57" s="101">
        <v>54</v>
      </c>
      <c r="T57" s="101">
        <v>144</v>
      </c>
      <c r="U57" s="101"/>
      <c r="V57" s="101"/>
      <c r="W57" s="101">
        <v>1</v>
      </c>
      <c r="X57" s="101"/>
      <c r="Y57" s="101">
        <v>1</v>
      </c>
      <c r="Z57" s="101"/>
      <c r="AA57" s="101">
        <v>1</v>
      </c>
      <c r="AB57" s="101">
        <v>1</v>
      </c>
      <c r="AC57" s="101">
        <v>12</v>
      </c>
      <c r="AD57" s="101">
        <v>4</v>
      </c>
      <c r="AE57" s="109">
        <v>16</v>
      </c>
    </row>
    <row r="58" spans="1:31" x14ac:dyDescent="0.2">
      <c r="A58" s="104"/>
      <c r="B58" s="103" t="s">
        <v>95</v>
      </c>
      <c r="C58" s="118" t="s">
        <v>365</v>
      </c>
      <c r="D58" s="113">
        <f t="shared" si="6"/>
        <v>506</v>
      </c>
      <c r="E58" s="101">
        <f t="shared" si="7"/>
        <v>281</v>
      </c>
      <c r="F58" s="101">
        <f t="shared" si="8"/>
        <v>787</v>
      </c>
      <c r="G58" s="101">
        <v>1</v>
      </c>
      <c r="H58" s="101">
        <v>1</v>
      </c>
      <c r="I58" s="101">
        <v>2</v>
      </c>
      <c r="J58" s="101"/>
      <c r="K58" s="101"/>
      <c r="L58" s="101"/>
      <c r="M58" s="101">
        <v>33</v>
      </c>
      <c r="N58" s="101">
        <v>18</v>
      </c>
      <c r="O58" s="101">
        <v>51</v>
      </c>
      <c r="P58" s="101"/>
      <c r="Q58" s="101"/>
      <c r="R58" s="101">
        <v>445</v>
      </c>
      <c r="S58" s="101">
        <v>251</v>
      </c>
      <c r="T58" s="101">
        <v>696</v>
      </c>
      <c r="U58" s="101"/>
      <c r="V58" s="101"/>
      <c r="W58" s="101"/>
      <c r="X58" s="101"/>
      <c r="Y58" s="101"/>
      <c r="Z58" s="101">
        <v>2</v>
      </c>
      <c r="AA58" s="101"/>
      <c r="AB58" s="101">
        <v>2</v>
      </c>
      <c r="AC58" s="101">
        <v>25</v>
      </c>
      <c r="AD58" s="101">
        <v>11</v>
      </c>
      <c r="AE58" s="109">
        <v>36</v>
      </c>
    </row>
    <row r="59" spans="1:31" x14ac:dyDescent="0.2">
      <c r="A59" s="100" t="s">
        <v>345</v>
      </c>
      <c r="B59" s="99"/>
      <c r="C59" s="117"/>
      <c r="D59" s="113">
        <f t="shared" si="6"/>
        <v>66</v>
      </c>
      <c r="E59" s="101">
        <f t="shared" si="7"/>
        <v>70</v>
      </c>
      <c r="F59" s="101">
        <f t="shared" si="8"/>
        <v>136</v>
      </c>
      <c r="G59" s="101">
        <v>1</v>
      </c>
      <c r="H59" s="101"/>
      <c r="I59" s="101">
        <v>1</v>
      </c>
      <c r="J59" s="101"/>
      <c r="K59" s="101"/>
      <c r="L59" s="101"/>
      <c r="M59" s="101">
        <v>2</v>
      </c>
      <c r="N59" s="101">
        <v>5</v>
      </c>
      <c r="O59" s="101">
        <v>7</v>
      </c>
      <c r="P59" s="101"/>
      <c r="Q59" s="101"/>
      <c r="R59" s="101">
        <v>60</v>
      </c>
      <c r="S59" s="101">
        <v>62</v>
      </c>
      <c r="T59" s="101">
        <v>122</v>
      </c>
      <c r="U59" s="101"/>
      <c r="V59" s="101"/>
      <c r="W59" s="101"/>
      <c r="X59" s="101"/>
      <c r="Y59" s="101"/>
      <c r="Z59" s="101">
        <v>1</v>
      </c>
      <c r="AA59" s="101"/>
      <c r="AB59" s="101">
        <v>1</v>
      </c>
      <c r="AC59" s="101">
        <v>2</v>
      </c>
      <c r="AD59" s="101">
        <v>3</v>
      </c>
      <c r="AE59" s="109">
        <v>5</v>
      </c>
    </row>
    <row r="60" spans="1:31" x14ac:dyDescent="0.2">
      <c r="A60" s="102">
        <v>27.010100000000001</v>
      </c>
      <c r="B60" s="103" t="s">
        <v>366</v>
      </c>
      <c r="C60" s="118" t="s">
        <v>367</v>
      </c>
      <c r="D60" s="113">
        <f t="shared" si="6"/>
        <v>0</v>
      </c>
      <c r="E60" s="101">
        <f t="shared" si="7"/>
        <v>1</v>
      </c>
      <c r="F60" s="101">
        <f t="shared" si="8"/>
        <v>1</v>
      </c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>
        <v>1</v>
      </c>
      <c r="T60" s="101">
        <v>1</v>
      </c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9"/>
    </row>
    <row r="61" spans="1:31" x14ac:dyDescent="0.2">
      <c r="A61" s="104"/>
      <c r="B61" s="103" t="s">
        <v>101</v>
      </c>
      <c r="C61" s="118" t="s">
        <v>368</v>
      </c>
      <c r="D61" s="113">
        <f t="shared" si="6"/>
        <v>63</v>
      </c>
      <c r="E61" s="101">
        <f t="shared" si="7"/>
        <v>65</v>
      </c>
      <c r="F61" s="101">
        <f t="shared" si="8"/>
        <v>128</v>
      </c>
      <c r="G61" s="101">
        <v>1</v>
      </c>
      <c r="H61" s="101"/>
      <c r="I61" s="101">
        <v>1</v>
      </c>
      <c r="J61" s="101"/>
      <c r="K61" s="101"/>
      <c r="L61" s="101"/>
      <c r="M61" s="101">
        <v>2</v>
      </c>
      <c r="N61" s="101">
        <v>5</v>
      </c>
      <c r="O61" s="101">
        <v>7</v>
      </c>
      <c r="P61" s="101"/>
      <c r="Q61" s="101"/>
      <c r="R61" s="101">
        <v>57</v>
      </c>
      <c r="S61" s="101">
        <v>57</v>
      </c>
      <c r="T61" s="101">
        <v>114</v>
      </c>
      <c r="U61" s="101"/>
      <c r="V61" s="101"/>
      <c r="W61" s="101"/>
      <c r="X61" s="101"/>
      <c r="Y61" s="101"/>
      <c r="Z61" s="101">
        <v>1</v>
      </c>
      <c r="AA61" s="101"/>
      <c r="AB61" s="101">
        <v>1</v>
      </c>
      <c r="AC61" s="101">
        <v>2</v>
      </c>
      <c r="AD61" s="101">
        <v>3</v>
      </c>
      <c r="AE61" s="109">
        <v>5</v>
      </c>
    </row>
    <row r="62" spans="1:31" x14ac:dyDescent="0.2">
      <c r="A62" s="104"/>
      <c r="B62" s="103" t="s">
        <v>103</v>
      </c>
      <c r="C62" s="118" t="s">
        <v>369</v>
      </c>
      <c r="D62" s="113">
        <f t="shared" si="6"/>
        <v>3</v>
      </c>
      <c r="E62" s="101">
        <f t="shared" si="7"/>
        <v>4</v>
      </c>
      <c r="F62" s="101">
        <f t="shared" si="8"/>
        <v>7</v>
      </c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>
        <v>3</v>
      </c>
      <c r="S62" s="101">
        <v>4</v>
      </c>
      <c r="T62" s="101">
        <v>7</v>
      </c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9"/>
    </row>
    <row r="63" spans="1:31" x14ac:dyDescent="0.2">
      <c r="A63" s="83" t="s">
        <v>123</v>
      </c>
      <c r="B63" s="105"/>
      <c r="C63" s="119"/>
      <c r="D63" s="114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10"/>
    </row>
    <row r="64" spans="1:31" x14ac:dyDescent="0.2">
      <c r="A64" s="96" t="s">
        <v>59</v>
      </c>
      <c r="B64" s="97"/>
      <c r="C64" s="116"/>
      <c r="D64" s="112">
        <f t="shared" si="6"/>
        <v>1499</v>
      </c>
      <c r="E64" s="98">
        <f t="shared" si="7"/>
        <v>705</v>
      </c>
      <c r="F64" s="98">
        <f t="shared" si="8"/>
        <v>2204</v>
      </c>
      <c r="G64" s="98">
        <v>13</v>
      </c>
      <c r="H64" s="98">
        <v>4</v>
      </c>
      <c r="I64" s="98">
        <v>17</v>
      </c>
      <c r="J64" s="98"/>
      <c r="K64" s="98"/>
      <c r="L64" s="98"/>
      <c r="M64" s="98">
        <v>56</v>
      </c>
      <c r="N64" s="98">
        <v>18</v>
      </c>
      <c r="O64" s="98">
        <v>74</v>
      </c>
      <c r="P64" s="98"/>
      <c r="Q64" s="98"/>
      <c r="R64" s="98">
        <v>1149</v>
      </c>
      <c r="S64" s="98">
        <v>521</v>
      </c>
      <c r="T64" s="98">
        <v>1670</v>
      </c>
      <c r="U64" s="98"/>
      <c r="V64" s="98"/>
      <c r="W64" s="98">
        <v>3</v>
      </c>
      <c r="X64" s="98">
        <v>3</v>
      </c>
      <c r="Y64" s="98">
        <v>6</v>
      </c>
      <c r="Z64" s="98">
        <v>8</v>
      </c>
      <c r="AA64" s="98">
        <v>6</v>
      </c>
      <c r="AB64" s="98">
        <v>14</v>
      </c>
      <c r="AC64" s="98">
        <v>270</v>
      </c>
      <c r="AD64" s="98">
        <v>153</v>
      </c>
      <c r="AE64" s="108">
        <v>423</v>
      </c>
    </row>
    <row r="65" spans="1:31" x14ac:dyDescent="0.2">
      <c r="A65" s="100" t="s">
        <v>60</v>
      </c>
      <c r="B65" s="99"/>
      <c r="C65" s="117"/>
      <c r="D65" s="113">
        <f t="shared" si="6"/>
        <v>1499</v>
      </c>
      <c r="E65" s="101">
        <f t="shared" si="7"/>
        <v>705</v>
      </c>
      <c r="F65" s="101">
        <f t="shared" si="8"/>
        <v>2204</v>
      </c>
      <c r="G65" s="101">
        <v>13</v>
      </c>
      <c r="H65" s="101">
        <v>4</v>
      </c>
      <c r="I65" s="101">
        <v>17</v>
      </c>
      <c r="J65" s="101"/>
      <c r="K65" s="101"/>
      <c r="L65" s="101"/>
      <c r="M65" s="101">
        <v>56</v>
      </c>
      <c r="N65" s="101">
        <v>18</v>
      </c>
      <c r="O65" s="101">
        <v>74</v>
      </c>
      <c r="P65" s="101"/>
      <c r="Q65" s="101"/>
      <c r="R65" s="101">
        <v>1149</v>
      </c>
      <c r="S65" s="101">
        <v>521</v>
      </c>
      <c r="T65" s="101">
        <v>1670</v>
      </c>
      <c r="U65" s="101"/>
      <c r="V65" s="101"/>
      <c r="W65" s="101">
        <v>3</v>
      </c>
      <c r="X65" s="101">
        <v>3</v>
      </c>
      <c r="Y65" s="101">
        <v>6</v>
      </c>
      <c r="Z65" s="101">
        <v>8</v>
      </c>
      <c r="AA65" s="101">
        <v>6</v>
      </c>
      <c r="AB65" s="101">
        <v>14</v>
      </c>
      <c r="AC65" s="101">
        <v>270</v>
      </c>
      <c r="AD65" s="101">
        <v>153</v>
      </c>
      <c r="AE65" s="109">
        <v>423</v>
      </c>
    </row>
    <row r="66" spans="1:31" x14ac:dyDescent="0.2">
      <c r="A66" s="102">
        <v>42.010100000000001</v>
      </c>
      <c r="B66" s="103" t="s">
        <v>116</v>
      </c>
      <c r="C66" s="118" t="s">
        <v>370</v>
      </c>
      <c r="D66" s="113">
        <f t="shared" ref="D66:D92" si="9">G66+J66+M66+P66+R66+U66+W66+Z66+AC66</f>
        <v>441</v>
      </c>
      <c r="E66" s="101">
        <f t="shared" ref="E66:E92" si="10">H66+K66+N66+S66+X66+AA66+AD66</f>
        <v>157</v>
      </c>
      <c r="F66" s="101">
        <f t="shared" ref="F66:F92" si="11">SUM(D66:E66)</f>
        <v>598</v>
      </c>
      <c r="G66" s="101">
        <v>2</v>
      </c>
      <c r="H66" s="101"/>
      <c r="I66" s="101">
        <v>2</v>
      </c>
      <c r="J66" s="101"/>
      <c r="K66" s="101"/>
      <c r="L66" s="101"/>
      <c r="M66" s="101">
        <v>12</v>
      </c>
      <c r="N66" s="101">
        <v>1</v>
      </c>
      <c r="O66" s="101">
        <v>13</v>
      </c>
      <c r="P66" s="101"/>
      <c r="Q66" s="101"/>
      <c r="R66" s="101">
        <v>317</v>
      </c>
      <c r="S66" s="101">
        <v>121</v>
      </c>
      <c r="T66" s="101">
        <v>438</v>
      </c>
      <c r="U66" s="101"/>
      <c r="V66" s="101"/>
      <c r="W66" s="101">
        <v>2</v>
      </c>
      <c r="X66" s="101">
        <v>1</v>
      </c>
      <c r="Y66" s="101">
        <v>3</v>
      </c>
      <c r="Z66" s="101">
        <v>1</v>
      </c>
      <c r="AA66" s="101">
        <v>1</v>
      </c>
      <c r="AB66" s="101">
        <v>2</v>
      </c>
      <c r="AC66" s="101">
        <v>107</v>
      </c>
      <c r="AD66" s="101">
        <v>33</v>
      </c>
      <c r="AE66" s="109">
        <v>140</v>
      </c>
    </row>
    <row r="67" spans="1:31" x14ac:dyDescent="0.2">
      <c r="A67" s="102">
        <v>44.070099999999996</v>
      </c>
      <c r="B67" s="103" t="s">
        <v>120</v>
      </c>
      <c r="C67" s="118" t="s">
        <v>121</v>
      </c>
      <c r="D67" s="113">
        <f t="shared" si="9"/>
        <v>331</v>
      </c>
      <c r="E67" s="101">
        <f t="shared" si="10"/>
        <v>60</v>
      </c>
      <c r="F67" s="101">
        <f t="shared" si="11"/>
        <v>391</v>
      </c>
      <c r="G67" s="101">
        <v>3</v>
      </c>
      <c r="H67" s="101">
        <v>1</v>
      </c>
      <c r="I67" s="101">
        <v>4</v>
      </c>
      <c r="J67" s="101"/>
      <c r="K67" s="101"/>
      <c r="L67" s="101"/>
      <c r="M67" s="101">
        <v>16</v>
      </c>
      <c r="N67" s="101">
        <v>1</v>
      </c>
      <c r="O67" s="101">
        <v>17</v>
      </c>
      <c r="P67" s="101"/>
      <c r="Q67" s="101"/>
      <c r="R67" s="101">
        <v>271</v>
      </c>
      <c r="S67" s="101">
        <v>50</v>
      </c>
      <c r="T67" s="101">
        <v>321</v>
      </c>
      <c r="U67" s="101"/>
      <c r="V67" s="101"/>
      <c r="W67" s="101">
        <v>1</v>
      </c>
      <c r="X67" s="101"/>
      <c r="Y67" s="101">
        <v>1</v>
      </c>
      <c r="Z67" s="101">
        <v>4</v>
      </c>
      <c r="AA67" s="101"/>
      <c r="AB67" s="101">
        <v>4</v>
      </c>
      <c r="AC67" s="101">
        <v>36</v>
      </c>
      <c r="AD67" s="101">
        <v>8</v>
      </c>
      <c r="AE67" s="109">
        <v>44</v>
      </c>
    </row>
    <row r="68" spans="1:31" x14ac:dyDescent="0.2">
      <c r="A68" s="102">
        <v>45.010100000000001</v>
      </c>
      <c r="B68" s="103" t="s">
        <v>124</v>
      </c>
      <c r="C68" s="118" t="s">
        <v>125</v>
      </c>
      <c r="D68" s="113">
        <f t="shared" si="9"/>
        <v>37</v>
      </c>
      <c r="E68" s="101">
        <f t="shared" si="10"/>
        <v>26</v>
      </c>
      <c r="F68" s="101">
        <f t="shared" si="11"/>
        <v>63</v>
      </c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>
        <v>11</v>
      </c>
      <c r="S68" s="101">
        <v>9</v>
      </c>
      <c r="T68" s="101">
        <v>20</v>
      </c>
      <c r="U68" s="101"/>
      <c r="V68" s="101"/>
      <c r="W68" s="101"/>
      <c r="X68" s="101"/>
      <c r="Y68" s="101"/>
      <c r="Z68" s="101"/>
      <c r="AA68" s="101"/>
      <c r="AB68" s="101"/>
      <c r="AC68" s="101">
        <v>26</v>
      </c>
      <c r="AD68" s="101">
        <v>17</v>
      </c>
      <c r="AE68" s="109">
        <v>43</v>
      </c>
    </row>
    <row r="69" spans="1:31" x14ac:dyDescent="0.2">
      <c r="A69" s="104"/>
      <c r="B69" s="103" t="s">
        <v>122</v>
      </c>
      <c r="C69" s="118" t="s">
        <v>123</v>
      </c>
      <c r="D69" s="113">
        <f t="shared" si="9"/>
        <v>106</v>
      </c>
      <c r="E69" s="101">
        <f t="shared" si="10"/>
        <v>40</v>
      </c>
      <c r="F69" s="101">
        <f t="shared" si="11"/>
        <v>146</v>
      </c>
      <c r="G69" s="101">
        <v>5</v>
      </c>
      <c r="H69" s="101"/>
      <c r="I69" s="101">
        <v>5</v>
      </c>
      <c r="J69" s="101"/>
      <c r="K69" s="101"/>
      <c r="L69" s="101"/>
      <c r="M69" s="101">
        <v>5</v>
      </c>
      <c r="N69" s="101">
        <v>2</v>
      </c>
      <c r="O69" s="101">
        <v>7</v>
      </c>
      <c r="P69" s="101"/>
      <c r="Q69" s="101"/>
      <c r="R69" s="101">
        <v>89</v>
      </c>
      <c r="S69" s="101">
        <v>34</v>
      </c>
      <c r="T69" s="101">
        <v>123</v>
      </c>
      <c r="U69" s="101"/>
      <c r="V69" s="101"/>
      <c r="W69" s="101"/>
      <c r="X69" s="101"/>
      <c r="Y69" s="101"/>
      <c r="Z69" s="101"/>
      <c r="AA69" s="101">
        <v>1</v>
      </c>
      <c r="AB69" s="101">
        <v>1</v>
      </c>
      <c r="AC69" s="101">
        <v>7</v>
      </c>
      <c r="AD69" s="101">
        <v>3</v>
      </c>
      <c r="AE69" s="109">
        <v>10</v>
      </c>
    </row>
    <row r="70" spans="1:31" x14ac:dyDescent="0.2">
      <c r="A70" s="102">
        <v>45.020099999999999</v>
      </c>
      <c r="B70" s="103" t="s">
        <v>126</v>
      </c>
      <c r="C70" s="118" t="s">
        <v>371</v>
      </c>
      <c r="D70" s="113">
        <f t="shared" si="9"/>
        <v>115</v>
      </c>
      <c r="E70" s="101">
        <f t="shared" si="10"/>
        <v>57</v>
      </c>
      <c r="F70" s="101">
        <f t="shared" si="11"/>
        <v>172</v>
      </c>
      <c r="G70" s="101">
        <v>1</v>
      </c>
      <c r="H70" s="101"/>
      <c r="I70" s="101">
        <v>1</v>
      </c>
      <c r="J70" s="101"/>
      <c r="K70" s="101"/>
      <c r="L70" s="101"/>
      <c r="M70" s="101">
        <v>6</v>
      </c>
      <c r="N70" s="101">
        <v>1</v>
      </c>
      <c r="O70" s="101">
        <v>7</v>
      </c>
      <c r="P70" s="101"/>
      <c r="Q70" s="101"/>
      <c r="R70" s="101">
        <v>82</v>
      </c>
      <c r="S70" s="101">
        <v>44</v>
      </c>
      <c r="T70" s="101">
        <v>126</v>
      </c>
      <c r="U70" s="101"/>
      <c r="V70" s="101"/>
      <c r="W70" s="101"/>
      <c r="X70" s="101">
        <v>1</v>
      </c>
      <c r="Y70" s="101">
        <v>1</v>
      </c>
      <c r="Z70" s="101"/>
      <c r="AA70" s="101">
        <v>1</v>
      </c>
      <c r="AB70" s="101">
        <v>1</v>
      </c>
      <c r="AC70" s="101">
        <v>26</v>
      </c>
      <c r="AD70" s="101">
        <v>10</v>
      </c>
      <c r="AE70" s="109">
        <v>36</v>
      </c>
    </row>
    <row r="71" spans="1:31" x14ac:dyDescent="0.2">
      <c r="A71" s="102">
        <v>45.060099999999998</v>
      </c>
      <c r="B71" s="103" t="s">
        <v>128</v>
      </c>
      <c r="C71" s="118" t="s">
        <v>372</v>
      </c>
      <c r="D71" s="113">
        <f t="shared" si="9"/>
        <v>35</v>
      </c>
      <c r="E71" s="101">
        <f t="shared" si="10"/>
        <v>59</v>
      </c>
      <c r="F71" s="101">
        <f t="shared" si="11"/>
        <v>94</v>
      </c>
      <c r="G71" s="101"/>
      <c r="H71" s="101">
        <v>1</v>
      </c>
      <c r="I71" s="101">
        <v>1</v>
      </c>
      <c r="J71" s="101"/>
      <c r="K71" s="101"/>
      <c r="L71" s="101"/>
      <c r="M71" s="101">
        <v>2</v>
      </c>
      <c r="N71" s="101">
        <v>2</v>
      </c>
      <c r="O71" s="101">
        <v>4</v>
      </c>
      <c r="P71" s="101"/>
      <c r="Q71" s="101"/>
      <c r="R71" s="101">
        <v>27</v>
      </c>
      <c r="S71" s="101">
        <v>38</v>
      </c>
      <c r="T71" s="101">
        <v>65</v>
      </c>
      <c r="U71" s="101"/>
      <c r="V71" s="101"/>
      <c r="W71" s="101"/>
      <c r="X71" s="101"/>
      <c r="Y71" s="101"/>
      <c r="Z71" s="101"/>
      <c r="AA71" s="101"/>
      <c r="AB71" s="101"/>
      <c r="AC71" s="101">
        <v>6</v>
      </c>
      <c r="AD71" s="101">
        <v>18</v>
      </c>
      <c r="AE71" s="109">
        <v>24</v>
      </c>
    </row>
    <row r="72" spans="1:31" x14ac:dyDescent="0.2">
      <c r="A72" s="102">
        <v>45.070099999999996</v>
      </c>
      <c r="B72" s="103" t="s">
        <v>130</v>
      </c>
      <c r="C72" s="118" t="s">
        <v>373</v>
      </c>
      <c r="D72" s="113">
        <f t="shared" si="9"/>
        <v>55</v>
      </c>
      <c r="E72" s="101">
        <f t="shared" si="10"/>
        <v>46</v>
      </c>
      <c r="F72" s="101">
        <f t="shared" si="11"/>
        <v>101</v>
      </c>
      <c r="G72" s="101">
        <v>1</v>
      </c>
      <c r="H72" s="101">
        <v>1</v>
      </c>
      <c r="I72" s="101">
        <v>2</v>
      </c>
      <c r="J72" s="101"/>
      <c r="K72" s="101"/>
      <c r="L72" s="101"/>
      <c r="M72" s="101">
        <v>2</v>
      </c>
      <c r="N72" s="101">
        <v>1</v>
      </c>
      <c r="O72" s="101">
        <v>3</v>
      </c>
      <c r="P72" s="101"/>
      <c r="Q72" s="101"/>
      <c r="R72" s="101">
        <v>48</v>
      </c>
      <c r="S72" s="101">
        <v>34</v>
      </c>
      <c r="T72" s="101">
        <v>82</v>
      </c>
      <c r="U72" s="101"/>
      <c r="V72" s="101"/>
      <c r="W72" s="101"/>
      <c r="X72" s="101"/>
      <c r="Y72" s="101"/>
      <c r="Z72" s="101">
        <v>1</v>
      </c>
      <c r="AA72" s="101"/>
      <c r="AB72" s="101">
        <v>1</v>
      </c>
      <c r="AC72" s="101">
        <v>3</v>
      </c>
      <c r="AD72" s="101">
        <v>10</v>
      </c>
      <c r="AE72" s="109">
        <v>13</v>
      </c>
    </row>
    <row r="73" spans="1:31" x14ac:dyDescent="0.2">
      <c r="A73" s="102">
        <v>45.100099999999998</v>
      </c>
      <c r="B73" s="103" t="s">
        <v>132</v>
      </c>
      <c r="C73" s="118" t="s">
        <v>374</v>
      </c>
      <c r="D73" s="113">
        <f t="shared" si="9"/>
        <v>127</v>
      </c>
      <c r="E73" s="101">
        <f t="shared" si="10"/>
        <v>143</v>
      </c>
      <c r="F73" s="101">
        <f t="shared" si="11"/>
        <v>270</v>
      </c>
      <c r="G73" s="101"/>
      <c r="H73" s="101">
        <v>1</v>
      </c>
      <c r="I73" s="101">
        <v>1</v>
      </c>
      <c r="J73" s="101"/>
      <c r="K73" s="101"/>
      <c r="L73" s="101"/>
      <c r="M73" s="101">
        <v>4</v>
      </c>
      <c r="N73" s="101">
        <v>6</v>
      </c>
      <c r="O73" s="101">
        <v>10</v>
      </c>
      <c r="P73" s="101"/>
      <c r="Q73" s="101"/>
      <c r="R73" s="101">
        <v>104</v>
      </c>
      <c r="S73" s="101">
        <v>103</v>
      </c>
      <c r="T73" s="101">
        <v>207</v>
      </c>
      <c r="U73" s="101"/>
      <c r="V73" s="101"/>
      <c r="W73" s="101"/>
      <c r="X73" s="101"/>
      <c r="Y73" s="101"/>
      <c r="Z73" s="101">
        <v>1</v>
      </c>
      <c r="AA73" s="101">
        <v>3</v>
      </c>
      <c r="AB73" s="101">
        <v>4</v>
      </c>
      <c r="AC73" s="101">
        <v>18</v>
      </c>
      <c r="AD73" s="101">
        <v>30</v>
      </c>
      <c r="AE73" s="109">
        <v>48</v>
      </c>
    </row>
    <row r="74" spans="1:31" x14ac:dyDescent="0.2">
      <c r="A74" s="102">
        <v>45.110100000000003</v>
      </c>
      <c r="B74" s="103" t="s">
        <v>134</v>
      </c>
      <c r="C74" s="118" t="s">
        <v>375</v>
      </c>
      <c r="D74" s="113">
        <f t="shared" si="9"/>
        <v>123</v>
      </c>
      <c r="E74" s="101">
        <f t="shared" si="10"/>
        <v>40</v>
      </c>
      <c r="F74" s="101">
        <f t="shared" si="11"/>
        <v>163</v>
      </c>
      <c r="G74" s="101"/>
      <c r="H74" s="101"/>
      <c r="I74" s="101"/>
      <c r="J74" s="101"/>
      <c r="K74" s="101"/>
      <c r="L74" s="101"/>
      <c r="M74" s="101">
        <v>6</v>
      </c>
      <c r="N74" s="101">
        <v>3</v>
      </c>
      <c r="O74" s="101">
        <v>9</v>
      </c>
      <c r="P74" s="101"/>
      <c r="Q74" s="101"/>
      <c r="R74" s="101">
        <v>96</v>
      </c>
      <c r="S74" s="101">
        <v>31</v>
      </c>
      <c r="T74" s="101">
        <v>127</v>
      </c>
      <c r="U74" s="101"/>
      <c r="V74" s="101"/>
      <c r="W74" s="101"/>
      <c r="X74" s="101">
        <v>1</v>
      </c>
      <c r="Y74" s="101">
        <v>1</v>
      </c>
      <c r="Z74" s="101"/>
      <c r="AA74" s="101"/>
      <c r="AB74" s="101"/>
      <c r="AC74" s="101">
        <v>21</v>
      </c>
      <c r="AD74" s="101">
        <v>5</v>
      </c>
      <c r="AE74" s="109">
        <v>26</v>
      </c>
    </row>
    <row r="75" spans="1:31" x14ac:dyDescent="0.2">
      <c r="A75" s="102">
        <v>52.100200000000001</v>
      </c>
      <c r="B75" s="103" t="s">
        <v>136</v>
      </c>
      <c r="C75" s="118" t="s">
        <v>137</v>
      </c>
      <c r="D75" s="113">
        <f t="shared" si="9"/>
        <v>129</v>
      </c>
      <c r="E75" s="101">
        <f t="shared" si="10"/>
        <v>77</v>
      </c>
      <c r="F75" s="101">
        <f t="shared" si="11"/>
        <v>206</v>
      </c>
      <c r="G75" s="101">
        <v>1</v>
      </c>
      <c r="H75" s="101"/>
      <c r="I75" s="101">
        <v>1</v>
      </c>
      <c r="J75" s="101"/>
      <c r="K75" s="101"/>
      <c r="L75" s="101"/>
      <c r="M75" s="101">
        <v>3</v>
      </c>
      <c r="N75" s="101">
        <v>1</v>
      </c>
      <c r="O75" s="101">
        <v>4</v>
      </c>
      <c r="P75" s="101"/>
      <c r="Q75" s="101"/>
      <c r="R75" s="101">
        <v>104</v>
      </c>
      <c r="S75" s="101">
        <v>57</v>
      </c>
      <c r="T75" s="101">
        <v>161</v>
      </c>
      <c r="U75" s="101"/>
      <c r="V75" s="101"/>
      <c r="W75" s="101"/>
      <c r="X75" s="101"/>
      <c r="Y75" s="101"/>
      <c r="Z75" s="101">
        <v>1</v>
      </c>
      <c r="AA75" s="101"/>
      <c r="AB75" s="101">
        <v>1</v>
      </c>
      <c r="AC75" s="101">
        <v>20</v>
      </c>
      <c r="AD75" s="101">
        <v>19</v>
      </c>
      <c r="AE75" s="109">
        <v>39</v>
      </c>
    </row>
    <row r="76" spans="1:31" x14ac:dyDescent="0.2">
      <c r="A76" s="83" t="s">
        <v>376</v>
      </c>
      <c r="B76" s="105"/>
      <c r="C76" s="119"/>
      <c r="D76" s="114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10"/>
    </row>
    <row r="77" spans="1:31" x14ac:dyDescent="0.2">
      <c r="A77" s="96" t="s">
        <v>59</v>
      </c>
      <c r="B77" s="97"/>
      <c r="C77" s="116"/>
      <c r="D77" s="112">
        <f t="shared" si="9"/>
        <v>341</v>
      </c>
      <c r="E77" s="98">
        <f t="shared" si="10"/>
        <v>152</v>
      </c>
      <c r="F77" s="98">
        <f t="shared" si="11"/>
        <v>493</v>
      </c>
      <c r="G77" s="98"/>
      <c r="H77" s="98">
        <v>1</v>
      </c>
      <c r="I77" s="98">
        <v>1</v>
      </c>
      <c r="J77" s="98"/>
      <c r="K77" s="98"/>
      <c r="L77" s="98"/>
      <c r="M77" s="98">
        <v>18</v>
      </c>
      <c r="N77" s="98">
        <v>5</v>
      </c>
      <c r="O77" s="98">
        <v>23</v>
      </c>
      <c r="P77" s="98"/>
      <c r="Q77" s="98"/>
      <c r="R77" s="98">
        <v>297</v>
      </c>
      <c r="S77" s="98">
        <v>126</v>
      </c>
      <c r="T77" s="98">
        <v>423</v>
      </c>
      <c r="U77" s="98"/>
      <c r="V77" s="98"/>
      <c r="W77" s="98">
        <v>1</v>
      </c>
      <c r="X77" s="98"/>
      <c r="Y77" s="98">
        <v>1</v>
      </c>
      <c r="Z77" s="98"/>
      <c r="AA77" s="98"/>
      <c r="AB77" s="98"/>
      <c r="AC77" s="98">
        <v>25</v>
      </c>
      <c r="AD77" s="98">
        <v>20</v>
      </c>
      <c r="AE77" s="108">
        <v>45</v>
      </c>
    </row>
    <row r="78" spans="1:31" x14ac:dyDescent="0.2">
      <c r="A78" s="100" t="s">
        <v>60</v>
      </c>
      <c r="B78" s="99"/>
      <c r="C78" s="117"/>
      <c r="D78" s="113">
        <f t="shared" si="9"/>
        <v>341</v>
      </c>
      <c r="E78" s="101">
        <f t="shared" si="10"/>
        <v>152</v>
      </c>
      <c r="F78" s="101">
        <f t="shared" si="11"/>
        <v>493</v>
      </c>
      <c r="G78" s="101"/>
      <c r="H78" s="101">
        <v>1</v>
      </c>
      <c r="I78" s="101">
        <v>1</v>
      </c>
      <c r="J78" s="101"/>
      <c r="K78" s="101"/>
      <c r="L78" s="101"/>
      <c r="M78" s="101">
        <v>18</v>
      </c>
      <c r="N78" s="101">
        <v>5</v>
      </c>
      <c r="O78" s="101">
        <v>23</v>
      </c>
      <c r="P78" s="101"/>
      <c r="Q78" s="101"/>
      <c r="R78" s="101">
        <v>297</v>
      </c>
      <c r="S78" s="101">
        <v>126</v>
      </c>
      <c r="T78" s="101">
        <v>423</v>
      </c>
      <c r="U78" s="101"/>
      <c r="V78" s="101"/>
      <c r="W78" s="101">
        <v>1</v>
      </c>
      <c r="X78" s="101"/>
      <c r="Y78" s="101">
        <v>1</v>
      </c>
      <c r="Z78" s="101"/>
      <c r="AA78" s="101"/>
      <c r="AB78" s="101"/>
      <c r="AC78" s="101">
        <v>25</v>
      </c>
      <c r="AD78" s="101">
        <v>20</v>
      </c>
      <c r="AE78" s="109">
        <v>45</v>
      </c>
    </row>
    <row r="79" spans="1:31" x14ac:dyDescent="0.2">
      <c r="A79" s="102">
        <v>9.0498999999999992</v>
      </c>
      <c r="B79" s="103" t="s">
        <v>141</v>
      </c>
      <c r="C79" s="118" t="s">
        <v>377</v>
      </c>
      <c r="D79" s="113">
        <f t="shared" si="9"/>
        <v>122</v>
      </c>
      <c r="E79" s="101">
        <f t="shared" si="10"/>
        <v>35</v>
      </c>
      <c r="F79" s="101">
        <f t="shared" si="11"/>
        <v>157</v>
      </c>
      <c r="G79" s="101"/>
      <c r="H79" s="101"/>
      <c r="I79" s="101"/>
      <c r="J79" s="101"/>
      <c r="K79" s="101"/>
      <c r="L79" s="101"/>
      <c r="M79" s="101">
        <v>5</v>
      </c>
      <c r="N79" s="101">
        <v>1</v>
      </c>
      <c r="O79" s="101">
        <v>6</v>
      </c>
      <c r="P79" s="101"/>
      <c r="Q79" s="101"/>
      <c r="R79" s="101">
        <v>107</v>
      </c>
      <c r="S79" s="101">
        <v>30</v>
      </c>
      <c r="T79" s="101">
        <v>137</v>
      </c>
      <c r="U79" s="101"/>
      <c r="V79" s="101"/>
      <c r="W79" s="101"/>
      <c r="X79" s="101"/>
      <c r="Y79" s="101"/>
      <c r="Z79" s="101"/>
      <c r="AA79" s="101"/>
      <c r="AB79" s="101"/>
      <c r="AC79" s="101">
        <v>10</v>
      </c>
      <c r="AD79" s="101">
        <v>4</v>
      </c>
      <c r="AE79" s="109">
        <v>14</v>
      </c>
    </row>
    <row r="80" spans="1:31" x14ac:dyDescent="0.2">
      <c r="A80" s="102">
        <v>9.0799000000000003</v>
      </c>
      <c r="B80" s="103" t="s">
        <v>143</v>
      </c>
      <c r="C80" s="118" t="s">
        <v>378</v>
      </c>
      <c r="D80" s="113">
        <f t="shared" si="9"/>
        <v>98</v>
      </c>
      <c r="E80" s="101">
        <f t="shared" si="10"/>
        <v>77</v>
      </c>
      <c r="F80" s="101">
        <f t="shared" si="11"/>
        <v>175</v>
      </c>
      <c r="G80" s="101"/>
      <c r="H80" s="101">
        <v>1</v>
      </c>
      <c r="I80" s="101">
        <v>1</v>
      </c>
      <c r="J80" s="101"/>
      <c r="K80" s="101"/>
      <c r="L80" s="101"/>
      <c r="M80" s="101">
        <v>2</v>
      </c>
      <c r="N80" s="101">
        <v>4</v>
      </c>
      <c r="O80" s="101">
        <v>6</v>
      </c>
      <c r="P80" s="101"/>
      <c r="Q80" s="101"/>
      <c r="R80" s="101">
        <v>91</v>
      </c>
      <c r="S80" s="101">
        <v>59</v>
      </c>
      <c r="T80" s="101">
        <v>150</v>
      </c>
      <c r="U80" s="101"/>
      <c r="V80" s="101"/>
      <c r="W80" s="101"/>
      <c r="X80" s="101"/>
      <c r="Y80" s="101"/>
      <c r="Z80" s="101"/>
      <c r="AA80" s="101"/>
      <c r="AB80" s="101"/>
      <c r="AC80" s="101">
        <v>5</v>
      </c>
      <c r="AD80" s="101">
        <v>13</v>
      </c>
      <c r="AE80" s="109">
        <v>18</v>
      </c>
    </row>
    <row r="81" spans="1:31" x14ac:dyDescent="0.2">
      <c r="A81" s="102">
        <v>9.0901999999999994</v>
      </c>
      <c r="B81" s="103" t="s">
        <v>145</v>
      </c>
      <c r="C81" s="118" t="s">
        <v>146</v>
      </c>
      <c r="D81" s="113">
        <f t="shared" si="9"/>
        <v>121</v>
      </c>
      <c r="E81" s="101">
        <f t="shared" si="10"/>
        <v>40</v>
      </c>
      <c r="F81" s="101">
        <f t="shared" si="11"/>
        <v>161</v>
      </c>
      <c r="G81" s="101"/>
      <c r="H81" s="101"/>
      <c r="I81" s="101"/>
      <c r="J81" s="101"/>
      <c r="K81" s="101"/>
      <c r="L81" s="101"/>
      <c r="M81" s="101">
        <v>11</v>
      </c>
      <c r="N81" s="101"/>
      <c r="O81" s="101">
        <v>11</v>
      </c>
      <c r="P81" s="101"/>
      <c r="Q81" s="101"/>
      <c r="R81" s="101">
        <v>99</v>
      </c>
      <c r="S81" s="101">
        <v>37</v>
      </c>
      <c r="T81" s="101">
        <v>136</v>
      </c>
      <c r="U81" s="101"/>
      <c r="V81" s="101"/>
      <c r="W81" s="101">
        <v>1</v>
      </c>
      <c r="X81" s="101"/>
      <c r="Y81" s="101">
        <v>1</v>
      </c>
      <c r="Z81" s="101"/>
      <c r="AA81" s="101"/>
      <c r="AB81" s="101"/>
      <c r="AC81" s="101">
        <v>10</v>
      </c>
      <c r="AD81" s="101">
        <v>3</v>
      </c>
      <c r="AE81" s="109">
        <v>13</v>
      </c>
    </row>
    <row r="82" spans="1:31" x14ac:dyDescent="0.2">
      <c r="A82" s="83" t="s">
        <v>379</v>
      </c>
      <c r="B82" s="105"/>
      <c r="C82" s="119"/>
      <c r="D82" s="114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10"/>
    </row>
    <row r="83" spans="1:31" x14ac:dyDescent="0.2">
      <c r="A83" s="96" t="s">
        <v>59</v>
      </c>
      <c r="B83" s="97"/>
      <c r="C83" s="116"/>
      <c r="D83" s="112">
        <f t="shared" si="9"/>
        <v>947</v>
      </c>
      <c r="E83" s="98">
        <f t="shared" si="10"/>
        <v>448</v>
      </c>
      <c r="F83" s="98">
        <f t="shared" si="11"/>
        <v>1395</v>
      </c>
      <c r="G83" s="98">
        <v>6</v>
      </c>
      <c r="H83" s="98">
        <v>3</v>
      </c>
      <c r="I83" s="98">
        <v>9</v>
      </c>
      <c r="J83" s="98">
        <v>1</v>
      </c>
      <c r="K83" s="98"/>
      <c r="L83" s="98">
        <v>1</v>
      </c>
      <c r="M83" s="98">
        <v>25</v>
      </c>
      <c r="N83" s="98">
        <v>7</v>
      </c>
      <c r="O83" s="98">
        <v>32</v>
      </c>
      <c r="P83" s="98"/>
      <c r="Q83" s="98"/>
      <c r="R83" s="98">
        <v>762</v>
      </c>
      <c r="S83" s="98">
        <v>358</v>
      </c>
      <c r="T83" s="98">
        <v>1120</v>
      </c>
      <c r="U83" s="98"/>
      <c r="V83" s="98"/>
      <c r="W83" s="98">
        <v>7</v>
      </c>
      <c r="X83" s="98"/>
      <c r="Y83" s="98">
        <v>7</v>
      </c>
      <c r="Z83" s="98">
        <v>6</v>
      </c>
      <c r="AA83" s="98">
        <v>3</v>
      </c>
      <c r="AB83" s="98">
        <v>9</v>
      </c>
      <c r="AC83" s="98">
        <v>140</v>
      </c>
      <c r="AD83" s="98">
        <v>77</v>
      </c>
      <c r="AE83" s="108">
        <v>217</v>
      </c>
    </row>
    <row r="84" spans="1:31" x14ac:dyDescent="0.2">
      <c r="A84" s="100" t="s">
        <v>60</v>
      </c>
      <c r="B84" s="99"/>
      <c r="C84" s="117"/>
      <c r="D84" s="113">
        <f t="shared" si="9"/>
        <v>170</v>
      </c>
      <c r="E84" s="101">
        <f t="shared" si="10"/>
        <v>123</v>
      </c>
      <c r="F84" s="101">
        <f t="shared" si="11"/>
        <v>293</v>
      </c>
      <c r="G84" s="101">
        <v>1</v>
      </c>
      <c r="H84" s="101">
        <v>3</v>
      </c>
      <c r="I84" s="101">
        <v>4</v>
      </c>
      <c r="J84" s="101"/>
      <c r="K84" s="101"/>
      <c r="L84" s="101"/>
      <c r="M84" s="101">
        <v>4</v>
      </c>
      <c r="N84" s="101"/>
      <c r="O84" s="101">
        <v>4</v>
      </c>
      <c r="P84" s="101"/>
      <c r="Q84" s="101"/>
      <c r="R84" s="101">
        <v>135</v>
      </c>
      <c r="S84" s="101">
        <v>98</v>
      </c>
      <c r="T84" s="101">
        <v>233</v>
      </c>
      <c r="U84" s="101"/>
      <c r="V84" s="101"/>
      <c r="W84" s="101"/>
      <c r="X84" s="101"/>
      <c r="Y84" s="101"/>
      <c r="Z84" s="101">
        <v>2</v>
      </c>
      <c r="AA84" s="101">
        <v>1</v>
      </c>
      <c r="AB84" s="101">
        <v>3</v>
      </c>
      <c r="AC84" s="101">
        <v>28</v>
      </c>
      <c r="AD84" s="101">
        <v>21</v>
      </c>
      <c r="AE84" s="109">
        <v>49</v>
      </c>
    </row>
    <row r="85" spans="1:31" x14ac:dyDescent="0.2">
      <c r="A85" s="102">
        <v>13.1302</v>
      </c>
      <c r="B85" s="103" t="s">
        <v>148</v>
      </c>
      <c r="C85" s="118" t="s">
        <v>380</v>
      </c>
      <c r="D85" s="113">
        <f t="shared" si="9"/>
        <v>41</v>
      </c>
      <c r="E85" s="101">
        <f t="shared" si="10"/>
        <v>3</v>
      </c>
      <c r="F85" s="101">
        <f t="shared" si="11"/>
        <v>44</v>
      </c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>
        <v>33</v>
      </c>
      <c r="S85" s="101">
        <v>2</v>
      </c>
      <c r="T85" s="101">
        <v>35</v>
      </c>
      <c r="U85" s="101"/>
      <c r="V85" s="101"/>
      <c r="W85" s="101"/>
      <c r="X85" s="101"/>
      <c r="Y85" s="101"/>
      <c r="Z85" s="101"/>
      <c r="AA85" s="101"/>
      <c r="AB85" s="101"/>
      <c r="AC85" s="101">
        <v>8</v>
      </c>
      <c r="AD85" s="101">
        <v>1</v>
      </c>
      <c r="AE85" s="109">
        <v>9</v>
      </c>
    </row>
    <row r="86" spans="1:31" x14ac:dyDescent="0.2">
      <c r="A86" s="102">
        <v>13.1312</v>
      </c>
      <c r="B86" s="103" t="s">
        <v>150</v>
      </c>
      <c r="C86" s="118" t="s">
        <v>381</v>
      </c>
      <c r="D86" s="113">
        <f t="shared" si="9"/>
        <v>28</v>
      </c>
      <c r="E86" s="101">
        <f t="shared" si="10"/>
        <v>31</v>
      </c>
      <c r="F86" s="101">
        <f t="shared" si="11"/>
        <v>59</v>
      </c>
      <c r="G86" s="101"/>
      <c r="H86" s="101">
        <v>2</v>
      </c>
      <c r="I86" s="101">
        <v>2</v>
      </c>
      <c r="J86" s="101"/>
      <c r="K86" s="101"/>
      <c r="L86" s="101"/>
      <c r="M86" s="101">
        <v>1</v>
      </c>
      <c r="N86" s="101"/>
      <c r="O86" s="101">
        <v>1</v>
      </c>
      <c r="P86" s="101"/>
      <c r="Q86" s="101"/>
      <c r="R86" s="101">
        <v>23</v>
      </c>
      <c r="S86" s="101">
        <v>20</v>
      </c>
      <c r="T86" s="101">
        <v>43</v>
      </c>
      <c r="U86" s="101"/>
      <c r="V86" s="101"/>
      <c r="W86" s="101"/>
      <c r="X86" s="101"/>
      <c r="Y86" s="101"/>
      <c r="Z86" s="101"/>
      <c r="AA86" s="101"/>
      <c r="AB86" s="101"/>
      <c r="AC86" s="101">
        <v>4</v>
      </c>
      <c r="AD86" s="101">
        <v>9</v>
      </c>
      <c r="AE86" s="109">
        <v>13</v>
      </c>
    </row>
    <row r="87" spans="1:31" x14ac:dyDescent="0.2">
      <c r="A87" s="102">
        <v>13.132400000000001</v>
      </c>
      <c r="B87" s="103" t="s">
        <v>152</v>
      </c>
      <c r="C87" s="118" t="s">
        <v>382</v>
      </c>
      <c r="D87" s="113">
        <f t="shared" si="9"/>
        <v>51</v>
      </c>
      <c r="E87" s="101">
        <f t="shared" si="10"/>
        <v>31</v>
      </c>
      <c r="F87" s="101">
        <f t="shared" si="11"/>
        <v>82</v>
      </c>
      <c r="G87" s="101">
        <v>1</v>
      </c>
      <c r="H87" s="101"/>
      <c r="I87" s="101">
        <v>1</v>
      </c>
      <c r="J87" s="101"/>
      <c r="K87" s="101"/>
      <c r="L87" s="101"/>
      <c r="M87" s="101"/>
      <c r="N87" s="101"/>
      <c r="O87" s="101"/>
      <c r="P87" s="101"/>
      <c r="Q87" s="101"/>
      <c r="R87" s="101">
        <v>41</v>
      </c>
      <c r="S87" s="101">
        <v>25</v>
      </c>
      <c r="T87" s="101">
        <v>66</v>
      </c>
      <c r="U87" s="101"/>
      <c r="V87" s="101"/>
      <c r="W87" s="101"/>
      <c r="X87" s="101"/>
      <c r="Y87" s="101"/>
      <c r="Z87" s="101">
        <v>2</v>
      </c>
      <c r="AA87" s="101"/>
      <c r="AB87" s="101">
        <v>2</v>
      </c>
      <c r="AC87" s="101">
        <v>7</v>
      </c>
      <c r="AD87" s="101">
        <v>6</v>
      </c>
      <c r="AE87" s="109">
        <v>13</v>
      </c>
    </row>
    <row r="88" spans="1:31" x14ac:dyDescent="0.2">
      <c r="A88" s="102">
        <v>13.9999</v>
      </c>
      <c r="B88" s="103" t="s">
        <v>154</v>
      </c>
      <c r="C88" s="118" t="s">
        <v>383</v>
      </c>
      <c r="D88" s="113">
        <f t="shared" si="9"/>
        <v>50</v>
      </c>
      <c r="E88" s="101">
        <f t="shared" si="10"/>
        <v>58</v>
      </c>
      <c r="F88" s="101">
        <f t="shared" si="11"/>
        <v>108</v>
      </c>
      <c r="G88" s="101"/>
      <c r="H88" s="101">
        <v>1</v>
      </c>
      <c r="I88" s="101">
        <v>1</v>
      </c>
      <c r="J88" s="101"/>
      <c r="K88" s="101"/>
      <c r="L88" s="101"/>
      <c r="M88" s="101">
        <v>3</v>
      </c>
      <c r="N88" s="101"/>
      <c r="O88" s="101">
        <v>3</v>
      </c>
      <c r="P88" s="101"/>
      <c r="Q88" s="101"/>
      <c r="R88" s="101">
        <v>38</v>
      </c>
      <c r="S88" s="101">
        <v>51</v>
      </c>
      <c r="T88" s="101">
        <v>89</v>
      </c>
      <c r="U88" s="101"/>
      <c r="V88" s="101"/>
      <c r="W88" s="101"/>
      <c r="X88" s="101"/>
      <c r="Y88" s="101"/>
      <c r="Z88" s="101"/>
      <c r="AA88" s="101">
        <v>1</v>
      </c>
      <c r="AB88" s="101">
        <v>1</v>
      </c>
      <c r="AC88" s="101">
        <v>9</v>
      </c>
      <c r="AD88" s="101">
        <v>5</v>
      </c>
      <c r="AE88" s="109">
        <v>14</v>
      </c>
    </row>
    <row r="89" spans="1:31" x14ac:dyDescent="0.2">
      <c r="A89" s="100" t="s">
        <v>340</v>
      </c>
      <c r="B89" s="99"/>
      <c r="C89" s="117"/>
      <c r="D89" s="113">
        <f t="shared" si="9"/>
        <v>79</v>
      </c>
      <c r="E89" s="101">
        <f t="shared" si="10"/>
        <v>1</v>
      </c>
      <c r="F89" s="101">
        <f t="shared" si="11"/>
        <v>80</v>
      </c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>
        <v>66</v>
      </c>
      <c r="S89" s="101">
        <v>1</v>
      </c>
      <c r="T89" s="101">
        <v>67</v>
      </c>
      <c r="U89" s="101"/>
      <c r="V89" s="101"/>
      <c r="W89" s="101"/>
      <c r="X89" s="101"/>
      <c r="Y89" s="101"/>
      <c r="Z89" s="101"/>
      <c r="AA89" s="101"/>
      <c r="AB89" s="101"/>
      <c r="AC89" s="101">
        <v>13</v>
      </c>
      <c r="AD89" s="101"/>
      <c r="AE89" s="109">
        <v>13</v>
      </c>
    </row>
    <row r="90" spans="1:31" x14ac:dyDescent="0.2">
      <c r="A90" s="102">
        <v>13.121</v>
      </c>
      <c r="B90" s="103" t="s">
        <v>157</v>
      </c>
      <c r="C90" s="118" t="s">
        <v>384</v>
      </c>
      <c r="D90" s="113">
        <f t="shared" si="9"/>
        <v>64</v>
      </c>
      <c r="E90" s="101">
        <f t="shared" si="10"/>
        <v>1</v>
      </c>
      <c r="F90" s="101">
        <f t="shared" si="11"/>
        <v>65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>
        <v>53</v>
      </c>
      <c r="S90" s="101">
        <v>1</v>
      </c>
      <c r="T90" s="101">
        <v>54</v>
      </c>
      <c r="U90" s="101"/>
      <c r="V90" s="101"/>
      <c r="W90" s="101"/>
      <c r="X90" s="101"/>
      <c r="Y90" s="101"/>
      <c r="Z90" s="101"/>
      <c r="AA90" s="101"/>
      <c r="AB90" s="101"/>
      <c r="AC90" s="101">
        <v>11</v>
      </c>
      <c r="AD90" s="101"/>
      <c r="AE90" s="109">
        <v>11</v>
      </c>
    </row>
    <row r="91" spans="1:31" x14ac:dyDescent="0.2">
      <c r="A91" s="102">
        <v>19.010100000000001</v>
      </c>
      <c r="B91" s="103" t="s">
        <v>159</v>
      </c>
      <c r="C91" s="118" t="s">
        <v>385</v>
      </c>
      <c r="D91" s="113">
        <f t="shared" si="9"/>
        <v>4</v>
      </c>
      <c r="E91" s="101">
        <f t="shared" si="10"/>
        <v>0</v>
      </c>
      <c r="F91" s="101">
        <f t="shared" si="11"/>
        <v>4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>
        <v>4</v>
      </c>
      <c r="S91" s="101"/>
      <c r="T91" s="101">
        <v>4</v>
      </c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9"/>
    </row>
    <row r="92" spans="1:31" x14ac:dyDescent="0.2">
      <c r="A92" s="102">
        <v>19.070699999999999</v>
      </c>
      <c r="B92" s="103" t="s">
        <v>163</v>
      </c>
      <c r="C92" s="118" t="s">
        <v>386</v>
      </c>
      <c r="D92" s="113">
        <f t="shared" si="9"/>
        <v>8</v>
      </c>
      <c r="E92" s="101">
        <f t="shared" si="10"/>
        <v>0</v>
      </c>
      <c r="F92" s="101">
        <f t="shared" si="11"/>
        <v>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>
        <v>8</v>
      </c>
      <c r="S92" s="101"/>
      <c r="T92" s="101">
        <v>8</v>
      </c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9"/>
    </row>
    <row r="93" spans="1:31" x14ac:dyDescent="0.2">
      <c r="A93" s="102">
        <v>19.070799999999998</v>
      </c>
      <c r="B93" s="103" t="s">
        <v>165</v>
      </c>
      <c r="C93" s="118" t="s">
        <v>384</v>
      </c>
      <c r="D93" s="113">
        <f t="shared" ref="D93:D136" si="12">G93+J93+M93+P93+R93+U93+W93+Z93+AC93</f>
        <v>3</v>
      </c>
      <c r="E93" s="101">
        <f t="shared" ref="E93:E136" si="13">H93+K93+N93+S93+X93+AA93+AD93</f>
        <v>0</v>
      </c>
      <c r="F93" s="101">
        <f t="shared" ref="F93:F136" si="14">SUM(D93:E93)</f>
        <v>3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>
        <v>1</v>
      </c>
      <c r="S93" s="101"/>
      <c r="T93" s="101">
        <v>1</v>
      </c>
      <c r="U93" s="101"/>
      <c r="V93" s="101"/>
      <c r="W93" s="101"/>
      <c r="X93" s="101"/>
      <c r="Y93" s="101"/>
      <c r="Z93" s="101"/>
      <c r="AA93" s="101"/>
      <c r="AB93" s="101"/>
      <c r="AC93" s="101">
        <v>2</v>
      </c>
      <c r="AD93" s="101"/>
      <c r="AE93" s="109">
        <v>2</v>
      </c>
    </row>
    <row r="94" spans="1:31" x14ac:dyDescent="0.2">
      <c r="A94" s="100" t="s">
        <v>341</v>
      </c>
      <c r="B94" s="99"/>
      <c r="C94" s="117"/>
      <c r="D94" s="113">
        <f t="shared" si="12"/>
        <v>307</v>
      </c>
      <c r="E94" s="101">
        <f t="shared" si="13"/>
        <v>38</v>
      </c>
      <c r="F94" s="101">
        <f t="shared" si="14"/>
        <v>345</v>
      </c>
      <c r="G94" s="101">
        <v>2</v>
      </c>
      <c r="H94" s="101"/>
      <c r="I94" s="101">
        <v>2</v>
      </c>
      <c r="J94" s="101"/>
      <c r="K94" s="101"/>
      <c r="L94" s="101"/>
      <c r="M94" s="101">
        <v>6</v>
      </c>
      <c r="N94" s="101"/>
      <c r="O94" s="101">
        <v>6</v>
      </c>
      <c r="P94" s="101"/>
      <c r="Q94" s="101"/>
      <c r="R94" s="101">
        <v>236</v>
      </c>
      <c r="S94" s="101">
        <v>18</v>
      </c>
      <c r="T94" s="101">
        <v>254</v>
      </c>
      <c r="U94" s="101"/>
      <c r="V94" s="101"/>
      <c r="W94" s="101">
        <v>5</v>
      </c>
      <c r="X94" s="101"/>
      <c r="Y94" s="101">
        <v>5</v>
      </c>
      <c r="Z94" s="101">
        <v>1</v>
      </c>
      <c r="AA94" s="101"/>
      <c r="AB94" s="101">
        <v>1</v>
      </c>
      <c r="AC94" s="101">
        <v>57</v>
      </c>
      <c r="AD94" s="101">
        <v>20</v>
      </c>
      <c r="AE94" s="109">
        <v>77</v>
      </c>
    </row>
    <row r="95" spans="1:31" x14ac:dyDescent="0.2">
      <c r="A95" s="102">
        <v>13.120200000000001</v>
      </c>
      <c r="B95" s="103" t="s">
        <v>167</v>
      </c>
      <c r="C95" s="118" t="s">
        <v>387</v>
      </c>
      <c r="D95" s="113">
        <f t="shared" si="12"/>
        <v>39</v>
      </c>
      <c r="E95" s="101">
        <f t="shared" si="13"/>
        <v>8</v>
      </c>
      <c r="F95" s="101">
        <f t="shared" si="14"/>
        <v>47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>
        <v>29</v>
      </c>
      <c r="S95" s="101">
        <v>3</v>
      </c>
      <c r="T95" s="101">
        <v>32</v>
      </c>
      <c r="U95" s="101"/>
      <c r="V95" s="101"/>
      <c r="W95" s="101">
        <v>2</v>
      </c>
      <c r="X95" s="101"/>
      <c r="Y95" s="101">
        <v>2</v>
      </c>
      <c r="Z95" s="101"/>
      <c r="AA95" s="101"/>
      <c r="AB95" s="101"/>
      <c r="AC95" s="101">
        <v>8</v>
      </c>
      <c r="AD95" s="101">
        <v>5</v>
      </c>
      <c r="AE95" s="109">
        <v>13</v>
      </c>
    </row>
    <row r="96" spans="1:31" x14ac:dyDescent="0.2">
      <c r="A96" s="104"/>
      <c r="B96" s="103" t="s">
        <v>169</v>
      </c>
      <c r="C96" s="118" t="s">
        <v>388</v>
      </c>
      <c r="D96" s="113">
        <f t="shared" si="12"/>
        <v>151</v>
      </c>
      <c r="E96" s="101">
        <f t="shared" si="13"/>
        <v>13</v>
      </c>
      <c r="F96" s="101">
        <f t="shared" si="14"/>
        <v>164</v>
      </c>
      <c r="G96" s="101">
        <v>2</v>
      </c>
      <c r="H96" s="101"/>
      <c r="I96" s="101">
        <v>2</v>
      </c>
      <c r="J96" s="101"/>
      <c r="K96" s="101"/>
      <c r="L96" s="101"/>
      <c r="M96" s="101">
        <v>5</v>
      </c>
      <c r="N96" s="101"/>
      <c r="O96" s="101">
        <v>5</v>
      </c>
      <c r="P96" s="101"/>
      <c r="Q96" s="101"/>
      <c r="R96" s="101">
        <v>116</v>
      </c>
      <c r="S96" s="101">
        <v>9</v>
      </c>
      <c r="T96" s="101">
        <v>125</v>
      </c>
      <c r="U96" s="101"/>
      <c r="V96" s="101"/>
      <c r="W96" s="101">
        <v>2</v>
      </c>
      <c r="X96" s="101"/>
      <c r="Y96" s="101">
        <v>2</v>
      </c>
      <c r="Z96" s="101"/>
      <c r="AA96" s="101"/>
      <c r="AB96" s="101"/>
      <c r="AC96" s="101">
        <v>26</v>
      </c>
      <c r="AD96" s="101">
        <v>4</v>
      </c>
      <c r="AE96" s="109">
        <v>30</v>
      </c>
    </row>
    <row r="97" spans="1:31" x14ac:dyDescent="0.2">
      <c r="A97" s="104"/>
      <c r="B97" s="103" t="s">
        <v>171</v>
      </c>
      <c r="C97" s="118" t="s">
        <v>389</v>
      </c>
      <c r="D97" s="113">
        <f t="shared" si="12"/>
        <v>84</v>
      </c>
      <c r="E97" s="101">
        <f t="shared" si="13"/>
        <v>5</v>
      </c>
      <c r="F97" s="101">
        <f t="shared" si="14"/>
        <v>89</v>
      </c>
      <c r="G97" s="101"/>
      <c r="H97" s="101"/>
      <c r="I97" s="101"/>
      <c r="J97" s="101"/>
      <c r="K97" s="101"/>
      <c r="L97" s="101"/>
      <c r="M97" s="101">
        <v>1</v>
      </c>
      <c r="N97" s="101"/>
      <c r="O97" s="101">
        <v>1</v>
      </c>
      <c r="P97" s="101"/>
      <c r="Q97" s="101"/>
      <c r="R97" s="101">
        <v>66</v>
      </c>
      <c r="S97" s="101">
        <v>1</v>
      </c>
      <c r="T97" s="101">
        <v>67</v>
      </c>
      <c r="U97" s="101"/>
      <c r="V97" s="101"/>
      <c r="W97" s="101">
        <v>1</v>
      </c>
      <c r="X97" s="101"/>
      <c r="Y97" s="101">
        <v>1</v>
      </c>
      <c r="Z97" s="101">
        <v>1</v>
      </c>
      <c r="AA97" s="101"/>
      <c r="AB97" s="101">
        <v>1</v>
      </c>
      <c r="AC97" s="101">
        <v>15</v>
      </c>
      <c r="AD97" s="101">
        <v>4</v>
      </c>
      <c r="AE97" s="109">
        <v>19</v>
      </c>
    </row>
    <row r="98" spans="1:31" x14ac:dyDescent="0.2">
      <c r="A98" s="102">
        <v>13.1401</v>
      </c>
      <c r="B98" s="103" t="s">
        <v>177</v>
      </c>
      <c r="C98" s="118" t="s">
        <v>390</v>
      </c>
      <c r="D98" s="113">
        <f t="shared" si="12"/>
        <v>33</v>
      </c>
      <c r="E98" s="101">
        <f t="shared" si="13"/>
        <v>12</v>
      </c>
      <c r="F98" s="101">
        <f t="shared" si="14"/>
        <v>45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>
        <v>25</v>
      </c>
      <c r="S98" s="101">
        <v>5</v>
      </c>
      <c r="T98" s="101">
        <v>30</v>
      </c>
      <c r="U98" s="101"/>
      <c r="V98" s="101"/>
      <c r="W98" s="101"/>
      <c r="X98" s="101"/>
      <c r="Y98" s="101"/>
      <c r="Z98" s="101"/>
      <c r="AA98" s="101"/>
      <c r="AB98" s="101"/>
      <c r="AC98" s="101">
        <v>8</v>
      </c>
      <c r="AD98" s="101">
        <v>7</v>
      </c>
      <c r="AE98" s="109">
        <v>15</v>
      </c>
    </row>
    <row r="99" spans="1:31" x14ac:dyDescent="0.2">
      <c r="A99" s="100" t="s">
        <v>342</v>
      </c>
      <c r="B99" s="99"/>
      <c r="C99" s="117"/>
      <c r="D99" s="113">
        <f t="shared" si="12"/>
        <v>391</v>
      </c>
      <c r="E99" s="101">
        <f t="shared" si="13"/>
        <v>286</v>
      </c>
      <c r="F99" s="101">
        <f t="shared" si="14"/>
        <v>677</v>
      </c>
      <c r="G99" s="101">
        <v>3</v>
      </c>
      <c r="H99" s="101"/>
      <c r="I99" s="101">
        <v>3</v>
      </c>
      <c r="J99" s="101">
        <v>1</v>
      </c>
      <c r="K99" s="101"/>
      <c r="L99" s="101">
        <v>1</v>
      </c>
      <c r="M99" s="101">
        <v>15</v>
      </c>
      <c r="N99" s="101">
        <v>7</v>
      </c>
      <c r="O99" s="101">
        <v>22</v>
      </c>
      <c r="P99" s="101"/>
      <c r="Q99" s="101"/>
      <c r="R99" s="101">
        <v>325</v>
      </c>
      <c r="S99" s="101">
        <v>241</v>
      </c>
      <c r="T99" s="101">
        <v>566</v>
      </c>
      <c r="U99" s="101"/>
      <c r="V99" s="101"/>
      <c r="W99" s="101">
        <v>2</v>
      </c>
      <c r="X99" s="101"/>
      <c r="Y99" s="101">
        <v>2</v>
      </c>
      <c r="Z99" s="101">
        <v>3</v>
      </c>
      <c r="AA99" s="101">
        <v>2</v>
      </c>
      <c r="AB99" s="101">
        <v>5</v>
      </c>
      <c r="AC99" s="101">
        <v>42</v>
      </c>
      <c r="AD99" s="101">
        <v>36</v>
      </c>
      <c r="AE99" s="109">
        <v>78</v>
      </c>
    </row>
    <row r="100" spans="1:31" x14ac:dyDescent="0.2">
      <c r="A100" s="102">
        <v>13.1205</v>
      </c>
      <c r="B100" s="103" t="s">
        <v>180</v>
      </c>
      <c r="C100" s="118" t="s">
        <v>391</v>
      </c>
      <c r="D100" s="113">
        <f t="shared" si="12"/>
        <v>64</v>
      </c>
      <c r="E100" s="101">
        <f t="shared" si="13"/>
        <v>37</v>
      </c>
      <c r="F100" s="101">
        <f t="shared" si="14"/>
        <v>101</v>
      </c>
      <c r="G100" s="101"/>
      <c r="H100" s="101"/>
      <c r="I100" s="101"/>
      <c r="J100" s="101"/>
      <c r="K100" s="101"/>
      <c r="L100" s="101"/>
      <c r="M100" s="101">
        <v>1</v>
      </c>
      <c r="N100" s="101">
        <v>1</v>
      </c>
      <c r="O100" s="101">
        <v>2</v>
      </c>
      <c r="P100" s="101"/>
      <c r="Q100" s="101"/>
      <c r="R100" s="101">
        <v>53</v>
      </c>
      <c r="S100" s="101">
        <v>31</v>
      </c>
      <c r="T100" s="101">
        <v>84</v>
      </c>
      <c r="U100" s="101"/>
      <c r="V100" s="101"/>
      <c r="W100" s="101">
        <v>1</v>
      </c>
      <c r="X100" s="101"/>
      <c r="Y100" s="101">
        <v>1</v>
      </c>
      <c r="Z100" s="101"/>
      <c r="AA100" s="101"/>
      <c r="AB100" s="101"/>
      <c r="AC100" s="101">
        <v>9</v>
      </c>
      <c r="AD100" s="101">
        <v>5</v>
      </c>
      <c r="AE100" s="109">
        <v>14</v>
      </c>
    </row>
    <row r="101" spans="1:31" x14ac:dyDescent="0.2">
      <c r="A101" s="102">
        <v>13.1303</v>
      </c>
      <c r="B101" s="103" t="s">
        <v>184</v>
      </c>
      <c r="C101" s="118" t="s">
        <v>185</v>
      </c>
      <c r="D101" s="113">
        <f t="shared" si="12"/>
        <v>2</v>
      </c>
      <c r="E101" s="101">
        <f t="shared" si="13"/>
        <v>0</v>
      </c>
      <c r="F101" s="101">
        <f t="shared" si="14"/>
        <v>2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>
        <v>2</v>
      </c>
      <c r="S101" s="101"/>
      <c r="T101" s="101">
        <v>2</v>
      </c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9"/>
    </row>
    <row r="102" spans="1:31" x14ac:dyDescent="0.2">
      <c r="A102" s="104"/>
      <c r="B102" s="103" t="s">
        <v>182</v>
      </c>
      <c r="C102" s="118" t="s">
        <v>392</v>
      </c>
      <c r="D102" s="113">
        <f t="shared" si="12"/>
        <v>2</v>
      </c>
      <c r="E102" s="101">
        <f t="shared" si="13"/>
        <v>1</v>
      </c>
      <c r="F102" s="101">
        <f t="shared" si="14"/>
        <v>3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>
        <v>2</v>
      </c>
      <c r="S102" s="101">
        <v>1</v>
      </c>
      <c r="T102" s="101">
        <v>3</v>
      </c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9"/>
    </row>
    <row r="103" spans="1:31" x14ac:dyDescent="0.2">
      <c r="A103" s="102">
        <v>13.1311</v>
      </c>
      <c r="B103" s="103" t="s">
        <v>186</v>
      </c>
      <c r="C103" s="118" t="s">
        <v>393</v>
      </c>
      <c r="D103" s="113">
        <f t="shared" si="12"/>
        <v>30</v>
      </c>
      <c r="E103" s="101">
        <f t="shared" si="13"/>
        <v>17</v>
      </c>
      <c r="F103" s="101">
        <f t="shared" si="14"/>
        <v>47</v>
      </c>
      <c r="G103" s="101">
        <v>1</v>
      </c>
      <c r="H103" s="101"/>
      <c r="I103" s="101">
        <v>1</v>
      </c>
      <c r="J103" s="101"/>
      <c r="K103" s="101"/>
      <c r="L103" s="101"/>
      <c r="M103" s="101">
        <v>2</v>
      </c>
      <c r="N103" s="101">
        <v>1</v>
      </c>
      <c r="O103" s="101">
        <v>3</v>
      </c>
      <c r="P103" s="101"/>
      <c r="Q103" s="101"/>
      <c r="R103" s="101">
        <v>23</v>
      </c>
      <c r="S103" s="101">
        <v>11</v>
      </c>
      <c r="T103" s="101">
        <v>34</v>
      </c>
      <c r="U103" s="101"/>
      <c r="V103" s="101"/>
      <c r="W103" s="101"/>
      <c r="X103" s="101"/>
      <c r="Y103" s="101"/>
      <c r="Z103" s="101"/>
      <c r="AA103" s="101"/>
      <c r="AB103" s="101"/>
      <c r="AC103" s="101">
        <v>4</v>
      </c>
      <c r="AD103" s="101">
        <v>5</v>
      </c>
      <c r="AE103" s="109">
        <v>9</v>
      </c>
    </row>
    <row r="104" spans="1:31" x14ac:dyDescent="0.2">
      <c r="A104" s="102">
        <v>13.131399999999999</v>
      </c>
      <c r="B104" s="103" t="s">
        <v>188</v>
      </c>
      <c r="C104" s="118" t="s">
        <v>394</v>
      </c>
      <c r="D104" s="113">
        <f t="shared" si="12"/>
        <v>45</v>
      </c>
      <c r="E104" s="101">
        <f t="shared" si="13"/>
        <v>86</v>
      </c>
      <c r="F104" s="101">
        <f t="shared" si="14"/>
        <v>131</v>
      </c>
      <c r="G104" s="101">
        <v>1</v>
      </c>
      <c r="H104" s="101"/>
      <c r="I104" s="101">
        <v>1</v>
      </c>
      <c r="J104" s="101">
        <v>1</v>
      </c>
      <c r="K104" s="101"/>
      <c r="L104" s="101">
        <v>1</v>
      </c>
      <c r="M104" s="101">
        <v>2</v>
      </c>
      <c r="N104" s="101">
        <v>1</v>
      </c>
      <c r="O104" s="101">
        <v>3</v>
      </c>
      <c r="P104" s="101"/>
      <c r="Q104" s="101"/>
      <c r="R104" s="101">
        <v>35</v>
      </c>
      <c r="S104" s="101">
        <v>72</v>
      </c>
      <c r="T104" s="101">
        <v>107</v>
      </c>
      <c r="U104" s="101"/>
      <c r="V104" s="101"/>
      <c r="W104" s="101"/>
      <c r="X104" s="101"/>
      <c r="Y104" s="101"/>
      <c r="Z104" s="101"/>
      <c r="AA104" s="101">
        <v>2</v>
      </c>
      <c r="AB104" s="101">
        <v>2</v>
      </c>
      <c r="AC104" s="101">
        <v>6</v>
      </c>
      <c r="AD104" s="101">
        <v>11</v>
      </c>
      <c r="AE104" s="109">
        <v>17</v>
      </c>
    </row>
    <row r="105" spans="1:31" x14ac:dyDescent="0.2">
      <c r="A105" s="102">
        <v>13.131600000000001</v>
      </c>
      <c r="B105" s="103" t="s">
        <v>190</v>
      </c>
      <c r="C105" s="118" t="s">
        <v>395</v>
      </c>
      <c r="D105" s="113">
        <f t="shared" si="12"/>
        <v>54</v>
      </c>
      <c r="E105" s="101">
        <f t="shared" si="13"/>
        <v>25</v>
      </c>
      <c r="F105" s="101">
        <f t="shared" si="14"/>
        <v>79</v>
      </c>
      <c r="G105" s="101">
        <v>1</v>
      </c>
      <c r="H105" s="101"/>
      <c r="I105" s="101">
        <v>1</v>
      </c>
      <c r="J105" s="101"/>
      <c r="K105" s="101"/>
      <c r="L105" s="101"/>
      <c r="M105" s="101">
        <v>1</v>
      </c>
      <c r="N105" s="101">
        <v>1</v>
      </c>
      <c r="O105" s="101">
        <v>2</v>
      </c>
      <c r="P105" s="101"/>
      <c r="Q105" s="101"/>
      <c r="R105" s="101">
        <v>50</v>
      </c>
      <c r="S105" s="101">
        <v>24</v>
      </c>
      <c r="T105" s="101">
        <v>74</v>
      </c>
      <c r="U105" s="101"/>
      <c r="V105" s="101"/>
      <c r="W105" s="101"/>
      <c r="X105" s="101"/>
      <c r="Y105" s="101"/>
      <c r="Z105" s="101"/>
      <c r="AA105" s="101"/>
      <c r="AB105" s="101"/>
      <c r="AC105" s="101">
        <v>2</v>
      </c>
      <c r="AD105" s="101"/>
      <c r="AE105" s="109">
        <v>2</v>
      </c>
    </row>
    <row r="106" spans="1:31" x14ac:dyDescent="0.2">
      <c r="A106" s="102">
        <v>13.1318</v>
      </c>
      <c r="B106" s="103" t="s">
        <v>192</v>
      </c>
      <c r="C106" s="118" t="s">
        <v>396</v>
      </c>
      <c r="D106" s="113">
        <f t="shared" si="12"/>
        <v>6</v>
      </c>
      <c r="E106" s="101">
        <f t="shared" si="13"/>
        <v>6</v>
      </c>
      <c r="F106" s="101">
        <f t="shared" si="14"/>
        <v>12</v>
      </c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>
        <v>4</v>
      </c>
      <c r="S106" s="101">
        <v>5</v>
      </c>
      <c r="T106" s="101">
        <v>9</v>
      </c>
      <c r="U106" s="101"/>
      <c r="V106" s="101"/>
      <c r="W106" s="101"/>
      <c r="X106" s="101"/>
      <c r="Y106" s="101"/>
      <c r="Z106" s="101"/>
      <c r="AA106" s="101"/>
      <c r="AB106" s="101"/>
      <c r="AC106" s="101">
        <v>2</v>
      </c>
      <c r="AD106" s="101">
        <v>1</v>
      </c>
      <c r="AE106" s="109">
        <v>3</v>
      </c>
    </row>
    <row r="107" spans="1:31" x14ac:dyDescent="0.2">
      <c r="A107" s="102">
        <v>13.132199999999999</v>
      </c>
      <c r="B107" s="103" t="s">
        <v>173</v>
      </c>
      <c r="C107" s="118" t="s">
        <v>397</v>
      </c>
      <c r="D107" s="113">
        <f t="shared" si="12"/>
        <v>37</v>
      </c>
      <c r="E107" s="101">
        <f t="shared" si="13"/>
        <v>22</v>
      </c>
      <c r="F107" s="101">
        <f t="shared" si="14"/>
        <v>59</v>
      </c>
      <c r="G107" s="101"/>
      <c r="H107" s="101"/>
      <c r="I107" s="101"/>
      <c r="J107" s="101"/>
      <c r="K107" s="101"/>
      <c r="L107" s="101"/>
      <c r="M107" s="101">
        <v>3</v>
      </c>
      <c r="N107" s="101"/>
      <c r="O107" s="101">
        <v>3</v>
      </c>
      <c r="P107" s="101"/>
      <c r="Q107" s="101"/>
      <c r="R107" s="101">
        <v>33</v>
      </c>
      <c r="S107" s="101">
        <v>21</v>
      </c>
      <c r="T107" s="101">
        <v>54</v>
      </c>
      <c r="U107" s="101"/>
      <c r="V107" s="101"/>
      <c r="W107" s="101"/>
      <c r="X107" s="101"/>
      <c r="Y107" s="101"/>
      <c r="Z107" s="101"/>
      <c r="AA107" s="101"/>
      <c r="AB107" s="101"/>
      <c r="AC107" s="101">
        <v>1</v>
      </c>
      <c r="AD107" s="101">
        <v>1</v>
      </c>
      <c r="AE107" s="109">
        <v>2</v>
      </c>
    </row>
    <row r="108" spans="1:31" x14ac:dyDescent="0.2">
      <c r="A108" s="102">
        <v>13.132300000000001</v>
      </c>
      <c r="B108" s="103" t="s">
        <v>175</v>
      </c>
      <c r="C108" s="118" t="s">
        <v>398</v>
      </c>
      <c r="D108" s="113">
        <f t="shared" si="12"/>
        <v>49</v>
      </c>
      <c r="E108" s="101">
        <f t="shared" si="13"/>
        <v>16</v>
      </c>
      <c r="F108" s="101">
        <f t="shared" si="14"/>
        <v>65</v>
      </c>
      <c r="G108" s="101"/>
      <c r="H108" s="101"/>
      <c r="I108" s="101"/>
      <c r="J108" s="101"/>
      <c r="K108" s="101"/>
      <c r="L108" s="101"/>
      <c r="M108" s="101">
        <v>4</v>
      </c>
      <c r="N108" s="101">
        <v>2</v>
      </c>
      <c r="O108" s="101">
        <v>6</v>
      </c>
      <c r="P108" s="101"/>
      <c r="Q108" s="101"/>
      <c r="R108" s="101">
        <v>41</v>
      </c>
      <c r="S108" s="101">
        <v>13</v>
      </c>
      <c r="T108" s="101">
        <v>54</v>
      </c>
      <c r="U108" s="101"/>
      <c r="V108" s="101"/>
      <c r="W108" s="101">
        <v>1</v>
      </c>
      <c r="X108" s="101"/>
      <c r="Y108" s="101">
        <v>1</v>
      </c>
      <c r="Z108" s="101">
        <v>1</v>
      </c>
      <c r="AA108" s="101"/>
      <c r="AB108" s="101">
        <v>1</v>
      </c>
      <c r="AC108" s="101">
        <v>2</v>
      </c>
      <c r="AD108" s="101">
        <v>1</v>
      </c>
      <c r="AE108" s="109">
        <v>3</v>
      </c>
    </row>
    <row r="109" spans="1:31" x14ac:dyDescent="0.2">
      <c r="A109" s="102">
        <v>13.1328</v>
      </c>
      <c r="B109" s="103" t="s">
        <v>194</v>
      </c>
      <c r="C109" s="118" t="s">
        <v>399</v>
      </c>
      <c r="D109" s="113">
        <f t="shared" si="12"/>
        <v>41</v>
      </c>
      <c r="E109" s="101">
        <f t="shared" si="13"/>
        <v>35</v>
      </c>
      <c r="F109" s="101">
        <f t="shared" si="14"/>
        <v>76</v>
      </c>
      <c r="G109" s="101"/>
      <c r="H109" s="101"/>
      <c r="I109" s="101"/>
      <c r="J109" s="101"/>
      <c r="K109" s="101"/>
      <c r="L109" s="101"/>
      <c r="M109" s="101">
        <v>1</v>
      </c>
      <c r="N109" s="101">
        <v>1</v>
      </c>
      <c r="O109" s="101">
        <v>2</v>
      </c>
      <c r="P109" s="101"/>
      <c r="Q109" s="101"/>
      <c r="R109" s="101">
        <v>34</v>
      </c>
      <c r="S109" s="101">
        <v>25</v>
      </c>
      <c r="T109" s="101">
        <v>59</v>
      </c>
      <c r="U109" s="101"/>
      <c r="V109" s="101"/>
      <c r="W109" s="101"/>
      <c r="X109" s="101"/>
      <c r="Y109" s="101"/>
      <c r="Z109" s="101">
        <v>1</v>
      </c>
      <c r="AA109" s="101"/>
      <c r="AB109" s="101">
        <v>1</v>
      </c>
      <c r="AC109" s="101">
        <v>5</v>
      </c>
      <c r="AD109" s="101">
        <v>9</v>
      </c>
      <c r="AE109" s="109">
        <v>14</v>
      </c>
    </row>
    <row r="110" spans="1:31" x14ac:dyDescent="0.2">
      <c r="A110" s="102">
        <v>13.132899999999999</v>
      </c>
      <c r="B110" s="103" t="s">
        <v>196</v>
      </c>
      <c r="C110" s="118" t="s">
        <v>400</v>
      </c>
      <c r="D110" s="113">
        <f t="shared" si="12"/>
        <v>21</v>
      </c>
      <c r="E110" s="101">
        <f t="shared" si="13"/>
        <v>21</v>
      </c>
      <c r="F110" s="101">
        <f t="shared" si="14"/>
        <v>42</v>
      </c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>
        <v>21</v>
      </c>
      <c r="S110" s="101">
        <v>21</v>
      </c>
      <c r="T110" s="101">
        <v>42</v>
      </c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9"/>
    </row>
    <row r="111" spans="1:31" x14ac:dyDescent="0.2">
      <c r="A111" s="102">
        <v>13.132999999999999</v>
      </c>
      <c r="B111" s="103" t="s">
        <v>198</v>
      </c>
      <c r="C111" s="118" t="s">
        <v>401</v>
      </c>
      <c r="D111" s="113">
        <f t="shared" si="12"/>
        <v>40</v>
      </c>
      <c r="E111" s="101">
        <f t="shared" si="13"/>
        <v>20</v>
      </c>
      <c r="F111" s="101">
        <f t="shared" si="14"/>
        <v>60</v>
      </c>
      <c r="G111" s="101"/>
      <c r="H111" s="101"/>
      <c r="I111" s="101"/>
      <c r="J111" s="101"/>
      <c r="K111" s="101"/>
      <c r="L111" s="101"/>
      <c r="M111" s="101">
        <v>1</v>
      </c>
      <c r="N111" s="101"/>
      <c r="O111" s="101">
        <v>1</v>
      </c>
      <c r="P111" s="101"/>
      <c r="Q111" s="101"/>
      <c r="R111" s="101">
        <v>27</v>
      </c>
      <c r="S111" s="101">
        <v>17</v>
      </c>
      <c r="T111" s="101">
        <v>44</v>
      </c>
      <c r="U111" s="101"/>
      <c r="V111" s="101"/>
      <c r="W111" s="101"/>
      <c r="X111" s="101"/>
      <c r="Y111" s="101"/>
      <c r="Z111" s="101">
        <v>1</v>
      </c>
      <c r="AA111" s="101"/>
      <c r="AB111" s="101">
        <v>1</v>
      </c>
      <c r="AC111" s="101">
        <v>11</v>
      </c>
      <c r="AD111" s="101">
        <v>3</v>
      </c>
      <c r="AE111" s="109">
        <v>14</v>
      </c>
    </row>
    <row r="112" spans="1:31" x14ac:dyDescent="0.2">
      <c r="A112" s="83" t="s">
        <v>402</v>
      </c>
      <c r="B112" s="105"/>
      <c r="C112" s="119"/>
      <c r="D112" s="114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10"/>
    </row>
    <row r="113" spans="1:31" x14ac:dyDescent="0.2">
      <c r="A113" s="96" t="s">
        <v>59</v>
      </c>
      <c r="B113" s="97"/>
      <c r="C113" s="116"/>
      <c r="D113" s="112">
        <f t="shared" si="12"/>
        <v>18</v>
      </c>
      <c r="E113" s="98">
        <f t="shared" si="13"/>
        <v>28</v>
      </c>
      <c r="F113" s="98">
        <f t="shared" si="14"/>
        <v>46</v>
      </c>
      <c r="G113" s="98"/>
      <c r="H113" s="98"/>
      <c r="I113" s="98"/>
      <c r="J113" s="98"/>
      <c r="K113" s="98"/>
      <c r="L113" s="98"/>
      <c r="M113" s="98">
        <v>4</v>
      </c>
      <c r="N113" s="98">
        <v>3</v>
      </c>
      <c r="O113" s="98">
        <v>7</v>
      </c>
      <c r="P113" s="98"/>
      <c r="Q113" s="98"/>
      <c r="R113" s="98">
        <v>11</v>
      </c>
      <c r="S113" s="98">
        <v>22</v>
      </c>
      <c r="T113" s="98">
        <v>33</v>
      </c>
      <c r="U113" s="98"/>
      <c r="V113" s="98"/>
      <c r="W113" s="98"/>
      <c r="X113" s="98"/>
      <c r="Y113" s="98"/>
      <c r="Z113" s="98"/>
      <c r="AA113" s="98"/>
      <c r="AB113" s="98"/>
      <c r="AC113" s="98">
        <v>3</v>
      </c>
      <c r="AD113" s="98">
        <v>3</v>
      </c>
      <c r="AE113" s="108">
        <v>6</v>
      </c>
    </row>
    <row r="114" spans="1:31" x14ac:dyDescent="0.2">
      <c r="A114" s="100" t="s">
        <v>346</v>
      </c>
      <c r="B114" s="99"/>
      <c r="C114" s="117"/>
      <c r="D114" s="113">
        <f t="shared" si="12"/>
        <v>13</v>
      </c>
      <c r="E114" s="101">
        <f t="shared" si="13"/>
        <v>23</v>
      </c>
      <c r="F114" s="101">
        <f t="shared" si="14"/>
        <v>36</v>
      </c>
      <c r="G114" s="101"/>
      <c r="H114" s="101"/>
      <c r="I114" s="101"/>
      <c r="J114" s="101"/>
      <c r="K114" s="101"/>
      <c r="L114" s="101"/>
      <c r="M114" s="101">
        <v>4</v>
      </c>
      <c r="N114" s="101">
        <v>3</v>
      </c>
      <c r="O114" s="101">
        <v>7</v>
      </c>
      <c r="P114" s="101"/>
      <c r="Q114" s="101"/>
      <c r="R114" s="101">
        <v>9</v>
      </c>
      <c r="S114" s="101">
        <v>20</v>
      </c>
      <c r="T114" s="101">
        <v>29</v>
      </c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9"/>
    </row>
    <row r="115" spans="1:31" x14ac:dyDescent="0.2">
      <c r="A115" s="102" t="s">
        <v>403</v>
      </c>
      <c r="B115" s="103" t="s">
        <v>404</v>
      </c>
      <c r="C115" s="118" t="s">
        <v>405</v>
      </c>
      <c r="D115" s="113">
        <f t="shared" si="12"/>
        <v>5</v>
      </c>
      <c r="E115" s="101">
        <f t="shared" si="13"/>
        <v>5</v>
      </c>
      <c r="F115" s="101">
        <f t="shared" si="14"/>
        <v>10</v>
      </c>
      <c r="G115" s="101"/>
      <c r="H115" s="101"/>
      <c r="I115" s="101"/>
      <c r="J115" s="101"/>
      <c r="K115" s="101"/>
      <c r="L115" s="101"/>
      <c r="M115" s="101">
        <v>1</v>
      </c>
      <c r="N115" s="101">
        <v>1</v>
      </c>
      <c r="O115" s="101">
        <v>2</v>
      </c>
      <c r="P115" s="101"/>
      <c r="Q115" s="101"/>
      <c r="R115" s="101">
        <v>4</v>
      </c>
      <c r="S115" s="101">
        <v>4</v>
      </c>
      <c r="T115" s="101">
        <v>8</v>
      </c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9"/>
    </row>
    <row r="116" spans="1:31" x14ac:dyDescent="0.2">
      <c r="A116" s="102" t="s">
        <v>223</v>
      </c>
      <c r="B116" s="103" t="s">
        <v>224</v>
      </c>
      <c r="C116" s="118" t="s">
        <v>407</v>
      </c>
      <c r="D116" s="113">
        <f t="shared" si="12"/>
        <v>1</v>
      </c>
      <c r="E116" s="101">
        <f t="shared" si="13"/>
        <v>4</v>
      </c>
      <c r="F116" s="101">
        <f t="shared" si="14"/>
        <v>5</v>
      </c>
      <c r="G116" s="101"/>
      <c r="H116" s="101"/>
      <c r="I116" s="101"/>
      <c r="J116" s="101"/>
      <c r="K116" s="101"/>
      <c r="L116" s="101"/>
      <c r="M116" s="101">
        <v>1</v>
      </c>
      <c r="N116" s="101">
        <v>1</v>
      </c>
      <c r="O116" s="101">
        <v>2</v>
      </c>
      <c r="P116" s="101"/>
      <c r="Q116" s="101"/>
      <c r="R116" s="101"/>
      <c r="S116" s="101">
        <v>3</v>
      </c>
      <c r="T116" s="101">
        <v>3</v>
      </c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9"/>
    </row>
    <row r="117" spans="1:31" x14ac:dyDescent="0.2">
      <c r="A117" s="102" t="s">
        <v>226</v>
      </c>
      <c r="B117" s="103" t="s">
        <v>227</v>
      </c>
      <c r="C117" s="118" t="s">
        <v>408</v>
      </c>
      <c r="D117" s="113">
        <f t="shared" si="12"/>
        <v>2</v>
      </c>
      <c r="E117" s="101">
        <f t="shared" si="13"/>
        <v>2</v>
      </c>
      <c r="F117" s="101">
        <f t="shared" si="14"/>
        <v>4</v>
      </c>
      <c r="G117" s="101"/>
      <c r="H117" s="101"/>
      <c r="I117" s="101"/>
      <c r="J117" s="101"/>
      <c r="K117" s="101"/>
      <c r="L117" s="101"/>
      <c r="M117" s="101">
        <v>1</v>
      </c>
      <c r="N117" s="101">
        <v>1</v>
      </c>
      <c r="O117" s="101">
        <v>2</v>
      </c>
      <c r="P117" s="101"/>
      <c r="Q117" s="101"/>
      <c r="R117" s="101">
        <v>1</v>
      </c>
      <c r="S117" s="101">
        <v>1</v>
      </c>
      <c r="T117" s="101">
        <v>2</v>
      </c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9"/>
    </row>
    <row r="118" spans="1:31" x14ac:dyDescent="0.2">
      <c r="A118" s="102" t="s">
        <v>229</v>
      </c>
      <c r="B118" s="103" t="s">
        <v>230</v>
      </c>
      <c r="C118" s="118" t="s">
        <v>409</v>
      </c>
      <c r="D118" s="113">
        <f t="shared" si="12"/>
        <v>1</v>
      </c>
      <c r="E118" s="101">
        <f t="shared" si="13"/>
        <v>3</v>
      </c>
      <c r="F118" s="101">
        <f t="shared" si="14"/>
        <v>4</v>
      </c>
      <c r="G118" s="101"/>
      <c r="H118" s="101"/>
      <c r="I118" s="101"/>
      <c r="J118" s="101"/>
      <c r="K118" s="101"/>
      <c r="L118" s="101"/>
      <c r="M118" s="101">
        <v>1</v>
      </c>
      <c r="N118" s="101"/>
      <c r="O118" s="101">
        <v>1</v>
      </c>
      <c r="P118" s="101"/>
      <c r="Q118" s="101"/>
      <c r="R118" s="101"/>
      <c r="S118" s="101">
        <v>3</v>
      </c>
      <c r="T118" s="101">
        <v>3</v>
      </c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9"/>
    </row>
    <row r="119" spans="1:31" x14ac:dyDescent="0.2">
      <c r="A119" s="102" t="s">
        <v>232</v>
      </c>
      <c r="B119" s="103" t="s">
        <v>233</v>
      </c>
      <c r="C119" s="118" t="s">
        <v>410</v>
      </c>
      <c r="D119" s="113">
        <f t="shared" si="12"/>
        <v>4</v>
      </c>
      <c r="E119" s="101">
        <f t="shared" si="13"/>
        <v>9</v>
      </c>
      <c r="F119" s="101">
        <f t="shared" si="14"/>
        <v>13</v>
      </c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>
        <v>4</v>
      </c>
      <c r="S119" s="101">
        <v>9</v>
      </c>
      <c r="T119" s="101">
        <v>13</v>
      </c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9"/>
    </row>
    <row r="120" spans="1:31" x14ac:dyDescent="0.2">
      <c r="A120" s="100" t="s">
        <v>349</v>
      </c>
      <c r="B120" s="99"/>
      <c r="C120" s="117"/>
      <c r="D120" s="113">
        <f t="shared" si="12"/>
        <v>5</v>
      </c>
      <c r="E120" s="101">
        <f t="shared" si="13"/>
        <v>5</v>
      </c>
      <c r="F120" s="101">
        <f t="shared" si="14"/>
        <v>10</v>
      </c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>
        <v>2</v>
      </c>
      <c r="S120" s="101">
        <v>2</v>
      </c>
      <c r="T120" s="101">
        <v>4</v>
      </c>
      <c r="U120" s="101"/>
      <c r="V120" s="101"/>
      <c r="W120" s="101"/>
      <c r="X120" s="101"/>
      <c r="Y120" s="101"/>
      <c r="Z120" s="101"/>
      <c r="AA120" s="101"/>
      <c r="AB120" s="101"/>
      <c r="AC120" s="101">
        <v>3</v>
      </c>
      <c r="AD120" s="101">
        <v>3</v>
      </c>
      <c r="AE120" s="109">
        <v>6</v>
      </c>
    </row>
    <row r="121" spans="1:31" x14ac:dyDescent="0.2">
      <c r="A121" s="102" t="s">
        <v>214</v>
      </c>
      <c r="B121" s="103" t="s">
        <v>215</v>
      </c>
      <c r="C121" s="118" t="s">
        <v>216</v>
      </c>
      <c r="D121" s="113">
        <f t="shared" si="12"/>
        <v>1</v>
      </c>
      <c r="E121" s="101">
        <f t="shared" si="13"/>
        <v>0</v>
      </c>
      <c r="F121" s="101">
        <f t="shared" si="14"/>
        <v>1</v>
      </c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>
        <v>1</v>
      </c>
      <c r="S121" s="101"/>
      <c r="T121" s="101">
        <v>1</v>
      </c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9"/>
    </row>
    <row r="122" spans="1:31" x14ac:dyDescent="0.2">
      <c r="A122" s="102" t="s">
        <v>217</v>
      </c>
      <c r="B122" s="103" t="s">
        <v>217</v>
      </c>
      <c r="C122" s="118" t="s">
        <v>218</v>
      </c>
      <c r="D122" s="113">
        <f t="shared" si="12"/>
        <v>4</v>
      </c>
      <c r="E122" s="101">
        <f t="shared" si="13"/>
        <v>5</v>
      </c>
      <c r="F122" s="101">
        <f t="shared" si="14"/>
        <v>9</v>
      </c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>
        <v>1</v>
      </c>
      <c r="S122" s="101">
        <v>2</v>
      </c>
      <c r="T122" s="101">
        <v>3</v>
      </c>
      <c r="U122" s="101"/>
      <c r="V122" s="101"/>
      <c r="W122" s="101"/>
      <c r="X122" s="101"/>
      <c r="Y122" s="101"/>
      <c r="Z122" s="101"/>
      <c r="AA122" s="101"/>
      <c r="AB122" s="101"/>
      <c r="AC122" s="101">
        <v>3</v>
      </c>
      <c r="AD122" s="101">
        <v>3</v>
      </c>
      <c r="AE122" s="109">
        <v>6</v>
      </c>
    </row>
    <row r="123" spans="1:31" x14ac:dyDescent="0.2">
      <c r="A123" s="83" t="s">
        <v>411</v>
      </c>
      <c r="B123" s="105"/>
      <c r="C123" s="119"/>
      <c r="D123" s="114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10"/>
    </row>
    <row r="124" spans="1:31" x14ac:dyDescent="0.2">
      <c r="A124" s="96" t="s">
        <v>59</v>
      </c>
      <c r="B124" s="97"/>
      <c r="C124" s="116"/>
      <c r="D124" s="112">
        <f t="shared" si="12"/>
        <v>136</v>
      </c>
      <c r="E124" s="98">
        <f t="shared" si="13"/>
        <v>140</v>
      </c>
      <c r="F124" s="98">
        <f t="shared" si="14"/>
        <v>276</v>
      </c>
      <c r="G124" s="98">
        <v>2</v>
      </c>
      <c r="H124" s="98">
        <v>2</v>
      </c>
      <c r="I124" s="98">
        <v>4</v>
      </c>
      <c r="J124" s="98"/>
      <c r="K124" s="98"/>
      <c r="L124" s="98"/>
      <c r="M124" s="98">
        <v>9</v>
      </c>
      <c r="N124" s="98">
        <v>5</v>
      </c>
      <c r="O124" s="98">
        <v>14</v>
      </c>
      <c r="P124" s="98"/>
      <c r="Q124" s="98"/>
      <c r="R124" s="98">
        <v>105</v>
      </c>
      <c r="S124" s="98">
        <v>117</v>
      </c>
      <c r="T124" s="98">
        <v>222</v>
      </c>
      <c r="U124" s="98"/>
      <c r="V124" s="98"/>
      <c r="W124" s="98">
        <v>1</v>
      </c>
      <c r="X124" s="98"/>
      <c r="Y124" s="98">
        <v>1</v>
      </c>
      <c r="Z124" s="98">
        <v>2</v>
      </c>
      <c r="AA124" s="98">
        <v>1</v>
      </c>
      <c r="AB124" s="98">
        <v>3</v>
      </c>
      <c r="AC124" s="98">
        <v>17</v>
      </c>
      <c r="AD124" s="98">
        <v>15</v>
      </c>
      <c r="AE124" s="108">
        <v>32</v>
      </c>
    </row>
    <row r="125" spans="1:31" x14ac:dyDescent="0.2">
      <c r="A125" s="100" t="s">
        <v>60</v>
      </c>
      <c r="B125" s="99"/>
      <c r="C125" s="117"/>
      <c r="D125" s="113">
        <f t="shared" si="12"/>
        <v>117</v>
      </c>
      <c r="E125" s="101">
        <f t="shared" si="13"/>
        <v>82</v>
      </c>
      <c r="F125" s="101">
        <f t="shared" si="14"/>
        <v>199</v>
      </c>
      <c r="G125" s="101">
        <v>1</v>
      </c>
      <c r="H125" s="101"/>
      <c r="I125" s="101">
        <v>1</v>
      </c>
      <c r="J125" s="101"/>
      <c r="K125" s="101"/>
      <c r="L125" s="101"/>
      <c r="M125" s="101">
        <v>7</v>
      </c>
      <c r="N125" s="101">
        <v>1</v>
      </c>
      <c r="O125" s="101">
        <v>8</v>
      </c>
      <c r="P125" s="101"/>
      <c r="Q125" s="101"/>
      <c r="R125" s="101">
        <v>90</v>
      </c>
      <c r="S125" s="101">
        <v>67</v>
      </c>
      <c r="T125" s="101">
        <v>157</v>
      </c>
      <c r="U125" s="101"/>
      <c r="V125" s="101"/>
      <c r="W125" s="101">
        <v>1</v>
      </c>
      <c r="X125" s="101"/>
      <c r="Y125" s="101">
        <v>1</v>
      </c>
      <c r="Z125" s="101">
        <v>1</v>
      </c>
      <c r="AA125" s="101">
        <v>1</v>
      </c>
      <c r="AB125" s="101">
        <v>2</v>
      </c>
      <c r="AC125" s="101">
        <v>17</v>
      </c>
      <c r="AD125" s="101">
        <v>13</v>
      </c>
      <c r="AE125" s="109">
        <v>30</v>
      </c>
    </row>
    <row r="126" spans="1:31" x14ac:dyDescent="0.2">
      <c r="A126" s="102">
        <v>24.010200000000001</v>
      </c>
      <c r="B126" s="103" t="s">
        <v>201</v>
      </c>
      <c r="C126" s="118" t="s">
        <v>412</v>
      </c>
      <c r="D126" s="113">
        <f t="shared" si="12"/>
        <v>117</v>
      </c>
      <c r="E126" s="101">
        <f t="shared" si="13"/>
        <v>82</v>
      </c>
      <c r="F126" s="101">
        <f t="shared" si="14"/>
        <v>199</v>
      </c>
      <c r="G126" s="101">
        <v>1</v>
      </c>
      <c r="H126" s="101"/>
      <c r="I126" s="101">
        <v>1</v>
      </c>
      <c r="J126" s="101"/>
      <c r="K126" s="101"/>
      <c r="L126" s="101"/>
      <c r="M126" s="101">
        <v>7</v>
      </c>
      <c r="N126" s="101">
        <v>1</v>
      </c>
      <c r="O126" s="101">
        <v>8</v>
      </c>
      <c r="P126" s="101"/>
      <c r="Q126" s="101"/>
      <c r="R126" s="101">
        <v>90</v>
      </c>
      <c r="S126" s="101">
        <v>67</v>
      </c>
      <c r="T126" s="101">
        <v>157</v>
      </c>
      <c r="U126" s="101"/>
      <c r="V126" s="101"/>
      <c r="W126" s="101">
        <v>1</v>
      </c>
      <c r="X126" s="101"/>
      <c r="Y126" s="101">
        <v>1</v>
      </c>
      <c r="Z126" s="101">
        <v>1</v>
      </c>
      <c r="AA126" s="101">
        <v>1</v>
      </c>
      <c r="AB126" s="101">
        <v>2</v>
      </c>
      <c r="AC126" s="101">
        <v>17</v>
      </c>
      <c r="AD126" s="101">
        <v>13</v>
      </c>
      <c r="AE126" s="109">
        <v>30</v>
      </c>
    </row>
    <row r="127" spans="1:31" x14ac:dyDescent="0.2">
      <c r="A127" s="100" t="s">
        <v>347</v>
      </c>
      <c r="B127" s="99"/>
      <c r="C127" s="117"/>
      <c r="D127" s="113">
        <f t="shared" si="12"/>
        <v>12</v>
      </c>
      <c r="E127" s="101">
        <f t="shared" si="13"/>
        <v>15</v>
      </c>
      <c r="F127" s="101">
        <f t="shared" si="14"/>
        <v>27</v>
      </c>
      <c r="G127" s="101">
        <v>1</v>
      </c>
      <c r="H127" s="101"/>
      <c r="I127" s="101">
        <v>1</v>
      </c>
      <c r="J127" s="101"/>
      <c r="K127" s="101"/>
      <c r="L127" s="101"/>
      <c r="M127" s="101">
        <v>1</v>
      </c>
      <c r="N127" s="101"/>
      <c r="O127" s="101">
        <v>1</v>
      </c>
      <c r="P127" s="101"/>
      <c r="Q127" s="101"/>
      <c r="R127" s="101">
        <v>10</v>
      </c>
      <c r="S127" s="101">
        <v>15</v>
      </c>
      <c r="T127" s="101">
        <v>25</v>
      </c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9"/>
    </row>
    <row r="128" spans="1:31" x14ac:dyDescent="0.2">
      <c r="A128" s="102">
        <v>13</v>
      </c>
      <c r="B128" s="103" t="s">
        <v>238</v>
      </c>
      <c r="C128" s="118" t="s">
        <v>413</v>
      </c>
      <c r="D128" s="113">
        <f t="shared" si="12"/>
        <v>4</v>
      </c>
      <c r="E128" s="101">
        <f t="shared" si="13"/>
        <v>7</v>
      </c>
      <c r="F128" s="101">
        <f t="shared" si="14"/>
        <v>11</v>
      </c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>
        <v>4</v>
      </c>
      <c r="S128" s="101">
        <v>7</v>
      </c>
      <c r="T128" s="101">
        <v>11</v>
      </c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9"/>
    </row>
    <row r="129" spans="1:31" x14ac:dyDescent="0.2">
      <c r="A129" s="102">
        <v>16</v>
      </c>
      <c r="B129" s="103" t="s">
        <v>240</v>
      </c>
      <c r="C129" s="118" t="s">
        <v>414</v>
      </c>
      <c r="D129" s="113">
        <f t="shared" si="12"/>
        <v>7</v>
      </c>
      <c r="E129" s="101">
        <f t="shared" si="13"/>
        <v>4</v>
      </c>
      <c r="F129" s="101">
        <f t="shared" si="14"/>
        <v>11</v>
      </c>
      <c r="G129" s="101">
        <v>1</v>
      </c>
      <c r="H129" s="101"/>
      <c r="I129" s="101">
        <v>1</v>
      </c>
      <c r="J129" s="101"/>
      <c r="K129" s="101"/>
      <c r="L129" s="101"/>
      <c r="M129" s="101">
        <v>1</v>
      </c>
      <c r="N129" s="101"/>
      <c r="O129" s="101">
        <v>1</v>
      </c>
      <c r="P129" s="101"/>
      <c r="Q129" s="101"/>
      <c r="R129" s="101">
        <v>5</v>
      </c>
      <c r="S129" s="101">
        <v>4</v>
      </c>
      <c r="T129" s="101">
        <v>9</v>
      </c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9"/>
    </row>
    <row r="130" spans="1:31" x14ac:dyDescent="0.2">
      <c r="A130" s="102">
        <v>24</v>
      </c>
      <c r="B130" s="103" t="s">
        <v>331</v>
      </c>
      <c r="C130" s="118" t="s">
        <v>415</v>
      </c>
      <c r="D130" s="113">
        <f t="shared" si="12"/>
        <v>0</v>
      </c>
      <c r="E130" s="101">
        <f t="shared" si="13"/>
        <v>1</v>
      </c>
      <c r="F130" s="101">
        <f t="shared" si="14"/>
        <v>1</v>
      </c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>
        <v>1</v>
      </c>
      <c r="T130" s="101">
        <v>1</v>
      </c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9"/>
    </row>
    <row r="131" spans="1:31" x14ac:dyDescent="0.2">
      <c r="A131" s="102">
        <v>45</v>
      </c>
      <c r="B131" s="103" t="s">
        <v>242</v>
      </c>
      <c r="C131" s="118" t="s">
        <v>416</v>
      </c>
      <c r="D131" s="113">
        <f t="shared" si="12"/>
        <v>1</v>
      </c>
      <c r="E131" s="101">
        <f t="shared" si="13"/>
        <v>2</v>
      </c>
      <c r="F131" s="101">
        <f t="shared" si="14"/>
        <v>3</v>
      </c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>
        <v>1</v>
      </c>
      <c r="S131" s="101">
        <v>2</v>
      </c>
      <c r="T131" s="101">
        <v>3</v>
      </c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9"/>
    </row>
    <row r="132" spans="1:31" x14ac:dyDescent="0.2">
      <c r="A132" s="102">
        <v>52</v>
      </c>
      <c r="B132" s="103" t="s">
        <v>244</v>
      </c>
      <c r="C132" s="118" t="s">
        <v>417</v>
      </c>
      <c r="D132" s="113">
        <f t="shared" si="12"/>
        <v>0</v>
      </c>
      <c r="E132" s="101">
        <f t="shared" si="13"/>
        <v>1</v>
      </c>
      <c r="F132" s="101">
        <f t="shared" si="14"/>
        <v>1</v>
      </c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>
        <v>1</v>
      </c>
      <c r="T132" s="101">
        <v>1</v>
      </c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9"/>
    </row>
    <row r="133" spans="1:31" x14ac:dyDescent="0.2">
      <c r="A133" s="100" t="s">
        <v>348</v>
      </c>
      <c r="B133" s="99"/>
      <c r="C133" s="117"/>
      <c r="D133" s="113">
        <f t="shared" si="12"/>
        <v>7</v>
      </c>
      <c r="E133" s="101">
        <f t="shared" si="13"/>
        <v>43</v>
      </c>
      <c r="F133" s="101">
        <f t="shared" si="14"/>
        <v>50</v>
      </c>
      <c r="G133" s="101"/>
      <c r="H133" s="101">
        <v>2</v>
      </c>
      <c r="I133" s="101">
        <v>2</v>
      </c>
      <c r="J133" s="101"/>
      <c r="K133" s="101"/>
      <c r="L133" s="101"/>
      <c r="M133" s="101">
        <v>1</v>
      </c>
      <c r="N133" s="101">
        <v>4</v>
      </c>
      <c r="O133" s="101">
        <v>5</v>
      </c>
      <c r="P133" s="101"/>
      <c r="Q133" s="101"/>
      <c r="R133" s="101">
        <v>5</v>
      </c>
      <c r="S133" s="101">
        <v>35</v>
      </c>
      <c r="T133" s="101">
        <v>40</v>
      </c>
      <c r="U133" s="101"/>
      <c r="V133" s="101"/>
      <c r="W133" s="101"/>
      <c r="X133" s="101"/>
      <c r="Y133" s="101"/>
      <c r="Z133" s="101">
        <v>1</v>
      </c>
      <c r="AA133" s="101"/>
      <c r="AB133" s="101">
        <v>1</v>
      </c>
      <c r="AC133" s="101"/>
      <c r="AD133" s="101">
        <v>2</v>
      </c>
      <c r="AE133" s="109">
        <v>2</v>
      </c>
    </row>
    <row r="134" spans="1:31" x14ac:dyDescent="0.2">
      <c r="A134" s="102">
        <v>14.0901</v>
      </c>
      <c r="B134" s="103" t="s">
        <v>207</v>
      </c>
      <c r="C134" s="118" t="s">
        <v>418</v>
      </c>
      <c r="D134" s="113">
        <f t="shared" si="12"/>
        <v>2</v>
      </c>
      <c r="E134" s="101">
        <f t="shared" si="13"/>
        <v>20</v>
      </c>
      <c r="F134" s="101">
        <f t="shared" si="14"/>
        <v>22</v>
      </c>
      <c r="G134" s="101"/>
      <c r="H134" s="101">
        <v>1</v>
      </c>
      <c r="I134" s="101">
        <v>1</v>
      </c>
      <c r="J134" s="101"/>
      <c r="K134" s="101"/>
      <c r="L134" s="101"/>
      <c r="M134" s="101">
        <v>1</v>
      </c>
      <c r="N134" s="101">
        <v>1</v>
      </c>
      <c r="O134" s="101">
        <v>2</v>
      </c>
      <c r="P134" s="101"/>
      <c r="Q134" s="101"/>
      <c r="R134" s="101">
        <v>1</v>
      </c>
      <c r="S134" s="101">
        <v>17</v>
      </c>
      <c r="T134" s="101">
        <v>18</v>
      </c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>
        <v>1</v>
      </c>
      <c r="AE134" s="109">
        <v>1</v>
      </c>
    </row>
    <row r="135" spans="1:31" x14ac:dyDescent="0.2">
      <c r="A135" s="102">
        <v>14.100099999999999</v>
      </c>
      <c r="B135" s="103" t="s">
        <v>209</v>
      </c>
      <c r="C135" s="118" t="s">
        <v>419</v>
      </c>
      <c r="D135" s="113">
        <f t="shared" si="12"/>
        <v>0</v>
      </c>
      <c r="E135" s="101">
        <f t="shared" si="13"/>
        <v>8</v>
      </c>
      <c r="F135" s="101">
        <f t="shared" si="14"/>
        <v>8</v>
      </c>
      <c r="G135" s="101"/>
      <c r="H135" s="101"/>
      <c r="I135" s="101"/>
      <c r="J135" s="101"/>
      <c r="K135" s="101"/>
      <c r="L135" s="101"/>
      <c r="M135" s="101"/>
      <c r="N135" s="101">
        <v>2</v>
      </c>
      <c r="O135" s="101">
        <v>2</v>
      </c>
      <c r="P135" s="101"/>
      <c r="Q135" s="101"/>
      <c r="R135" s="101"/>
      <c r="S135" s="101">
        <v>6</v>
      </c>
      <c r="T135" s="101">
        <v>6</v>
      </c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9"/>
    </row>
    <row r="136" spans="1:31" x14ac:dyDescent="0.2">
      <c r="A136" s="102">
        <v>14.190099999999999</v>
      </c>
      <c r="B136" s="103" t="s">
        <v>211</v>
      </c>
      <c r="C136" s="118" t="s">
        <v>420</v>
      </c>
      <c r="D136" s="113">
        <f t="shared" si="12"/>
        <v>5</v>
      </c>
      <c r="E136" s="101">
        <f t="shared" si="13"/>
        <v>15</v>
      </c>
      <c r="F136" s="101">
        <f t="shared" si="14"/>
        <v>20</v>
      </c>
      <c r="G136" s="101"/>
      <c r="H136" s="101">
        <v>1</v>
      </c>
      <c r="I136" s="101">
        <v>1</v>
      </c>
      <c r="J136" s="101"/>
      <c r="K136" s="101"/>
      <c r="L136" s="101"/>
      <c r="M136" s="101"/>
      <c r="N136" s="101">
        <v>1</v>
      </c>
      <c r="O136" s="101">
        <v>1</v>
      </c>
      <c r="P136" s="101"/>
      <c r="Q136" s="101"/>
      <c r="R136" s="101">
        <v>4</v>
      </c>
      <c r="S136" s="101">
        <v>12</v>
      </c>
      <c r="T136" s="101">
        <v>16</v>
      </c>
      <c r="U136" s="101"/>
      <c r="V136" s="101"/>
      <c r="W136" s="101"/>
      <c r="X136" s="101"/>
      <c r="Y136" s="101"/>
      <c r="Z136" s="101">
        <v>1</v>
      </c>
      <c r="AA136" s="101"/>
      <c r="AB136" s="101">
        <v>1</v>
      </c>
      <c r="AC136" s="101"/>
      <c r="AD136" s="101">
        <v>1</v>
      </c>
      <c r="AE136" s="109">
        <v>1</v>
      </c>
    </row>
    <row r="137" spans="1:31" x14ac:dyDescent="0.2">
      <c r="A137" s="83" t="s">
        <v>421</v>
      </c>
      <c r="B137" s="105"/>
      <c r="C137" s="119"/>
      <c r="D137" s="114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10"/>
    </row>
    <row r="138" spans="1:31" x14ac:dyDescent="0.2">
      <c r="A138" s="96" t="s">
        <v>59</v>
      </c>
      <c r="B138" s="97"/>
      <c r="C138" s="116"/>
      <c r="D138" s="112">
        <f t="shared" ref="D138:D179" si="15">G138+J138+M138+P138+R138+U138+W138+Z138+AC138</f>
        <v>1221</v>
      </c>
      <c r="E138" s="98">
        <f t="shared" ref="E138:E179" si="16">H138+K138+N138+S138+X138+AA138+AD138</f>
        <v>465</v>
      </c>
      <c r="F138" s="98">
        <f t="shared" ref="F138:F179" si="17">SUM(D138:E138)</f>
        <v>1686</v>
      </c>
      <c r="G138" s="98">
        <v>10</v>
      </c>
      <c r="H138" s="98">
        <v>1</v>
      </c>
      <c r="I138" s="98">
        <v>11</v>
      </c>
      <c r="J138" s="98"/>
      <c r="K138" s="98"/>
      <c r="L138" s="98"/>
      <c r="M138" s="98">
        <v>43</v>
      </c>
      <c r="N138" s="98">
        <v>15</v>
      </c>
      <c r="O138" s="98">
        <v>58</v>
      </c>
      <c r="P138" s="98"/>
      <c r="Q138" s="98"/>
      <c r="R138" s="98">
        <v>932</v>
      </c>
      <c r="S138" s="98">
        <v>336</v>
      </c>
      <c r="T138" s="98">
        <v>1268</v>
      </c>
      <c r="U138" s="98">
        <v>1</v>
      </c>
      <c r="V138" s="98">
        <v>1</v>
      </c>
      <c r="W138" s="98"/>
      <c r="X138" s="98">
        <v>1</v>
      </c>
      <c r="Y138" s="98">
        <v>1</v>
      </c>
      <c r="Z138" s="98">
        <v>2</v>
      </c>
      <c r="AA138" s="98">
        <v>4</v>
      </c>
      <c r="AB138" s="98">
        <v>6</v>
      </c>
      <c r="AC138" s="98">
        <v>233</v>
      </c>
      <c r="AD138" s="98">
        <v>108</v>
      </c>
      <c r="AE138" s="108">
        <v>341</v>
      </c>
    </row>
    <row r="139" spans="1:31" x14ac:dyDescent="0.2">
      <c r="A139" s="100" t="s">
        <v>60</v>
      </c>
      <c r="B139" s="99"/>
      <c r="C139" s="117"/>
      <c r="D139" s="113">
        <f t="shared" si="15"/>
        <v>943</v>
      </c>
      <c r="E139" s="101">
        <f t="shared" si="16"/>
        <v>320</v>
      </c>
      <c r="F139" s="101">
        <f t="shared" si="17"/>
        <v>1263</v>
      </c>
      <c r="G139" s="101">
        <v>7</v>
      </c>
      <c r="H139" s="101"/>
      <c r="I139" s="101">
        <v>7</v>
      </c>
      <c r="J139" s="101"/>
      <c r="K139" s="101"/>
      <c r="L139" s="101"/>
      <c r="M139" s="101">
        <v>32</v>
      </c>
      <c r="N139" s="101">
        <v>11</v>
      </c>
      <c r="O139" s="101">
        <v>43</v>
      </c>
      <c r="P139" s="101"/>
      <c r="Q139" s="101"/>
      <c r="R139" s="101">
        <v>724</v>
      </c>
      <c r="S139" s="101">
        <v>232</v>
      </c>
      <c r="T139" s="101">
        <v>956</v>
      </c>
      <c r="U139" s="101">
        <v>1</v>
      </c>
      <c r="V139" s="101">
        <v>1</v>
      </c>
      <c r="W139" s="101"/>
      <c r="X139" s="101">
        <v>1</v>
      </c>
      <c r="Y139" s="101">
        <v>1</v>
      </c>
      <c r="Z139" s="101">
        <v>2</v>
      </c>
      <c r="AA139" s="101">
        <v>4</v>
      </c>
      <c r="AB139" s="101">
        <v>6</v>
      </c>
      <c r="AC139" s="101">
        <v>177</v>
      </c>
      <c r="AD139" s="101">
        <v>72</v>
      </c>
      <c r="AE139" s="109">
        <v>249</v>
      </c>
    </row>
    <row r="140" spans="1:31" x14ac:dyDescent="0.2">
      <c r="A140" s="102">
        <v>16.010100000000001</v>
      </c>
      <c r="B140" s="103" t="s">
        <v>251</v>
      </c>
      <c r="C140" s="118" t="s">
        <v>252</v>
      </c>
      <c r="D140" s="113">
        <f t="shared" si="15"/>
        <v>329</v>
      </c>
      <c r="E140" s="101">
        <f t="shared" si="16"/>
        <v>76</v>
      </c>
      <c r="F140" s="101">
        <f t="shared" si="17"/>
        <v>405</v>
      </c>
      <c r="G140" s="101">
        <v>2</v>
      </c>
      <c r="H140" s="101"/>
      <c r="I140" s="101">
        <v>2</v>
      </c>
      <c r="J140" s="101"/>
      <c r="K140" s="101"/>
      <c r="L140" s="101"/>
      <c r="M140" s="101">
        <v>12</v>
      </c>
      <c r="N140" s="101"/>
      <c r="O140" s="101">
        <v>12</v>
      </c>
      <c r="P140" s="101"/>
      <c r="Q140" s="101"/>
      <c r="R140" s="101">
        <v>253</v>
      </c>
      <c r="S140" s="101">
        <v>58</v>
      </c>
      <c r="T140" s="101">
        <v>311</v>
      </c>
      <c r="U140" s="101"/>
      <c r="V140" s="101"/>
      <c r="W140" s="101"/>
      <c r="X140" s="101">
        <v>1</v>
      </c>
      <c r="Y140" s="101">
        <v>1</v>
      </c>
      <c r="Z140" s="101">
        <v>1</v>
      </c>
      <c r="AA140" s="101"/>
      <c r="AB140" s="101">
        <v>1</v>
      </c>
      <c r="AC140" s="101">
        <v>61</v>
      </c>
      <c r="AD140" s="101">
        <v>17</v>
      </c>
      <c r="AE140" s="109">
        <v>78</v>
      </c>
    </row>
    <row r="141" spans="1:31" x14ac:dyDescent="0.2">
      <c r="A141" s="102">
        <v>16.010400000000001</v>
      </c>
      <c r="B141" s="103" t="s">
        <v>253</v>
      </c>
      <c r="C141" s="118" t="s">
        <v>254</v>
      </c>
      <c r="D141" s="113">
        <f t="shared" si="15"/>
        <v>101</v>
      </c>
      <c r="E141" s="101">
        <f t="shared" si="16"/>
        <v>27</v>
      </c>
      <c r="F141" s="101">
        <f t="shared" si="17"/>
        <v>128</v>
      </c>
      <c r="G141" s="101"/>
      <c r="H141" s="101"/>
      <c r="I141" s="101"/>
      <c r="J141" s="101"/>
      <c r="K141" s="101"/>
      <c r="L141" s="101"/>
      <c r="M141" s="101">
        <v>4</v>
      </c>
      <c r="N141" s="101">
        <v>2</v>
      </c>
      <c r="O141" s="101">
        <v>6</v>
      </c>
      <c r="P141" s="101"/>
      <c r="Q141" s="101"/>
      <c r="R141" s="101">
        <v>72</v>
      </c>
      <c r="S141" s="101">
        <v>18</v>
      </c>
      <c r="T141" s="101">
        <v>90</v>
      </c>
      <c r="U141" s="101"/>
      <c r="V141" s="101"/>
      <c r="W141" s="101"/>
      <c r="X141" s="101"/>
      <c r="Y141" s="101"/>
      <c r="Z141" s="101"/>
      <c r="AA141" s="101"/>
      <c r="AB141" s="101"/>
      <c r="AC141" s="101">
        <v>25</v>
      </c>
      <c r="AD141" s="101">
        <v>7</v>
      </c>
      <c r="AE141" s="109">
        <v>32</v>
      </c>
    </row>
    <row r="142" spans="1:31" x14ac:dyDescent="0.2">
      <c r="A142" s="104"/>
      <c r="B142" s="103" t="s">
        <v>255</v>
      </c>
      <c r="C142" s="118" t="s">
        <v>256</v>
      </c>
      <c r="D142" s="113">
        <f t="shared" si="15"/>
        <v>73</v>
      </c>
      <c r="E142" s="101">
        <f t="shared" si="16"/>
        <v>22</v>
      </c>
      <c r="F142" s="101">
        <f t="shared" si="17"/>
        <v>95</v>
      </c>
      <c r="G142" s="101">
        <v>1</v>
      </c>
      <c r="H142" s="101"/>
      <c r="I142" s="101">
        <v>1</v>
      </c>
      <c r="J142" s="101"/>
      <c r="K142" s="101"/>
      <c r="L142" s="101"/>
      <c r="M142" s="101">
        <v>5</v>
      </c>
      <c r="N142" s="101">
        <v>1</v>
      </c>
      <c r="O142" s="101">
        <v>6</v>
      </c>
      <c r="P142" s="101"/>
      <c r="Q142" s="101"/>
      <c r="R142" s="101">
        <v>56</v>
      </c>
      <c r="S142" s="101">
        <v>17</v>
      </c>
      <c r="T142" s="101">
        <v>73</v>
      </c>
      <c r="U142" s="101"/>
      <c r="V142" s="101"/>
      <c r="W142" s="101"/>
      <c r="X142" s="101"/>
      <c r="Y142" s="101"/>
      <c r="Z142" s="101">
        <v>1</v>
      </c>
      <c r="AA142" s="101"/>
      <c r="AB142" s="101">
        <v>1</v>
      </c>
      <c r="AC142" s="101">
        <v>10</v>
      </c>
      <c r="AD142" s="101">
        <v>4</v>
      </c>
      <c r="AE142" s="109">
        <v>14</v>
      </c>
    </row>
    <row r="143" spans="1:31" x14ac:dyDescent="0.2">
      <c r="A143" s="102">
        <v>16.090499999999999</v>
      </c>
      <c r="B143" s="103" t="s">
        <v>259</v>
      </c>
      <c r="C143" s="118" t="s">
        <v>422</v>
      </c>
      <c r="D143" s="113">
        <f t="shared" si="15"/>
        <v>51</v>
      </c>
      <c r="E143" s="101">
        <f t="shared" si="16"/>
        <v>8</v>
      </c>
      <c r="F143" s="101">
        <f t="shared" si="17"/>
        <v>59</v>
      </c>
      <c r="G143" s="101"/>
      <c r="H143" s="101"/>
      <c r="I143" s="101"/>
      <c r="J143" s="101"/>
      <c r="K143" s="101"/>
      <c r="L143" s="101"/>
      <c r="M143" s="101">
        <v>1</v>
      </c>
      <c r="N143" s="101"/>
      <c r="O143" s="101">
        <v>1</v>
      </c>
      <c r="P143" s="101"/>
      <c r="Q143" s="101"/>
      <c r="R143" s="101">
        <v>37</v>
      </c>
      <c r="S143" s="101">
        <v>4</v>
      </c>
      <c r="T143" s="101">
        <v>41</v>
      </c>
      <c r="U143" s="101"/>
      <c r="V143" s="101"/>
      <c r="W143" s="101"/>
      <c r="X143" s="101"/>
      <c r="Y143" s="101"/>
      <c r="Z143" s="101"/>
      <c r="AA143" s="101"/>
      <c r="AB143" s="101"/>
      <c r="AC143" s="101">
        <v>13</v>
      </c>
      <c r="AD143" s="101">
        <v>4</v>
      </c>
      <c r="AE143" s="109">
        <v>17</v>
      </c>
    </row>
    <row r="144" spans="1:31" x14ac:dyDescent="0.2">
      <c r="A144" s="102">
        <v>23.010100000000001</v>
      </c>
      <c r="B144" s="103" t="s">
        <v>261</v>
      </c>
      <c r="C144" s="118" t="s">
        <v>262</v>
      </c>
      <c r="D144" s="113">
        <f t="shared" si="15"/>
        <v>4</v>
      </c>
      <c r="E144" s="101">
        <f t="shared" si="16"/>
        <v>5</v>
      </c>
      <c r="F144" s="101">
        <f t="shared" si="17"/>
        <v>9</v>
      </c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>
        <v>2</v>
      </c>
      <c r="S144" s="101">
        <v>2</v>
      </c>
      <c r="T144" s="101">
        <v>4</v>
      </c>
      <c r="U144" s="101"/>
      <c r="V144" s="101"/>
      <c r="W144" s="101"/>
      <c r="X144" s="101"/>
      <c r="Y144" s="101"/>
      <c r="Z144" s="101"/>
      <c r="AA144" s="101"/>
      <c r="AB144" s="101"/>
      <c r="AC144" s="101">
        <v>2</v>
      </c>
      <c r="AD144" s="101">
        <v>3</v>
      </c>
      <c r="AE144" s="109">
        <v>5</v>
      </c>
    </row>
    <row r="145" spans="1:31" x14ac:dyDescent="0.2">
      <c r="A145" s="102">
        <v>23.9999</v>
      </c>
      <c r="B145" s="103" t="s">
        <v>263</v>
      </c>
      <c r="C145" s="118" t="s">
        <v>423</v>
      </c>
      <c r="D145" s="113">
        <f t="shared" si="15"/>
        <v>55</v>
      </c>
      <c r="E145" s="101">
        <f t="shared" si="16"/>
        <v>12</v>
      </c>
      <c r="F145" s="101">
        <f t="shared" si="17"/>
        <v>67</v>
      </c>
      <c r="G145" s="101">
        <v>1</v>
      </c>
      <c r="H145" s="101"/>
      <c r="I145" s="101">
        <v>1</v>
      </c>
      <c r="J145" s="101"/>
      <c r="K145" s="101"/>
      <c r="L145" s="101"/>
      <c r="M145" s="101">
        <v>2</v>
      </c>
      <c r="N145" s="101"/>
      <c r="O145" s="101">
        <v>2</v>
      </c>
      <c r="P145" s="101"/>
      <c r="Q145" s="101"/>
      <c r="R145" s="101">
        <v>46</v>
      </c>
      <c r="S145" s="101">
        <v>7</v>
      </c>
      <c r="T145" s="101">
        <v>53</v>
      </c>
      <c r="U145" s="101"/>
      <c r="V145" s="101"/>
      <c r="W145" s="101"/>
      <c r="X145" s="101"/>
      <c r="Y145" s="101"/>
      <c r="Z145" s="101"/>
      <c r="AA145" s="101">
        <v>2</v>
      </c>
      <c r="AB145" s="101">
        <v>2</v>
      </c>
      <c r="AC145" s="101">
        <v>6</v>
      </c>
      <c r="AD145" s="101">
        <v>3</v>
      </c>
      <c r="AE145" s="109">
        <v>9</v>
      </c>
    </row>
    <row r="146" spans="1:31" x14ac:dyDescent="0.2">
      <c r="A146" s="102">
        <v>38.010100000000001</v>
      </c>
      <c r="B146" s="103" t="s">
        <v>265</v>
      </c>
      <c r="C146" s="118" t="s">
        <v>424</v>
      </c>
      <c r="D146" s="113">
        <f t="shared" si="15"/>
        <v>20</v>
      </c>
      <c r="E146" s="101">
        <f t="shared" si="16"/>
        <v>23</v>
      </c>
      <c r="F146" s="101">
        <f t="shared" si="17"/>
        <v>43</v>
      </c>
      <c r="G146" s="101"/>
      <c r="H146" s="101"/>
      <c r="I146" s="101"/>
      <c r="J146" s="101"/>
      <c r="K146" s="101"/>
      <c r="L146" s="101"/>
      <c r="M146" s="101"/>
      <c r="N146" s="101">
        <v>2</v>
      </c>
      <c r="O146" s="101">
        <v>2</v>
      </c>
      <c r="P146" s="101"/>
      <c r="Q146" s="101"/>
      <c r="R146" s="101">
        <v>10</v>
      </c>
      <c r="S146" s="101">
        <v>16</v>
      </c>
      <c r="T146" s="101">
        <v>26</v>
      </c>
      <c r="U146" s="101"/>
      <c r="V146" s="101"/>
      <c r="W146" s="101"/>
      <c r="X146" s="101"/>
      <c r="Y146" s="101"/>
      <c r="Z146" s="101"/>
      <c r="AA146" s="101"/>
      <c r="AB146" s="101"/>
      <c r="AC146" s="101">
        <v>10</v>
      </c>
      <c r="AD146" s="101">
        <v>5</v>
      </c>
      <c r="AE146" s="109">
        <v>15</v>
      </c>
    </row>
    <row r="147" spans="1:31" x14ac:dyDescent="0.2">
      <c r="A147" s="102">
        <v>50.0501</v>
      </c>
      <c r="B147" s="103" t="s">
        <v>267</v>
      </c>
      <c r="C147" s="118" t="s">
        <v>268</v>
      </c>
      <c r="D147" s="113">
        <f t="shared" si="15"/>
        <v>173</v>
      </c>
      <c r="E147" s="101">
        <f t="shared" si="16"/>
        <v>87</v>
      </c>
      <c r="F147" s="101">
        <f t="shared" si="17"/>
        <v>260</v>
      </c>
      <c r="G147" s="101">
        <v>3</v>
      </c>
      <c r="H147" s="101"/>
      <c r="I147" s="101">
        <v>3</v>
      </c>
      <c r="J147" s="101"/>
      <c r="K147" s="101"/>
      <c r="L147" s="101"/>
      <c r="M147" s="101">
        <v>6</v>
      </c>
      <c r="N147" s="101">
        <v>3</v>
      </c>
      <c r="O147" s="101">
        <v>9</v>
      </c>
      <c r="P147" s="101"/>
      <c r="Q147" s="101"/>
      <c r="R147" s="101">
        <v>138</v>
      </c>
      <c r="S147" s="101">
        <v>66</v>
      </c>
      <c r="T147" s="101">
        <v>204</v>
      </c>
      <c r="U147" s="101"/>
      <c r="V147" s="101"/>
      <c r="W147" s="101"/>
      <c r="X147" s="101"/>
      <c r="Y147" s="101"/>
      <c r="Z147" s="101"/>
      <c r="AA147" s="101">
        <v>2</v>
      </c>
      <c r="AB147" s="101">
        <v>2</v>
      </c>
      <c r="AC147" s="101">
        <v>26</v>
      </c>
      <c r="AD147" s="101">
        <v>16</v>
      </c>
      <c r="AE147" s="109">
        <v>42</v>
      </c>
    </row>
    <row r="148" spans="1:31" x14ac:dyDescent="0.2">
      <c r="A148" s="102">
        <v>50.070300000000003</v>
      </c>
      <c r="B148" s="103" t="s">
        <v>269</v>
      </c>
      <c r="C148" s="118" t="s">
        <v>270</v>
      </c>
      <c r="D148" s="113">
        <f t="shared" si="15"/>
        <v>88</v>
      </c>
      <c r="E148" s="101">
        <f t="shared" si="16"/>
        <v>17</v>
      </c>
      <c r="F148" s="101">
        <f t="shared" si="17"/>
        <v>105</v>
      </c>
      <c r="G148" s="101"/>
      <c r="H148" s="101"/>
      <c r="I148" s="101"/>
      <c r="J148" s="101"/>
      <c r="K148" s="101"/>
      <c r="L148" s="101"/>
      <c r="M148" s="101">
        <v>1</v>
      </c>
      <c r="N148" s="101">
        <v>1</v>
      </c>
      <c r="O148" s="101">
        <v>2</v>
      </c>
      <c r="P148" s="101"/>
      <c r="Q148" s="101"/>
      <c r="R148" s="101">
        <v>69</v>
      </c>
      <c r="S148" s="101">
        <v>12</v>
      </c>
      <c r="T148" s="101">
        <v>81</v>
      </c>
      <c r="U148" s="101"/>
      <c r="V148" s="101"/>
      <c r="W148" s="101"/>
      <c r="X148" s="101"/>
      <c r="Y148" s="101"/>
      <c r="Z148" s="101"/>
      <c r="AA148" s="101"/>
      <c r="AB148" s="101"/>
      <c r="AC148" s="101">
        <v>18</v>
      </c>
      <c r="AD148" s="101">
        <v>4</v>
      </c>
      <c r="AE148" s="109">
        <v>22</v>
      </c>
    </row>
    <row r="149" spans="1:31" x14ac:dyDescent="0.2">
      <c r="A149" s="102">
        <v>50.0901</v>
      </c>
      <c r="B149" s="103" t="s">
        <v>271</v>
      </c>
      <c r="C149" s="118" t="s">
        <v>425</v>
      </c>
      <c r="D149" s="113">
        <f t="shared" si="15"/>
        <v>49</v>
      </c>
      <c r="E149" s="101">
        <f t="shared" si="16"/>
        <v>43</v>
      </c>
      <c r="F149" s="101">
        <f t="shared" si="17"/>
        <v>92</v>
      </c>
      <c r="G149" s="101"/>
      <c r="H149" s="101"/>
      <c r="I149" s="101"/>
      <c r="J149" s="101"/>
      <c r="K149" s="101"/>
      <c r="L149" s="101"/>
      <c r="M149" s="101">
        <v>1</v>
      </c>
      <c r="N149" s="101">
        <v>2</v>
      </c>
      <c r="O149" s="101">
        <v>3</v>
      </c>
      <c r="P149" s="101"/>
      <c r="Q149" s="101"/>
      <c r="R149" s="101">
        <v>41</v>
      </c>
      <c r="S149" s="101">
        <v>32</v>
      </c>
      <c r="T149" s="101">
        <v>73</v>
      </c>
      <c r="U149" s="101">
        <v>1</v>
      </c>
      <c r="V149" s="101">
        <v>1</v>
      </c>
      <c r="W149" s="101"/>
      <c r="X149" s="101"/>
      <c r="Y149" s="101"/>
      <c r="Z149" s="101"/>
      <c r="AA149" s="101"/>
      <c r="AB149" s="101"/>
      <c r="AC149" s="101">
        <v>6</v>
      </c>
      <c r="AD149" s="101">
        <v>9</v>
      </c>
      <c r="AE149" s="109">
        <v>15</v>
      </c>
    </row>
    <row r="150" spans="1:31" x14ac:dyDescent="0.2">
      <c r="A150" s="100" t="s">
        <v>338</v>
      </c>
      <c r="B150" s="99"/>
      <c r="C150" s="117"/>
      <c r="D150" s="113">
        <f t="shared" si="15"/>
        <v>95</v>
      </c>
      <c r="E150" s="101">
        <f t="shared" si="16"/>
        <v>37</v>
      </c>
      <c r="F150" s="101">
        <f t="shared" si="17"/>
        <v>132</v>
      </c>
      <c r="G150" s="101"/>
      <c r="H150" s="101"/>
      <c r="I150" s="101"/>
      <c r="J150" s="101"/>
      <c r="K150" s="101"/>
      <c r="L150" s="101"/>
      <c r="M150" s="101">
        <v>4</v>
      </c>
      <c r="N150" s="101"/>
      <c r="O150" s="101">
        <v>4</v>
      </c>
      <c r="P150" s="101"/>
      <c r="Q150" s="101"/>
      <c r="R150" s="101">
        <v>69</v>
      </c>
      <c r="S150" s="101">
        <v>27</v>
      </c>
      <c r="T150" s="101">
        <v>96</v>
      </c>
      <c r="U150" s="101"/>
      <c r="V150" s="101"/>
      <c r="W150" s="101"/>
      <c r="X150" s="101"/>
      <c r="Y150" s="101"/>
      <c r="Z150" s="101"/>
      <c r="AA150" s="101"/>
      <c r="AB150" s="101"/>
      <c r="AC150" s="101">
        <v>22</v>
      </c>
      <c r="AD150" s="101">
        <v>10</v>
      </c>
      <c r="AE150" s="109">
        <v>32</v>
      </c>
    </row>
    <row r="151" spans="1:31" x14ac:dyDescent="0.2">
      <c r="A151" s="102">
        <v>50.060499999999998</v>
      </c>
      <c r="B151" s="103" t="s">
        <v>278</v>
      </c>
      <c r="C151" s="118" t="s">
        <v>426</v>
      </c>
      <c r="D151" s="113">
        <f t="shared" si="15"/>
        <v>8</v>
      </c>
      <c r="E151" s="101">
        <f t="shared" si="16"/>
        <v>4</v>
      </c>
      <c r="F151" s="101">
        <f t="shared" si="17"/>
        <v>12</v>
      </c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>
        <v>4</v>
      </c>
      <c r="S151" s="101">
        <v>2</v>
      </c>
      <c r="T151" s="101">
        <v>6</v>
      </c>
      <c r="U151" s="101"/>
      <c r="V151" s="101"/>
      <c r="W151" s="101"/>
      <c r="X151" s="101"/>
      <c r="Y151" s="101"/>
      <c r="Z151" s="101"/>
      <c r="AA151" s="101"/>
      <c r="AB151" s="101"/>
      <c r="AC151" s="101">
        <v>4</v>
      </c>
      <c r="AD151" s="101">
        <v>2</v>
      </c>
      <c r="AE151" s="109">
        <v>6</v>
      </c>
    </row>
    <row r="152" spans="1:31" x14ac:dyDescent="0.2">
      <c r="A152" s="102">
        <v>50.070099999999996</v>
      </c>
      <c r="B152" s="103" t="s">
        <v>280</v>
      </c>
      <c r="C152" s="118" t="s">
        <v>427</v>
      </c>
      <c r="D152" s="113">
        <f t="shared" si="15"/>
        <v>5</v>
      </c>
      <c r="E152" s="101">
        <f t="shared" si="16"/>
        <v>1</v>
      </c>
      <c r="F152" s="101">
        <f t="shared" si="17"/>
        <v>6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>
        <v>1</v>
      </c>
      <c r="T152" s="101">
        <v>1</v>
      </c>
      <c r="U152" s="101"/>
      <c r="V152" s="101"/>
      <c r="W152" s="101"/>
      <c r="X152" s="101"/>
      <c r="Y152" s="101"/>
      <c r="Z152" s="101"/>
      <c r="AA152" s="101"/>
      <c r="AB152" s="101"/>
      <c r="AC152" s="101">
        <v>5</v>
      </c>
      <c r="AD152" s="101"/>
      <c r="AE152" s="109">
        <v>5</v>
      </c>
    </row>
    <row r="153" spans="1:31" x14ac:dyDescent="0.2">
      <c r="A153" s="102">
        <v>50.0702</v>
      </c>
      <c r="B153" s="103" t="s">
        <v>333</v>
      </c>
      <c r="C153" s="118" t="s">
        <v>428</v>
      </c>
      <c r="D153" s="113">
        <f t="shared" si="15"/>
        <v>40</v>
      </c>
      <c r="E153" s="101">
        <f t="shared" si="16"/>
        <v>11</v>
      </c>
      <c r="F153" s="101">
        <f t="shared" si="17"/>
        <v>51</v>
      </c>
      <c r="G153" s="101"/>
      <c r="H153" s="101"/>
      <c r="I153" s="101"/>
      <c r="J153" s="101"/>
      <c r="K153" s="101"/>
      <c r="L153" s="101"/>
      <c r="M153" s="101">
        <v>4</v>
      </c>
      <c r="N153" s="101"/>
      <c r="O153" s="101">
        <v>4</v>
      </c>
      <c r="P153" s="101"/>
      <c r="Q153" s="101"/>
      <c r="R153" s="101">
        <v>28</v>
      </c>
      <c r="S153" s="101">
        <v>11</v>
      </c>
      <c r="T153" s="101">
        <v>39</v>
      </c>
      <c r="U153" s="101"/>
      <c r="V153" s="101"/>
      <c r="W153" s="101"/>
      <c r="X153" s="101"/>
      <c r="Y153" s="101"/>
      <c r="Z153" s="101"/>
      <c r="AA153" s="101"/>
      <c r="AB153" s="101"/>
      <c r="AC153" s="101">
        <v>8</v>
      </c>
      <c r="AD153" s="101"/>
      <c r="AE153" s="109">
        <v>8</v>
      </c>
    </row>
    <row r="154" spans="1:31" x14ac:dyDescent="0.2">
      <c r="A154" s="102">
        <v>50.070399999999999</v>
      </c>
      <c r="B154" s="103" t="s">
        <v>282</v>
      </c>
      <c r="C154" s="118" t="s">
        <v>429</v>
      </c>
      <c r="D154" s="113">
        <f t="shared" si="15"/>
        <v>5</v>
      </c>
      <c r="E154" s="101">
        <f t="shared" si="16"/>
        <v>2</v>
      </c>
      <c r="F154" s="101">
        <f t="shared" si="17"/>
        <v>7</v>
      </c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>
        <v>5</v>
      </c>
      <c r="S154" s="101">
        <v>1</v>
      </c>
      <c r="T154" s="101">
        <v>6</v>
      </c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>
        <v>1</v>
      </c>
      <c r="AE154" s="109">
        <v>1</v>
      </c>
    </row>
    <row r="155" spans="1:31" x14ac:dyDescent="0.2">
      <c r="A155" s="102">
        <v>50.070500000000003</v>
      </c>
      <c r="B155" s="103" t="s">
        <v>286</v>
      </c>
      <c r="C155" s="118" t="s">
        <v>430</v>
      </c>
      <c r="D155" s="113">
        <f t="shared" si="15"/>
        <v>10</v>
      </c>
      <c r="E155" s="101">
        <f t="shared" si="16"/>
        <v>5</v>
      </c>
      <c r="F155" s="101">
        <f t="shared" si="17"/>
        <v>15</v>
      </c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>
        <v>10</v>
      </c>
      <c r="S155" s="101">
        <v>2</v>
      </c>
      <c r="T155" s="101">
        <v>12</v>
      </c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>
        <v>3</v>
      </c>
      <c r="AE155" s="109">
        <v>3</v>
      </c>
    </row>
    <row r="156" spans="1:31" x14ac:dyDescent="0.2">
      <c r="A156" s="104"/>
      <c r="B156" s="103" t="s">
        <v>284</v>
      </c>
      <c r="C156" s="118" t="s">
        <v>431</v>
      </c>
      <c r="D156" s="113">
        <f t="shared" si="15"/>
        <v>11</v>
      </c>
      <c r="E156" s="101">
        <f t="shared" si="16"/>
        <v>8</v>
      </c>
      <c r="F156" s="101">
        <f t="shared" si="17"/>
        <v>19</v>
      </c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>
        <v>9</v>
      </c>
      <c r="S156" s="101">
        <v>6</v>
      </c>
      <c r="T156" s="101">
        <v>15</v>
      </c>
      <c r="U156" s="101"/>
      <c r="V156" s="101"/>
      <c r="W156" s="101"/>
      <c r="X156" s="101"/>
      <c r="Y156" s="101"/>
      <c r="Z156" s="101"/>
      <c r="AA156" s="101"/>
      <c r="AB156" s="101"/>
      <c r="AC156" s="101">
        <v>2</v>
      </c>
      <c r="AD156" s="101">
        <v>2</v>
      </c>
      <c r="AE156" s="109">
        <v>4</v>
      </c>
    </row>
    <row r="157" spans="1:31" x14ac:dyDescent="0.2">
      <c r="A157" s="104"/>
      <c r="B157" s="103" t="s">
        <v>288</v>
      </c>
      <c r="C157" s="118" t="s">
        <v>432</v>
      </c>
      <c r="D157" s="113">
        <f t="shared" si="15"/>
        <v>15</v>
      </c>
      <c r="E157" s="101">
        <f t="shared" si="16"/>
        <v>2</v>
      </c>
      <c r="F157" s="101">
        <f t="shared" si="17"/>
        <v>17</v>
      </c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>
        <v>13</v>
      </c>
      <c r="S157" s="101">
        <v>1</v>
      </c>
      <c r="T157" s="101">
        <v>14</v>
      </c>
      <c r="U157" s="101"/>
      <c r="V157" s="101"/>
      <c r="W157" s="101"/>
      <c r="X157" s="101"/>
      <c r="Y157" s="101"/>
      <c r="Z157" s="101"/>
      <c r="AA157" s="101"/>
      <c r="AB157" s="101"/>
      <c r="AC157" s="101">
        <v>2</v>
      </c>
      <c r="AD157" s="101">
        <v>1</v>
      </c>
      <c r="AE157" s="109">
        <v>3</v>
      </c>
    </row>
    <row r="158" spans="1:31" x14ac:dyDescent="0.2">
      <c r="A158" s="102">
        <v>50.070799999999998</v>
      </c>
      <c r="B158" s="103" t="s">
        <v>290</v>
      </c>
      <c r="C158" s="118" t="s">
        <v>433</v>
      </c>
      <c r="D158" s="113">
        <f t="shared" si="15"/>
        <v>1</v>
      </c>
      <c r="E158" s="101">
        <f t="shared" si="16"/>
        <v>1</v>
      </c>
      <c r="F158" s="101">
        <f t="shared" si="17"/>
        <v>2</v>
      </c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>
        <v>1</v>
      </c>
      <c r="T158" s="101">
        <v>1</v>
      </c>
      <c r="U158" s="101"/>
      <c r="V158" s="101"/>
      <c r="W158" s="101"/>
      <c r="X158" s="101"/>
      <c r="Y158" s="101"/>
      <c r="Z158" s="101"/>
      <c r="AA158" s="101"/>
      <c r="AB158" s="101"/>
      <c r="AC158" s="101">
        <v>1</v>
      </c>
      <c r="AD158" s="101"/>
      <c r="AE158" s="109">
        <v>1</v>
      </c>
    </row>
    <row r="159" spans="1:31" x14ac:dyDescent="0.2">
      <c r="A159" s="102">
        <v>50.070900000000002</v>
      </c>
      <c r="B159" s="103" t="s">
        <v>292</v>
      </c>
      <c r="C159" s="118" t="s">
        <v>434</v>
      </c>
      <c r="D159" s="113">
        <f t="shared" si="15"/>
        <v>0</v>
      </c>
      <c r="E159" s="101">
        <f t="shared" si="16"/>
        <v>3</v>
      </c>
      <c r="F159" s="101">
        <f t="shared" si="17"/>
        <v>3</v>
      </c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>
        <v>2</v>
      </c>
      <c r="T159" s="101">
        <v>2</v>
      </c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>
        <v>1</v>
      </c>
      <c r="AE159" s="109">
        <v>1</v>
      </c>
    </row>
    <row r="160" spans="1:31" x14ac:dyDescent="0.2">
      <c r="A160" s="100" t="s">
        <v>343</v>
      </c>
      <c r="B160" s="99"/>
      <c r="C160" s="117"/>
      <c r="D160" s="113">
        <f t="shared" si="15"/>
        <v>118</v>
      </c>
      <c r="E160" s="101">
        <f t="shared" si="16"/>
        <v>36</v>
      </c>
      <c r="F160" s="101">
        <f t="shared" si="17"/>
        <v>154</v>
      </c>
      <c r="G160" s="101">
        <v>2</v>
      </c>
      <c r="H160" s="101">
        <v>1</v>
      </c>
      <c r="I160" s="101">
        <v>3</v>
      </c>
      <c r="J160" s="101"/>
      <c r="K160" s="101"/>
      <c r="L160" s="101"/>
      <c r="M160" s="101">
        <v>3</v>
      </c>
      <c r="N160" s="101">
        <v>1</v>
      </c>
      <c r="O160" s="101">
        <v>4</v>
      </c>
      <c r="P160" s="101"/>
      <c r="Q160" s="101"/>
      <c r="R160" s="101">
        <v>101</v>
      </c>
      <c r="S160" s="101">
        <v>26</v>
      </c>
      <c r="T160" s="101">
        <v>127</v>
      </c>
      <c r="U160" s="101"/>
      <c r="V160" s="101"/>
      <c r="W160" s="101"/>
      <c r="X160" s="101"/>
      <c r="Y160" s="101"/>
      <c r="Z160" s="101"/>
      <c r="AA160" s="101"/>
      <c r="AB160" s="101"/>
      <c r="AC160" s="101">
        <v>12</v>
      </c>
      <c r="AD160" s="101">
        <v>8</v>
      </c>
      <c r="AE160" s="109">
        <v>20</v>
      </c>
    </row>
    <row r="161" spans="1:31" x14ac:dyDescent="0.2">
      <c r="A161" s="102">
        <v>30.9999</v>
      </c>
      <c r="B161" s="103" t="s">
        <v>295</v>
      </c>
      <c r="C161" s="118" t="s">
        <v>435</v>
      </c>
      <c r="D161" s="113">
        <f t="shared" si="15"/>
        <v>19</v>
      </c>
      <c r="E161" s="101">
        <f t="shared" si="16"/>
        <v>3</v>
      </c>
      <c r="F161" s="101">
        <f t="shared" si="17"/>
        <v>22</v>
      </c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>
        <v>18</v>
      </c>
      <c r="S161" s="101">
        <v>2</v>
      </c>
      <c r="T161" s="101">
        <v>20</v>
      </c>
      <c r="U161" s="101"/>
      <c r="V161" s="101"/>
      <c r="W161" s="101"/>
      <c r="X161" s="101"/>
      <c r="Y161" s="101"/>
      <c r="Z161" s="101"/>
      <c r="AA161" s="101"/>
      <c r="AB161" s="101"/>
      <c r="AC161" s="101">
        <v>1</v>
      </c>
      <c r="AD161" s="101">
        <v>1</v>
      </c>
      <c r="AE161" s="109">
        <v>2</v>
      </c>
    </row>
    <row r="162" spans="1:31" x14ac:dyDescent="0.2">
      <c r="A162" s="104"/>
      <c r="B162" s="103" t="s">
        <v>297</v>
      </c>
      <c r="C162" s="118" t="s">
        <v>436</v>
      </c>
      <c r="D162" s="113">
        <f t="shared" si="15"/>
        <v>16</v>
      </c>
      <c r="E162" s="101">
        <f t="shared" si="16"/>
        <v>8</v>
      </c>
      <c r="F162" s="101">
        <f t="shared" si="17"/>
        <v>24</v>
      </c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>
        <v>10</v>
      </c>
      <c r="S162" s="101">
        <v>4</v>
      </c>
      <c r="T162" s="101">
        <v>14</v>
      </c>
      <c r="U162" s="101"/>
      <c r="V162" s="101"/>
      <c r="W162" s="101"/>
      <c r="X162" s="101"/>
      <c r="Y162" s="101"/>
      <c r="Z162" s="101"/>
      <c r="AA162" s="101"/>
      <c r="AB162" s="101"/>
      <c r="AC162" s="101">
        <v>6</v>
      </c>
      <c r="AD162" s="101">
        <v>4</v>
      </c>
      <c r="AE162" s="109">
        <v>10</v>
      </c>
    </row>
    <row r="163" spans="1:31" x14ac:dyDescent="0.2">
      <c r="A163" s="104"/>
      <c r="B163" s="103" t="s">
        <v>299</v>
      </c>
      <c r="C163" s="118" t="s">
        <v>437</v>
      </c>
      <c r="D163" s="113">
        <f t="shared" si="15"/>
        <v>12</v>
      </c>
      <c r="E163" s="101">
        <f t="shared" si="16"/>
        <v>7</v>
      </c>
      <c r="F163" s="101">
        <f t="shared" si="17"/>
        <v>19</v>
      </c>
      <c r="G163" s="101"/>
      <c r="H163" s="101"/>
      <c r="I163" s="101"/>
      <c r="J163" s="101"/>
      <c r="K163" s="101"/>
      <c r="L163" s="101"/>
      <c r="M163" s="101">
        <v>1</v>
      </c>
      <c r="N163" s="101"/>
      <c r="O163" s="101">
        <v>1</v>
      </c>
      <c r="P163" s="101"/>
      <c r="Q163" s="101"/>
      <c r="R163" s="101">
        <v>8</v>
      </c>
      <c r="S163" s="101">
        <v>4</v>
      </c>
      <c r="T163" s="101">
        <v>12</v>
      </c>
      <c r="U163" s="101"/>
      <c r="V163" s="101"/>
      <c r="W163" s="101"/>
      <c r="X163" s="101"/>
      <c r="Y163" s="101"/>
      <c r="Z163" s="101"/>
      <c r="AA163" s="101"/>
      <c r="AB163" s="101"/>
      <c r="AC163" s="101">
        <v>3</v>
      </c>
      <c r="AD163" s="101">
        <v>3</v>
      </c>
      <c r="AE163" s="109">
        <v>6</v>
      </c>
    </row>
    <row r="164" spans="1:31" x14ac:dyDescent="0.2">
      <c r="A164" s="104"/>
      <c r="B164" s="103" t="s">
        <v>303</v>
      </c>
      <c r="C164" s="118" t="s">
        <v>106</v>
      </c>
      <c r="D164" s="113">
        <f t="shared" si="15"/>
        <v>66</v>
      </c>
      <c r="E164" s="101">
        <f t="shared" si="16"/>
        <v>16</v>
      </c>
      <c r="F164" s="101">
        <f t="shared" si="17"/>
        <v>82</v>
      </c>
      <c r="G164" s="101">
        <v>2</v>
      </c>
      <c r="H164" s="101">
        <v>1</v>
      </c>
      <c r="I164" s="101">
        <v>3</v>
      </c>
      <c r="J164" s="101"/>
      <c r="K164" s="101"/>
      <c r="L164" s="101"/>
      <c r="M164" s="101">
        <v>2</v>
      </c>
      <c r="N164" s="101">
        <v>1</v>
      </c>
      <c r="O164" s="101">
        <v>3</v>
      </c>
      <c r="P164" s="101"/>
      <c r="Q164" s="101"/>
      <c r="R164" s="101">
        <v>61</v>
      </c>
      <c r="S164" s="101">
        <v>14</v>
      </c>
      <c r="T164" s="101">
        <v>75</v>
      </c>
      <c r="U164" s="101"/>
      <c r="V164" s="101"/>
      <c r="W164" s="101"/>
      <c r="X164" s="101"/>
      <c r="Y164" s="101"/>
      <c r="Z164" s="101"/>
      <c r="AA164" s="101"/>
      <c r="AB164" s="101"/>
      <c r="AC164" s="101">
        <v>1</v>
      </c>
      <c r="AD164" s="101"/>
      <c r="AE164" s="109">
        <v>1</v>
      </c>
    </row>
    <row r="165" spans="1:31" x14ac:dyDescent="0.2">
      <c r="A165" s="104"/>
      <c r="B165" s="103" t="s">
        <v>301</v>
      </c>
      <c r="C165" s="118" t="s">
        <v>438</v>
      </c>
      <c r="D165" s="113">
        <f t="shared" si="15"/>
        <v>2</v>
      </c>
      <c r="E165" s="101">
        <f t="shared" si="16"/>
        <v>0</v>
      </c>
      <c r="F165" s="101">
        <f t="shared" si="17"/>
        <v>2</v>
      </c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>
        <v>1</v>
      </c>
      <c r="S165" s="101"/>
      <c r="T165" s="101">
        <v>1</v>
      </c>
      <c r="U165" s="101"/>
      <c r="V165" s="101"/>
      <c r="W165" s="101"/>
      <c r="X165" s="101"/>
      <c r="Y165" s="101"/>
      <c r="Z165" s="101"/>
      <c r="AA165" s="101"/>
      <c r="AB165" s="101"/>
      <c r="AC165" s="101">
        <v>1</v>
      </c>
      <c r="AD165" s="101"/>
      <c r="AE165" s="109">
        <v>1</v>
      </c>
    </row>
    <row r="166" spans="1:31" x14ac:dyDescent="0.2">
      <c r="A166" s="104"/>
      <c r="B166" s="103" t="s">
        <v>449</v>
      </c>
      <c r="C166" s="118" t="s">
        <v>450</v>
      </c>
      <c r="D166" s="113">
        <f t="shared" si="15"/>
        <v>3</v>
      </c>
      <c r="E166" s="101">
        <f t="shared" si="16"/>
        <v>2</v>
      </c>
      <c r="F166" s="101">
        <f t="shared" si="17"/>
        <v>5</v>
      </c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>
        <v>3</v>
      </c>
      <c r="S166" s="101">
        <v>2</v>
      </c>
      <c r="T166" s="101">
        <v>5</v>
      </c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9"/>
    </row>
    <row r="167" spans="1:31" x14ac:dyDescent="0.2">
      <c r="A167" s="100" t="s">
        <v>344</v>
      </c>
      <c r="B167" s="99"/>
      <c r="C167" s="117"/>
      <c r="D167" s="113">
        <f t="shared" si="15"/>
        <v>65</v>
      </c>
      <c r="E167" s="101">
        <f t="shared" si="16"/>
        <v>72</v>
      </c>
      <c r="F167" s="101">
        <f t="shared" si="17"/>
        <v>137</v>
      </c>
      <c r="G167" s="101">
        <v>1</v>
      </c>
      <c r="H167" s="101"/>
      <c r="I167" s="101">
        <v>1</v>
      </c>
      <c r="J167" s="101"/>
      <c r="K167" s="101"/>
      <c r="L167" s="101"/>
      <c r="M167" s="101">
        <v>4</v>
      </c>
      <c r="N167" s="101">
        <v>3</v>
      </c>
      <c r="O167" s="101">
        <v>7</v>
      </c>
      <c r="P167" s="101"/>
      <c r="Q167" s="101"/>
      <c r="R167" s="101">
        <v>38</v>
      </c>
      <c r="S167" s="101">
        <v>51</v>
      </c>
      <c r="T167" s="101">
        <v>89</v>
      </c>
      <c r="U167" s="101"/>
      <c r="V167" s="101"/>
      <c r="W167" s="101"/>
      <c r="X167" s="101"/>
      <c r="Y167" s="101"/>
      <c r="Z167" s="101"/>
      <c r="AA167" s="101"/>
      <c r="AB167" s="101"/>
      <c r="AC167" s="101">
        <v>22</v>
      </c>
      <c r="AD167" s="101">
        <v>18</v>
      </c>
      <c r="AE167" s="109">
        <v>40</v>
      </c>
    </row>
    <row r="168" spans="1:31" x14ac:dyDescent="0.2">
      <c r="A168" s="102">
        <v>54.010300000000001</v>
      </c>
      <c r="B168" s="103" t="s">
        <v>273</v>
      </c>
      <c r="C168" s="118" t="s">
        <v>274</v>
      </c>
      <c r="D168" s="113">
        <f t="shared" si="15"/>
        <v>41</v>
      </c>
      <c r="E168" s="101">
        <f t="shared" si="16"/>
        <v>37</v>
      </c>
      <c r="F168" s="101">
        <f t="shared" si="17"/>
        <v>78</v>
      </c>
      <c r="G168" s="101"/>
      <c r="H168" s="101"/>
      <c r="I168" s="101"/>
      <c r="J168" s="101"/>
      <c r="K168" s="101"/>
      <c r="L168" s="101"/>
      <c r="M168" s="101">
        <v>2</v>
      </c>
      <c r="N168" s="101">
        <v>2</v>
      </c>
      <c r="O168" s="101">
        <v>4</v>
      </c>
      <c r="P168" s="101"/>
      <c r="Q168" s="101"/>
      <c r="R168" s="101">
        <v>28</v>
      </c>
      <c r="S168" s="101">
        <v>22</v>
      </c>
      <c r="T168" s="101">
        <v>50</v>
      </c>
      <c r="U168" s="101"/>
      <c r="V168" s="101"/>
      <c r="W168" s="101"/>
      <c r="X168" s="101"/>
      <c r="Y168" s="101"/>
      <c r="Z168" s="101"/>
      <c r="AA168" s="101"/>
      <c r="AB168" s="101"/>
      <c r="AC168" s="101">
        <v>11</v>
      </c>
      <c r="AD168" s="101">
        <v>13</v>
      </c>
      <c r="AE168" s="109">
        <v>24</v>
      </c>
    </row>
    <row r="169" spans="1:31" x14ac:dyDescent="0.2">
      <c r="A169" s="102">
        <v>54.0199</v>
      </c>
      <c r="B169" s="103" t="s">
        <v>275</v>
      </c>
      <c r="C169" s="118" t="s">
        <v>439</v>
      </c>
      <c r="D169" s="113">
        <f t="shared" si="15"/>
        <v>24</v>
      </c>
      <c r="E169" s="101">
        <f t="shared" si="16"/>
        <v>35</v>
      </c>
      <c r="F169" s="101">
        <f t="shared" si="17"/>
        <v>59</v>
      </c>
      <c r="G169" s="101">
        <v>1</v>
      </c>
      <c r="H169" s="101"/>
      <c r="I169" s="101">
        <v>1</v>
      </c>
      <c r="J169" s="101"/>
      <c r="K169" s="101"/>
      <c r="L169" s="101"/>
      <c r="M169" s="101">
        <v>2</v>
      </c>
      <c r="N169" s="101">
        <v>1</v>
      </c>
      <c r="O169" s="101">
        <v>3</v>
      </c>
      <c r="P169" s="101"/>
      <c r="Q169" s="101"/>
      <c r="R169" s="101">
        <v>10</v>
      </c>
      <c r="S169" s="101">
        <v>29</v>
      </c>
      <c r="T169" s="101">
        <v>39</v>
      </c>
      <c r="U169" s="101"/>
      <c r="V169" s="101"/>
      <c r="W169" s="101"/>
      <c r="X169" s="101"/>
      <c r="Y169" s="101"/>
      <c r="Z169" s="101"/>
      <c r="AA169" s="101"/>
      <c r="AB169" s="101"/>
      <c r="AC169" s="101">
        <v>11</v>
      </c>
      <c r="AD169" s="101">
        <v>5</v>
      </c>
      <c r="AE169" s="109">
        <v>16</v>
      </c>
    </row>
    <row r="170" spans="1:31" x14ac:dyDescent="0.2">
      <c r="A170" s="83" t="s">
        <v>308</v>
      </c>
      <c r="B170" s="105"/>
      <c r="C170" s="119"/>
      <c r="D170" s="114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10"/>
    </row>
    <row r="171" spans="1:31" x14ac:dyDescent="0.2">
      <c r="A171" s="96" t="s">
        <v>59</v>
      </c>
      <c r="B171" s="97"/>
      <c r="C171" s="116"/>
      <c r="D171" s="112">
        <f t="shared" si="15"/>
        <v>62</v>
      </c>
      <c r="E171" s="98">
        <f t="shared" si="16"/>
        <v>46</v>
      </c>
      <c r="F171" s="98">
        <f t="shared" si="17"/>
        <v>108</v>
      </c>
      <c r="G171" s="98"/>
      <c r="H171" s="98"/>
      <c r="I171" s="98"/>
      <c r="J171" s="98"/>
      <c r="K171" s="98"/>
      <c r="L171" s="98"/>
      <c r="M171" s="98"/>
      <c r="N171" s="98">
        <v>1</v>
      </c>
      <c r="O171" s="98">
        <v>1</v>
      </c>
      <c r="P171" s="98">
        <v>1</v>
      </c>
      <c r="Q171" s="98">
        <v>1</v>
      </c>
      <c r="R171" s="98">
        <v>19</v>
      </c>
      <c r="S171" s="98">
        <v>15</v>
      </c>
      <c r="T171" s="98">
        <v>34</v>
      </c>
      <c r="U171" s="98"/>
      <c r="V171" s="98"/>
      <c r="W171" s="98"/>
      <c r="X171" s="98">
        <v>1</v>
      </c>
      <c r="Y171" s="98">
        <v>1</v>
      </c>
      <c r="Z171" s="98"/>
      <c r="AA171" s="98">
        <v>1</v>
      </c>
      <c r="AB171" s="98">
        <v>1</v>
      </c>
      <c r="AC171" s="98">
        <v>42</v>
      </c>
      <c r="AD171" s="98">
        <v>28</v>
      </c>
      <c r="AE171" s="108">
        <v>70</v>
      </c>
    </row>
    <row r="172" spans="1:31" x14ac:dyDescent="0.2">
      <c r="A172" s="100" t="s">
        <v>349</v>
      </c>
      <c r="B172" s="99"/>
      <c r="C172" s="117"/>
      <c r="D172" s="113">
        <f t="shared" si="15"/>
        <v>62</v>
      </c>
      <c r="E172" s="101">
        <f t="shared" si="16"/>
        <v>46</v>
      </c>
      <c r="F172" s="101">
        <f t="shared" si="17"/>
        <v>108</v>
      </c>
      <c r="G172" s="101"/>
      <c r="H172" s="101"/>
      <c r="I172" s="101"/>
      <c r="J172" s="101"/>
      <c r="K172" s="101"/>
      <c r="L172" s="101"/>
      <c r="M172" s="101"/>
      <c r="N172" s="101">
        <v>1</v>
      </c>
      <c r="O172" s="101">
        <v>1</v>
      </c>
      <c r="P172" s="101">
        <v>1</v>
      </c>
      <c r="Q172" s="101">
        <v>1</v>
      </c>
      <c r="R172" s="101">
        <v>19</v>
      </c>
      <c r="S172" s="101">
        <v>15</v>
      </c>
      <c r="T172" s="101">
        <v>34</v>
      </c>
      <c r="U172" s="101"/>
      <c r="V172" s="101"/>
      <c r="W172" s="101"/>
      <c r="X172" s="101">
        <v>1</v>
      </c>
      <c r="Y172" s="101">
        <v>1</v>
      </c>
      <c r="Z172" s="101"/>
      <c r="AA172" s="101">
        <v>1</v>
      </c>
      <c r="AB172" s="101">
        <v>1</v>
      </c>
      <c r="AC172" s="101">
        <v>42</v>
      </c>
      <c r="AD172" s="101">
        <v>28</v>
      </c>
      <c r="AE172" s="109">
        <v>70</v>
      </c>
    </row>
    <row r="173" spans="1:31" x14ac:dyDescent="0.2">
      <c r="A173" s="102">
        <v>45</v>
      </c>
      <c r="B173" s="103" t="s">
        <v>305</v>
      </c>
      <c r="C173" s="118" t="s">
        <v>440</v>
      </c>
      <c r="D173" s="113">
        <f t="shared" si="15"/>
        <v>4</v>
      </c>
      <c r="E173" s="101">
        <f t="shared" si="16"/>
        <v>8</v>
      </c>
      <c r="F173" s="101">
        <f t="shared" si="17"/>
        <v>12</v>
      </c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>
        <v>4</v>
      </c>
      <c r="AD173" s="101">
        <v>8</v>
      </c>
      <c r="AE173" s="109">
        <v>12</v>
      </c>
    </row>
    <row r="174" spans="1:31" x14ac:dyDescent="0.2">
      <c r="A174" s="102" t="s">
        <v>309</v>
      </c>
      <c r="B174" s="103" t="s">
        <v>309</v>
      </c>
      <c r="C174" s="118" t="s">
        <v>441</v>
      </c>
      <c r="D174" s="113">
        <f t="shared" si="15"/>
        <v>3</v>
      </c>
      <c r="E174" s="101">
        <f t="shared" si="16"/>
        <v>6</v>
      </c>
      <c r="F174" s="101">
        <f t="shared" si="17"/>
        <v>9</v>
      </c>
      <c r="G174" s="101"/>
      <c r="H174" s="101"/>
      <c r="I174" s="101"/>
      <c r="J174" s="101"/>
      <c r="K174" s="101"/>
      <c r="L174" s="101"/>
      <c r="M174" s="101"/>
      <c r="N174" s="101"/>
      <c r="O174" s="101"/>
      <c r="P174" s="101">
        <v>1</v>
      </c>
      <c r="Q174" s="101">
        <v>1</v>
      </c>
      <c r="R174" s="101"/>
      <c r="S174" s="101">
        <v>3</v>
      </c>
      <c r="T174" s="101">
        <v>3</v>
      </c>
      <c r="U174" s="101"/>
      <c r="V174" s="101"/>
      <c r="W174" s="101"/>
      <c r="X174" s="101"/>
      <c r="Y174" s="101"/>
      <c r="Z174" s="101"/>
      <c r="AA174" s="101"/>
      <c r="AB174" s="101"/>
      <c r="AC174" s="101">
        <v>2</v>
      </c>
      <c r="AD174" s="101">
        <v>3</v>
      </c>
      <c r="AE174" s="109">
        <v>5</v>
      </c>
    </row>
    <row r="175" spans="1:31" x14ac:dyDescent="0.2">
      <c r="A175" s="102" t="s">
        <v>311</v>
      </c>
      <c r="B175" s="103" t="s">
        <v>311</v>
      </c>
      <c r="C175" s="118" t="s">
        <v>442</v>
      </c>
      <c r="D175" s="113">
        <f t="shared" si="15"/>
        <v>2</v>
      </c>
      <c r="E175" s="101">
        <f t="shared" si="16"/>
        <v>4</v>
      </c>
      <c r="F175" s="101">
        <f t="shared" si="17"/>
        <v>6</v>
      </c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>
        <v>2</v>
      </c>
      <c r="AD175" s="101">
        <v>4</v>
      </c>
      <c r="AE175" s="109">
        <v>6</v>
      </c>
    </row>
    <row r="176" spans="1:31" x14ac:dyDescent="0.2">
      <c r="A176" s="102" t="s">
        <v>313</v>
      </c>
      <c r="B176" s="103" t="s">
        <v>313</v>
      </c>
      <c r="C176" s="118" t="s">
        <v>443</v>
      </c>
      <c r="D176" s="113">
        <f t="shared" si="15"/>
        <v>27</v>
      </c>
      <c r="E176" s="101">
        <f t="shared" si="16"/>
        <v>13</v>
      </c>
      <c r="F176" s="101">
        <f t="shared" si="17"/>
        <v>40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>
        <v>3</v>
      </c>
      <c r="S176" s="101">
        <v>6</v>
      </c>
      <c r="T176" s="101">
        <v>9</v>
      </c>
      <c r="U176" s="101"/>
      <c r="V176" s="101"/>
      <c r="W176" s="101"/>
      <c r="X176" s="101"/>
      <c r="Y176" s="101"/>
      <c r="Z176" s="101"/>
      <c r="AA176" s="101"/>
      <c r="AB176" s="101"/>
      <c r="AC176" s="101">
        <v>24</v>
      </c>
      <c r="AD176" s="101">
        <v>7</v>
      </c>
      <c r="AE176" s="109">
        <v>31</v>
      </c>
    </row>
    <row r="177" spans="1:31" x14ac:dyDescent="0.2">
      <c r="A177" s="102" t="s">
        <v>317</v>
      </c>
      <c r="B177" s="103" t="s">
        <v>317</v>
      </c>
      <c r="C177" s="118" t="s">
        <v>445</v>
      </c>
      <c r="D177" s="113">
        <f t="shared" si="15"/>
        <v>17</v>
      </c>
      <c r="E177" s="101">
        <f t="shared" si="16"/>
        <v>4</v>
      </c>
      <c r="F177" s="101">
        <f t="shared" si="17"/>
        <v>21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>
        <v>12</v>
      </c>
      <c r="S177" s="101">
        <v>2</v>
      </c>
      <c r="T177" s="101">
        <v>14</v>
      </c>
      <c r="U177" s="101"/>
      <c r="V177" s="101"/>
      <c r="W177" s="101"/>
      <c r="X177" s="101"/>
      <c r="Y177" s="101"/>
      <c r="Z177" s="101"/>
      <c r="AA177" s="101"/>
      <c r="AB177" s="101"/>
      <c r="AC177" s="101">
        <v>5</v>
      </c>
      <c r="AD177" s="101">
        <v>2</v>
      </c>
      <c r="AE177" s="109">
        <v>7</v>
      </c>
    </row>
    <row r="178" spans="1:31" x14ac:dyDescent="0.2">
      <c r="A178" s="102" t="s">
        <v>319</v>
      </c>
      <c r="B178" s="103" t="s">
        <v>319</v>
      </c>
      <c r="C178" s="118" t="s">
        <v>446</v>
      </c>
      <c r="D178" s="113">
        <f t="shared" si="15"/>
        <v>4</v>
      </c>
      <c r="E178" s="101">
        <f t="shared" si="16"/>
        <v>1</v>
      </c>
      <c r="F178" s="101">
        <f t="shared" si="17"/>
        <v>5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>
        <v>1</v>
      </c>
      <c r="S178" s="101"/>
      <c r="T178" s="101">
        <v>1</v>
      </c>
      <c r="U178" s="101"/>
      <c r="V178" s="101"/>
      <c r="W178" s="101"/>
      <c r="X178" s="101"/>
      <c r="Y178" s="101"/>
      <c r="Z178" s="101"/>
      <c r="AA178" s="101"/>
      <c r="AB178" s="101"/>
      <c r="AC178" s="101">
        <v>3</v>
      </c>
      <c r="AD178" s="101">
        <v>1</v>
      </c>
      <c r="AE178" s="109">
        <v>4</v>
      </c>
    </row>
    <row r="179" spans="1:31" x14ac:dyDescent="0.2">
      <c r="A179" s="102" t="s">
        <v>321</v>
      </c>
      <c r="B179" s="103" t="s">
        <v>321</v>
      </c>
      <c r="C179" s="118" t="s">
        <v>447</v>
      </c>
      <c r="D179" s="113">
        <f t="shared" si="15"/>
        <v>5</v>
      </c>
      <c r="E179" s="101">
        <f t="shared" si="16"/>
        <v>10</v>
      </c>
      <c r="F179" s="101">
        <f t="shared" si="17"/>
        <v>15</v>
      </c>
      <c r="G179" s="101"/>
      <c r="H179" s="101"/>
      <c r="I179" s="101"/>
      <c r="J179" s="101"/>
      <c r="K179" s="101"/>
      <c r="L179" s="101"/>
      <c r="M179" s="101"/>
      <c r="N179" s="101">
        <v>1</v>
      </c>
      <c r="O179" s="101">
        <v>1</v>
      </c>
      <c r="P179" s="101"/>
      <c r="Q179" s="101"/>
      <c r="R179" s="101">
        <v>3</v>
      </c>
      <c r="S179" s="101">
        <v>4</v>
      </c>
      <c r="T179" s="101">
        <v>7</v>
      </c>
      <c r="U179" s="101"/>
      <c r="V179" s="101"/>
      <c r="W179" s="101"/>
      <c r="X179" s="101">
        <v>1</v>
      </c>
      <c r="Y179" s="101">
        <v>1</v>
      </c>
      <c r="Z179" s="101"/>
      <c r="AA179" s="101">
        <v>1</v>
      </c>
      <c r="AB179" s="101">
        <v>1</v>
      </c>
      <c r="AC179" s="101">
        <v>2</v>
      </c>
      <c r="AD179" s="101">
        <v>3</v>
      </c>
      <c r="AE179" s="109">
        <v>5</v>
      </c>
    </row>
  </sheetData>
  <mergeCells count="18">
    <mergeCell ref="A6:AE6"/>
    <mergeCell ref="A1:AE1"/>
    <mergeCell ref="A2:AE2"/>
    <mergeCell ref="A3:AE3"/>
    <mergeCell ref="AD4:AE4"/>
    <mergeCell ref="A5:AE5"/>
    <mergeCell ref="AC8:AE8"/>
    <mergeCell ref="P8:Q8"/>
    <mergeCell ref="A7:AE7"/>
    <mergeCell ref="C8:C9"/>
    <mergeCell ref="D8:F8"/>
    <mergeCell ref="G8:I8"/>
    <mergeCell ref="J8:L8"/>
    <mergeCell ref="M8:O8"/>
    <mergeCell ref="R8:T8"/>
    <mergeCell ref="U8:V8"/>
    <mergeCell ref="W8:Y8"/>
    <mergeCell ref="Z8:AB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2.5703125" style="20" customWidth="1"/>
    <col min="2" max="2" width="6" style="20" bestFit="1" customWidth="1"/>
    <col min="3" max="3" width="38.5703125" style="20" bestFit="1" customWidth="1"/>
    <col min="4" max="5" width="6.5703125" style="20" bestFit="1" customWidth="1"/>
    <col min="6" max="6" width="7.5703125" style="20" bestFit="1" customWidth="1"/>
    <col min="7" max="8" width="4.140625" style="20" bestFit="1" customWidth="1"/>
    <col min="9" max="9" width="4.28515625" style="20" bestFit="1" customWidth="1"/>
    <col min="10" max="11" width="3.140625" style="20" bestFit="1" customWidth="1"/>
    <col min="12" max="12" width="4.28515625" style="20" bestFit="1" customWidth="1"/>
    <col min="13" max="15" width="5.140625" style="20" bestFit="1" customWidth="1"/>
    <col min="16" max="17" width="6.5703125" style="20" bestFit="1" customWidth="1"/>
    <col min="18" max="18" width="7.5703125" style="20" bestFit="1" customWidth="1"/>
    <col min="19" max="19" width="4.140625" style="20" bestFit="1" customWidth="1"/>
    <col min="20" max="20" width="3.140625" style="20" bestFit="1" customWidth="1"/>
    <col min="21" max="21" width="4.28515625" style="20" bestFit="1" customWidth="1"/>
    <col min="22" max="23" width="4.140625" style="20" bestFit="1" customWidth="1"/>
    <col min="24" max="24" width="5.140625" style="20" bestFit="1" customWidth="1"/>
    <col min="25" max="25" width="6.5703125" style="20" bestFit="1" customWidth="1"/>
    <col min="26" max="26" width="5.140625" style="20" bestFit="1" customWidth="1"/>
    <col min="27" max="27" width="6.5703125" style="20" bestFit="1" customWidth="1"/>
    <col min="28" max="16384" width="9.140625" style="20"/>
  </cols>
  <sheetData>
    <row r="1" spans="1:27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27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</row>
    <row r="3" spans="1:27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</row>
    <row r="4" spans="1:27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6"/>
      <c r="X4" s="186"/>
      <c r="Y4" s="186"/>
      <c r="Z4" s="186"/>
      <c r="AA4" s="186"/>
    </row>
    <row r="5" spans="1:27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</row>
    <row r="6" spans="1:27" s="183" customFormat="1" ht="15" x14ac:dyDescent="0.25">
      <c r="A6" s="224" t="s">
        <v>451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1:27" s="184" customFormat="1" ht="12" thickBot="1" x14ac:dyDescent="0.25">
      <c r="A7" s="243" t="s">
        <v>25</v>
      </c>
      <c r="B7" s="24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</row>
    <row r="8" spans="1:27" s="121" customFormat="1" ht="57.75" customHeight="1" x14ac:dyDescent="0.25">
      <c r="C8" s="251" t="s">
        <v>26</v>
      </c>
      <c r="D8" s="249" t="s">
        <v>337</v>
      </c>
      <c r="E8" s="249"/>
      <c r="F8" s="249"/>
      <c r="G8" s="249" t="s">
        <v>28</v>
      </c>
      <c r="H8" s="249"/>
      <c r="I8" s="249"/>
      <c r="J8" s="249" t="s">
        <v>29</v>
      </c>
      <c r="K8" s="249"/>
      <c r="L8" s="249"/>
      <c r="M8" s="249" t="s">
        <v>30</v>
      </c>
      <c r="N8" s="249"/>
      <c r="O8" s="249"/>
      <c r="P8" s="249" t="s">
        <v>32</v>
      </c>
      <c r="Q8" s="249"/>
      <c r="R8" s="249"/>
      <c r="S8" s="249" t="s">
        <v>34</v>
      </c>
      <c r="T8" s="249"/>
      <c r="U8" s="249"/>
      <c r="V8" s="249" t="s">
        <v>36</v>
      </c>
      <c r="W8" s="249"/>
      <c r="X8" s="249"/>
      <c r="Y8" s="249" t="s">
        <v>37</v>
      </c>
      <c r="Z8" s="249"/>
      <c r="AA8" s="250"/>
    </row>
    <row r="9" spans="1:27" s="181" customFormat="1" ht="13.5" thickBot="1" x14ac:dyDescent="0.3">
      <c r="C9" s="252"/>
      <c r="D9" s="90" t="s">
        <v>38</v>
      </c>
      <c r="E9" s="90" t="s">
        <v>39</v>
      </c>
      <c r="F9" s="91" t="s">
        <v>56</v>
      </c>
      <c r="G9" s="91" t="s">
        <v>38</v>
      </c>
      <c r="H9" s="91" t="s">
        <v>39</v>
      </c>
      <c r="I9" s="91" t="s">
        <v>56</v>
      </c>
      <c r="J9" s="91" t="s">
        <v>38</v>
      </c>
      <c r="K9" s="91" t="s">
        <v>39</v>
      </c>
      <c r="L9" s="91" t="s">
        <v>56</v>
      </c>
      <c r="M9" s="91" t="s">
        <v>38</v>
      </c>
      <c r="N9" s="91" t="s">
        <v>39</v>
      </c>
      <c r="O9" s="91" t="s">
        <v>56</v>
      </c>
      <c r="P9" s="91" t="s">
        <v>38</v>
      </c>
      <c r="Q9" s="91" t="s">
        <v>39</v>
      </c>
      <c r="R9" s="91" t="s">
        <v>56</v>
      </c>
      <c r="S9" s="91" t="s">
        <v>38</v>
      </c>
      <c r="T9" s="91" t="s">
        <v>39</v>
      </c>
      <c r="U9" s="91" t="s">
        <v>56</v>
      </c>
      <c r="V9" s="91" t="s">
        <v>38</v>
      </c>
      <c r="W9" s="91" t="s">
        <v>39</v>
      </c>
      <c r="X9" s="91" t="s">
        <v>56</v>
      </c>
      <c r="Y9" s="91" t="s">
        <v>38</v>
      </c>
      <c r="Z9" s="91" t="s">
        <v>39</v>
      </c>
      <c r="AA9" s="92" t="s">
        <v>56</v>
      </c>
    </row>
    <row r="10" spans="1:27" x14ac:dyDescent="0.2">
      <c r="C10" s="80" t="s">
        <v>59</v>
      </c>
      <c r="D10" s="120">
        <f>G10+J10+M10+P10+S10+V10+Y10</f>
        <v>6892</v>
      </c>
      <c r="E10" s="120">
        <f t="shared" ref="E10:F10" si="0">H10+K10+N10+Q10+T10+W10+Z10</f>
        <v>3985</v>
      </c>
      <c r="F10" s="120">
        <f t="shared" si="0"/>
        <v>10877</v>
      </c>
      <c r="G10" s="81">
        <v>54</v>
      </c>
      <c r="H10" s="81">
        <v>26</v>
      </c>
      <c r="I10" s="81">
        <v>80</v>
      </c>
      <c r="J10" s="81">
        <v>2</v>
      </c>
      <c r="K10" s="81">
        <v>2</v>
      </c>
      <c r="L10" s="81">
        <v>4</v>
      </c>
      <c r="M10" s="81">
        <v>319</v>
      </c>
      <c r="N10" s="81">
        <v>169</v>
      </c>
      <c r="O10" s="81">
        <v>488</v>
      </c>
      <c r="P10" s="81">
        <v>5711</v>
      </c>
      <c r="Q10" s="81">
        <v>3329</v>
      </c>
      <c r="R10" s="81">
        <v>9040</v>
      </c>
      <c r="S10" s="81">
        <v>12</v>
      </c>
      <c r="T10" s="81">
        <v>5</v>
      </c>
      <c r="U10" s="81">
        <v>17</v>
      </c>
      <c r="V10" s="81">
        <v>13</v>
      </c>
      <c r="W10" s="81">
        <v>22</v>
      </c>
      <c r="X10" s="81">
        <v>35</v>
      </c>
      <c r="Y10" s="81">
        <v>781</v>
      </c>
      <c r="Z10" s="81">
        <v>432</v>
      </c>
      <c r="AA10" s="81">
        <v>1213</v>
      </c>
    </row>
    <row r="11" spans="1:27" x14ac:dyDescent="0.2">
      <c r="C11" s="39" t="s">
        <v>60</v>
      </c>
      <c r="D11" s="40">
        <f t="shared" ref="D11:D23" si="1">G11+J11+M11+P11+S11+V11+Y11</f>
        <v>5129</v>
      </c>
      <c r="E11" s="40">
        <f t="shared" ref="E11:E23" si="2">H11+K11+N11+Q11+T11+W11+Z11</f>
        <v>3019</v>
      </c>
      <c r="F11" s="40">
        <f t="shared" ref="F11:F23" si="3">I11+L11+O11+R11+U11+X11+AA11</f>
        <v>8148</v>
      </c>
      <c r="G11" s="82">
        <v>42</v>
      </c>
      <c r="H11" s="82">
        <v>20</v>
      </c>
      <c r="I11" s="82">
        <v>62</v>
      </c>
      <c r="J11" s="82"/>
      <c r="K11" s="82">
        <v>1</v>
      </c>
      <c r="L11" s="82">
        <v>1</v>
      </c>
      <c r="M11" s="82">
        <v>229</v>
      </c>
      <c r="N11" s="82">
        <v>118</v>
      </c>
      <c r="O11" s="82">
        <v>347</v>
      </c>
      <c r="P11" s="82">
        <v>4268</v>
      </c>
      <c r="Q11" s="82">
        <v>2528</v>
      </c>
      <c r="R11" s="82">
        <v>6796</v>
      </c>
      <c r="S11" s="82">
        <v>5</v>
      </c>
      <c r="T11" s="82">
        <v>5</v>
      </c>
      <c r="U11" s="82">
        <v>10</v>
      </c>
      <c r="V11" s="82">
        <v>11</v>
      </c>
      <c r="W11" s="82">
        <v>20</v>
      </c>
      <c r="X11" s="82">
        <v>31</v>
      </c>
      <c r="Y11" s="82">
        <v>574</v>
      </c>
      <c r="Z11" s="82">
        <v>327</v>
      </c>
      <c r="AA11" s="82">
        <v>901</v>
      </c>
    </row>
    <row r="12" spans="1:27" x14ac:dyDescent="0.2">
      <c r="C12" s="39" t="s">
        <v>338</v>
      </c>
      <c r="D12" s="40">
        <f t="shared" si="1"/>
        <v>92</v>
      </c>
      <c r="E12" s="40">
        <f t="shared" si="2"/>
        <v>38</v>
      </c>
      <c r="F12" s="40">
        <f t="shared" si="3"/>
        <v>130</v>
      </c>
      <c r="G12" s="82"/>
      <c r="H12" s="82"/>
      <c r="I12" s="82"/>
      <c r="J12" s="82"/>
      <c r="K12" s="82"/>
      <c r="L12" s="82"/>
      <c r="M12" s="82">
        <v>5</v>
      </c>
      <c r="N12" s="82">
        <v>1</v>
      </c>
      <c r="O12" s="82">
        <v>6</v>
      </c>
      <c r="P12" s="82">
        <v>68</v>
      </c>
      <c r="Q12" s="82">
        <v>33</v>
      </c>
      <c r="R12" s="82">
        <v>101</v>
      </c>
      <c r="S12" s="82"/>
      <c r="T12" s="82"/>
      <c r="U12" s="82"/>
      <c r="V12" s="82"/>
      <c r="W12" s="82"/>
      <c r="X12" s="82"/>
      <c r="Y12" s="82">
        <v>19</v>
      </c>
      <c r="Z12" s="82">
        <v>4</v>
      </c>
      <c r="AA12" s="82">
        <v>23</v>
      </c>
    </row>
    <row r="13" spans="1:27" x14ac:dyDescent="0.2">
      <c r="C13" s="39" t="s">
        <v>339</v>
      </c>
      <c r="D13" s="40">
        <f t="shared" si="1"/>
        <v>666</v>
      </c>
      <c r="E13" s="40">
        <f t="shared" si="2"/>
        <v>369</v>
      </c>
      <c r="F13" s="40">
        <f t="shared" si="3"/>
        <v>1035</v>
      </c>
      <c r="G13" s="82">
        <v>2</v>
      </c>
      <c r="H13" s="82">
        <v>2</v>
      </c>
      <c r="I13" s="82">
        <v>4</v>
      </c>
      <c r="J13" s="82"/>
      <c r="K13" s="82">
        <v>1</v>
      </c>
      <c r="L13" s="82">
        <v>1</v>
      </c>
      <c r="M13" s="82">
        <v>47</v>
      </c>
      <c r="N13" s="82">
        <v>28</v>
      </c>
      <c r="O13" s="82">
        <v>75</v>
      </c>
      <c r="P13" s="82">
        <v>577</v>
      </c>
      <c r="Q13" s="82">
        <v>320</v>
      </c>
      <c r="R13" s="82">
        <v>897</v>
      </c>
      <c r="S13" s="82">
        <v>1</v>
      </c>
      <c r="T13" s="82"/>
      <c r="U13" s="82">
        <v>1</v>
      </c>
      <c r="V13" s="82"/>
      <c r="W13" s="82">
        <v>1</v>
      </c>
      <c r="X13" s="82">
        <v>1</v>
      </c>
      <c r="Y13" s="82">
        <v>39</v>
      </c>
      <c r="Z13" s="82">
        <v>17</v>
      </c>
      <c r="AA13" s="82">
        <v>56</v>
      </c>
    </row>
    <row r="14" spans="1:27" x14ac:dyDescent="0.2">
      <c r="C14" s="39" t="s">
        <v>340</v>
      </c>
      <c r="D14" s="40">
        <f t="shared" si="1"/>
        <v>67</v>
      </c>
      <c r="E14" s="40">
        <f t="shared" si="2"/>
        <v>2</v>
      </c>
      <c r="F14" s="40">
        <f t="shared" si="3"/>
        <v>69</v>
      </c>
      <c r="G14" s="82"/>
      <c r="H14" s="82"/>
      <c r="I14" s="82"/>
      <c r="J14" s="82"/>
      <c r="K14" s="82"/>
      <c r="L14" s="82"/>
      <c r="M14" s="82"/>
      <c r="N14" s="82"/>
      <c r="O14" s="82"/>
      <c r="P14" s="82">
        <v>61</v>
      </c>
      <c r="Q14" s="82">
        <v>2</v>
      </c>
      <c r="R14" s="82">
        <v>63</v>
      </c>
      <c r="S14" s="82"/>
      <c r="T14" s="82"/>
      <c r="U14" s="82"/>
      <c r="V14" s="82"/>
      <c r="W14" s="82"/>
      <c r="X14" s="82"/>
      <c r="Y14" s="82">
        <v>6</v>
      </c>
      <c r="Z14" s="82"/>
      <c r="AA14" s="82">
        <v>6</v>
      </c>
    </row>
    <row r="15" spans="1:27" x14ac:dyDescent="0.2">
      <c r="C15" s="39" t="s">
        <v>341</v>
      </c>
      <c r="D15" s="40">
        <f t="shared" si="1"/>
        <v>273</v>
      </c>
      <c r="E15" s="40">
        <f t="shared" si="2"/>
        <v>28</v>
      </c>
      <c r="F15" s="40">
        <f t="shared" si="3"/>
        <v>301</v>
      </c>
      <c r="G15" s="82">
        <v>2</v>
      </c>
      <c r="H15" s="82"/>
      <c r="I15" s="82">
        <v>2</v>
      </c>
      <c r="J15" s="82"/>
      <c r="K15" s="82"/>
      <c r="L15" s="82"/>
      <c r="M15" s="82">
        <v>12</v>
      </c>
      <c r="N15" s="82"/>
      <c r="O15" s="82">
        <v>12</v>
      </c>
      <c r="P15" s="82">
        <v>207</v>
      </c>
      <c r="Q15" s="82">
        <v>18</v>
      </c>
      <c r="R15" s="82">
        <v>225</v>
      </c>
      <c r="S15" s="82">
        <v>5</v>
      </c>
      <c r="T15" s="82"/>
      <c r="U15" s="82">
        <v>5</v>
      </c>
      <c r="V15" s="82"/>
      <c r="W15" s="82"/>
      <c r="X15" s="82"/>
      <c r="Y15" s="82">
        <v>47</v>
      </c>
      <c r="Z15" s="82">
        <v>10</v>
      </c>
      <c r="AA15" s="82">
        <v>57</v>
      </c>
    </row>
    <row r="16" spans="1:27" x14ac:dyDescent="0.2">
      <c r="C16" s="39" t="s">
        <v>342</v>
      </c>
      <c r="D16" s="40">
        <f t="shared" si="1"/>
        <v>348</v>
      </c>
      <c r="E16" s="40">
        <f t="shared" si="2"/>
        <v>270</v>
      </c>
      <c r="F16" s="40">
        <f t="shared" si="3"/>
        <v>618</v>
      </c>
      <c r="G16" s="82">
        <v>4</v>
      </c>
      <c r="H16" s="82"/>
      <c r="I16" s="82">
        <v>4</v>
      </c>
      <c r="J16" s="82">
        <v>1</v>
      </c>
      <c r="K16" s="82"/>
      <c r="L16" s="82">
        <v>1</v>
      </c>
      <c r="M16" s="82">
        <v>15</v>
      </c>
      <c r="N16" s="82">
        <v>7</v>
      </c>
      <c r="O16" s="82">
        <v>22</v>
      </c>
      <c r="P16" s="82">
        <v>299</v>
      </c>
      <c r="Q16" s="82">
        <v>231</v>
      </c>
      <c r="R16" s="82">
        <v>530</v>
      </c>
      <c r="S16" s="82">
        <v>1</v>
      </c>
      <c r="T16" s="82"/>
      <c r="U16" s="82">
        <v>1</v>
      </c>
      <c r="V16" s="82">
        <v>2</v>
      </c>
      <c r="W16" s="82">
        <v>1</v>
      </c>
      <c r="X16" s="82">
        <v>3</v>
      </c>
      <c r="Y16" s="82">
        <v>26</v>
      </c>
      <c r="Z16" s="82">
        <v>31</v>
      </c>
      <c r="AA16" s="82">
        <v>57</v>
      </c>
    </row>
    <row r="17" spans="1:27" x14ac:dyDescent="0.2">
      <c r="C17" s="39" t="s">
        <v>343</v>
      </c>
      <c r="D17" s="40">
        <f t="shared" si="1"/>
        <v>103</v>
      </c>
      <c r="E17" s="40">
        <f t="shared" si="2"/>
        <v>39</v>
      </c>
      <c r="F17" s="40">
        <f t="shared" si="3"/>
        <v>142</v>
      </c>
      <c r="G17" s="82">
        <v>1</v>
      </c>
      <c r="H17" s="82">
        <v>2</v>
      </c>
      <c r="I17" s="82">
        <v>3</v>
      </c>
      <c r="J17" s="82"/>
      <c r="K17" s="82"/>
      <c r="L17" s="82"/>
      <c r="M17" s="82">
        <v>4</v>
      </c>
      <c r="N17" s="82">
        <v>1</v>
      </c>
      <c r="O17" s="82">
        <v>5</v>
      </c>
      <c r="P17" s="82">
        <v>87</v>
      </c>
      <c r="Q17" s="82">
        <v>29</v>
      </c>
      <c r="R17" s="82">
        <v>116</v>
      </c>
      <c r="S17" s="82"/>
      <c r="T17" s="82"/>
      <c r="U17" s="82"/>
      <c r="V17" s="82"/>
      <c r="W17" s="82"/>
      <c r="X17" s="82"/>
      <c r="Y17" s="82">
        <v>11</v>
      </c>
      <c r="Z17" s="82">
        <v>7</v>
      </c>
      <c r="AA17" s="82">
        <v>18</v>
      </c>
    </row>
    <row r="18" spans="1:27" x14ac:dyDescent="0.2">
      <c r="C18" s="39" t="s">
        <v>344</v>
      </c>
      <c r="D18" s="40">
        <f t="shared" si="1"/>
        <v>47</v>
      </c>
      <c r="E18" s="40">
        <f t="shared" si="2"/>
        <v>55</v>
      </c>
      <c r="F18" s="40">
        <f t="shared" si="3"/>
        <v>102</v>
      </c>
      <c r="G18" s="82">
        <v>1</v>
      </c>
      <c r="H18" s="82"/>
      <c r="I18" s="82">
        <v>1</v>
      </c>
      <c r="J18" s="82"/>
      <c r="K18" s="82"/>
      <c r="L18" s="82"/>
      <c r="M18" s="82">
        <v>2</v>
      </c>
      <c r="N18" s="82">
        <v>5</v>
      </c>
      <c r="O18" s="82">
        <v>7</v>
      </c>
      <c r="P18" s="82">
        <v>27</v>
      </c>
      <c r="Q18" s="82">
        <v>35</v>
      </c>
      <c r="R18" s="82">
        <v>62</v>
      </c>
      <c r="S18" s="82"/>
      <c r="T18" s="82"/>
      <c r="U18" s="82"/>
      <c r="V18" s="82"/>
      <c r="W18" s="82"/>
      <c r="X18" s="82"/>
      <c r="Y18" s="82">
        <v>17</v>
      </c>
      <c r="Z18" s="82">
        <v>15</v>
      </c>
      <c r="AA18" s="82">
        <v>32</v>
      </c>
    </row>
    <row r="19" spans="1:27" x14ac:dyDescent="0.2">
      <c r="C19" s="39" t="s">
        <v>345</v>
      </c>
      <c r="D19" s="40">
        <f t="shared" si="1"/>
        <v>74</v>
      </c>
      <c r="E19" s="40">
        <f t="shared" si="2"/>
        <v>83</v>
      </c>
      <c r="F19" s="40">
        <f t="shared" si="3"/>
        <v>157</v>
      </c>
      <c r="G19" s="82">
        <v>2</v>
      </c>
      <c r="H19" s="82"/>
      <c r="I19" s="82">
        <v>2</v>
      </c>
      <c r="J19" s="82"/>
      <c r="K19" s="82"/>
      <c r="L19" s="82"/>
      <c r="M19" s="82">
        <v>1</v>
      </c>
      <c r="N19" s="82">
        <v>5</v>
      </c>
      <c r="O19" s="82">
        <v>6</v>
      </c>
      <c r="P19" s="82">
        <v>69</v>
      </c>
      <c r="Q19" s="82">
        <v>76</v>
      </c>
      <c r="R19" s="82">
        <v>145</v>
      </c>
      <c r="S19" s="82"/>
      <c r="T19" s="82"/>
      <c r="U19" s="82"/>
      <c r="V19" s="82"/>
      <c r="W19" s="82"/>
      <c r="X19" s="82"/>
      <c r="Y19" s="82">
        <v>2</v>
      </c>
      <c r="Z19" s="82">
        <v>2</v>
      </c>
      <c r="AA19" s="82">
        <v>4</v>
      </c>
    </row>
    <row r="20" spans="1:27" x14ac:dyDescent="0.2">
      <c r="C20" s="39" t="s">
        <v>346</v>
      </c>
      <c r="D20" s="40">
        <f t="shared" si="1"/>
        <v>10</v>
      </c>
      <c r="E20" s="40">
        <f t="shared" si="2"/>
        <v>12</v>
      </c>
      <c r="F20" s="40">
        <f t="shared" si="3"/>
        <v>22</v>
      </c>
      <c r="G20" s="82"/>
      <c r="H20" s="82"/>
      <c r="I20" s="82"/>
      <c r="J20" s="82"/>
      <c r="K20" s="82"/>
      <c r="L20" s="82"/>
      <c r="M20" s="82">
        <v>3</v>
      </c>
      <c r="N20" s="82">
        <v>2</v>
      </c>
      <c r="O20" s="82">
        <v>5</v>
      </c>
      <c r="P20" s="82">
        <v>6</v>
      </c>
      <c r="Q20" s="82">
        <v>10</v>
      </c>
      <c r="R20" s="82">
        <v>16</v>
      </c>
      <c r="S20" s="82"/>
      <c r="T20" s="82"/>
      <c r="U20" s="82"/>
      <c r="V20" s="82"/>
      <c r="W20" s="82"/>
      <c r="X20" s="82"/>
      <c r="Y20" s="82">
        <v>1</v>
      </c>
      <c r="Z20" s="82"/>
      <c r="AA20" s="82">
        <v>1</v>
      </c>
    </row>
    <row r="21" spans="1:27" x14ac:dyDescent="0.2">
      <c r="C21" s="39" t="s">
        <v>347</v>
      </c>
      <c r="D21" s="40">
        <f t="shared" si="1"/>
        <v>15</v>
      </c>
      <c r="E21" s="40">
        <f t="shared" si="2"/>
        <v>23</v>
      </c>
      <c r="F21" s="40">
        <f t="shared" si="3"/>
        <v>38</v>
      </c>
      <c r="G21" s="82"/>
      <c r="H21" s="82">
        <v>1</v>
      </c>
      <c r="I21" s="82">
        <v>1</v>
      </c>
      <c r="J21" s="82"/>
      <c r="K21" s="82"/>
      <c r="L21" s="82"/>
      <c r="M21" s="82">
        <v>1</v>
      </c>
      <c r="N21" s="82">
        <v>2</v>
      </c>
      <c r="O21" s="82">
        <v>3</v>
      </c>
      <c r="P21" s="82">
        <v>14</v>
      </c>
      <c r="Q21" s="82">
        <v>20</v>
      </c>
      <c r="R21" s="82">
        <v>34</v>
      </c>
      <c r="S21" s="82"/>
      <c r="T21" s="82"/>
      <c r="U21" s="82"/>
      <c r="V21" s="82"/>
      <c r="W21" s="82"/>
      <c r="X21" s="82"/>
      <c r="Y21" s="82"/>
      <c r="Z21" s="82"/>
      <c r="AA21" s="82"/>
    </row>
    <row r="22" spans="1:27" x14ac:dyDescent="0.2">
      <c r="C22" s="39" t="s">
        <v>348</v>
      </c>
      <c r="D22" s="40">
        <f t="shared" si="1"/>
        <v>1</v>
      </c>
      <c r="E22" s="40">
        <f t="shared" si="2"/>
        <v>21</v>
      </c>
      <c r="F22" s="40">
        <f t="shared" si="3"/>
        <v>22</v>
      </c>
      <c r="G22" s="82"/>
      <c r="H22" s="82">
        <v>1</v>
      </c>
      <c r="I22" s="82">
        <v>1</v>
      </c>
      <c r="J22" s="82"/>
      <c r="K22" s="82"/>
      <c r="L22" s="82"/>
      <c r="M22" s="82"/>
      <c r="N22" s="82"/>
      <c r="O22" s="82"/>
      <c r="P22" s="82">
        <v>1</v>
      </c>
      <c r="Q22" s="82">
        <v>18</v>
      </c>
      <c r="R22" s="82">
        <v>19</v>
      </c>
      <c r="S22" s="82"/>
      <c r="T22" s="82"/>
      <c r="U22" s="82"/>
      <c r="V22" s="82"/>
      <c r="W22" s="82"/>
      <c r="X22" s="82"/>
      <c r="Y22" s="82"/>
      <c r="Z22" s="82">
        <v>2</v>
      </c>
      <c r="AA22" s="82">
        <v>2</v>
      </c>
    </row>
    <row r="23" spans="1:27" x14ac:dyDescent="0.2">
      <c r="C23" s="39" t="s">
        <v>349</v>
      </c>
      <c r="D23" s="40">
        <f t="shared" si="1"/>
        <v>67</v>
      </c>
      <c r="E23" s="40">
        <f t="shared" si="2"/>
        <v>26</v>
      </c>
      <c r="F23" s="40">
        <f t="shared" si="3"/>
        <v>93</v>
      </c>
      <c r="G23" s="82"/>
      <c r="H23" s="82"/>
      <c r="I23" s="82"/>
      <c r="J23" s="82">
        <v>1</v>
      </c>
      <c r="K23" s="82"/>
      <c r="L23" s="82">
        <v>1</v>
      </c>
      <c r="M23" s="82"/>
      <c r="N23" s="82"/>
      <c r="O23" s="82"/>
      <c r="P23" s="82">
        <v>27</v>
      </c>
      <c r="Q23" s="82">
        <v>9</v>
      </c>
      <c r="R23" s="82">
        <v>36</v>
      </c>
      <c r="S23" s="82"/>
      <c r="T23" s="82"/>
      <c r="U23" s="82"/>
      <c r="V23" s="82"/>
      <c r="W23" s="82"/>
      <c r="X23" s="82"/>
      <c r="Y23" s="82">
        <v>39</v>
      </c>
      <c r="Z23" s="82">
        <v>17</v>
      </c>
      <c r="AA23" s="82">
        <v>56</v>
      </c>
    </row>
    <row r="24" spans="1:27" x14ac:dyDescent="0.2">
      <c r="A24" s="25" t="s">
        <v>350</v>
      </c>
      <c r="B24" s="26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x14ac:dyDescent="0.2">
      <c r="A25" s="29" t="s">
        <v>59</v>
      </c>
      <c r="B25" s="30"/>
      <c r="C25" s="31"/>
      <c r="D25" s="32">
        <f t="shared" ref="D25:D65" si="4">G25+J25+M25+P25+S25+V25+Y25</f>
        <v>1027</v>
      </c>
      <c r="E25" s="32">
        <f t="shared" ref="E25:E65" si="5">H25+K25+N25+Q25+T25+W25+Z25</f>
        <v>1124</v>
      </c>
      <c r="F25" s="32">
        <f t="shared" ref="F25:F65" si="6">I25+L25+O25+R25+U25+X25+AA25</f>
        <v>2151</v>
      </c>
      <c r="G25" s="32">
        <v>8</v>
      </c>
      <c r="H25" s="32">
        <v>8</v>
      </c>
      <c r="I25" s="32">
        <v>16</v>
      </c>
      <c r="J25" s="32"/>
      <c r="K25" s="32"/>
      <c r="L25" s="32"/>
      <c r="M25" s="32">
        <v>49</v>
      </c>
      <c r="N25" s="32">
        <v>50</v>
      </c>
      <c r="O25" s="32">
        <v>99</v>
      </c>
      <c r="P25" s="32">
        <v>897</v>
      </c>
      <c r="Q25" s="32">
        <v>981</v>
      </c>
      <c r="R25" s="32">
        <v>1878</v>
      </c>
      <c r="S25" s="32"/>
      <c r="T25" s="32">
        <v>3</v>
      </c>
      <c r="U25" s="32">
        <v>3</v>
      </c>
      <c r="V25" s="32">
        <v>2</v>
      </c>
      <c r="W25" s="32">
        <v>6</v>
      </c>
      <c r="X25" s="32">
        <v>8</v>
      </c>
      <c r="Y25" s="32">
        <v>71</v>
      </c>
      <c r="Z25" s="32">
        <v>76</v>
      </c>
      <c r="AA25" s="32">
        <v>147</v>
      </c>
    </row>
    <row r="26" spans="1:27" x14ac:dyDescent="0.2">
      <c r="A26" s="33" t="s">
        <v>60</v>
      </c>
      <c r="B26" s="34"/>
      <c r="C26" s="35"/>
      <c r="D26" s="36">
        <f t="shared" si="4"/>
        <v>1027</v>
      </c>
      <c r="E26" s="36">
        <f t="shared" si="5"/>
        <v>1124</v>
      </c>
      <c r="F26" s="36">
        <f t="shared" si="6"/>
        <v>2151</v>
      </c>
      <c r="G26" s="36">
        <v>8</v>
      </c>
      <c r="H26" s="36">
        <v>8</v>
      </c>
      <c r="I26" s="36">
        <v>16</v>
      </c>
      <c r="J26" s="36"/>
      <c r="K26" s="36"/>
      <c r="L26" s="36"/>
      <c r="M26" s="36">
        <v>49</v>
      </c>
      <c r="N26" s="36">
        <v>50</v>
      </c>
      <c r="O26" s="36">
        <v>99</v>
      </c>
      <c r="P26" s="36">
        <v>897</v>
      </c>
      <c r="Q26" s="36">
        <v>981</v>
      </c>
      <c r="R26" s="36">
        <v>1878</v>
      </c>
      <c r="S26" s="36"/>
      <c r="T26" s="36">
        <v>3</v>
      </c>
      <c r="U26" s="36">
        <v>3</v>
      </c>
      <c r="V26" s="36">
        <v>2</v>
      </c>
      <c r="W26" s="36">
        <v>6</v>
      </c>
      <c r="X26" s="36">
        <v>8</v>
      </c>
      <c r="Y26" s="36">
        <v>71</v>
      </c>
      <c r="Z26" s="36">
        <v>76</v>
      </c>
      <c r="AA26" s="36">
        <v>147</v>
      </c>
    </row>
    <row r="27" spans="1:27" x14ac:dyDescent="0.2">
      <c r="A27" s="37">
        <v>52.010100000000001</v>
      </c>
      <c r="B27" s="38" t="s">
        <v>61</v>
      </c>
      <c r="C27" s="39" t="s">
        <v>351</v>
      </c>
      <c r="D27" s="40">
        <f t="shared" si="4"/>
        <v>90</v>
      </c>
      <c r="E27" s="40">
        <f t="shared" si="5"/>
        <v>76</v>
      </c>
      <c r="F27" s="40">
        <f t="shared" si="6"/>
        <v>166</v>
      </c>
      <c r="G27" s="36"/>
      <c r="H27" s="36"/>
      <c r="I27" s="36"/>
      <c r="J27" s="36"/>
      <c r="K27" s="36"/>
      <c r="L27" s="36"/>
      <c r="M27" s="36">
        <v>4</v>
      </c>
      <c r="N27" s="36">
        <v>5</v>
      </c>
      <c r="O27" s="36">
        <v>9</v>
      </c>
      <c r="P27" s="36">
        <v>83</v>
      </c>
      <c r="Q27" s="36">
        <v>71</v>
      </c>
      <c r="R27" s="36">
        <v>154</v>
      </c>
      <c r="S27" s="36"/>
      <c r="T27" s="36"/>
      <c r="U27" s="36"/>
      <c r="V27" s="36"/>
      <c r="W27" s="36"/>
      <c r="X27" s="36"/>
      <c r="Y27" s="36">
        <v>3</v>
      </c>
      <c r="Z27" s="36"/>
      <c r="AA27" s="36">
        <v>3</v>
      </c>
    </row>
    <row r="28" spans="1:27" x14ac:dyDescent="0.2">
      <c r="A28" s="37">
        <v>52.020400000000002</v>
      </c>
      <c r="B28" s="38" t="s">
        <v>324</v>
      </c>
      <c r="C28" s="39" t="s">
        <v>325</v>
      </c>
      <c r="D28" s="40">
        <f t="shared" si="4"/>
        <v>67</v>
      </c>
      <c r="E28" s="40">
        <f t="shared" si="5"/>
        <v>25</v>
      </c>
      <c r="F28" s="40">
        <f t="shared" si="6"/>
        <v>92</v>
      </c>
      <c r="G28" s="36"/>
      <c r="H28" s="36">
        <v>1</v>
      </c>
      <c r="I28" s="36">
        <v>1</v>
      </c>
      <c r="J28" s="36"/>
      <c r="K28" s="36"/>
      <c r="L28" s="36"/>
      <c r="M28" s="36">
        <v>4</v>
      </c>
      <c r="N28" s="36">
        <v>1</v>
      </c>
      <c r="O28" s="36">
        <v>5</v>
      </c>
      <c r="P28" s="36">
        <v>59</v>
      </c>
      <c r="Q28" s="36">
        <v>20</v>
      </c>
      <c r="R28" s="36">
        <v>79</v>
      </c>
      <c r="S28" s="36"/>
      <c r="T28" s="36">
        <v>1</v>
      </c>
      <c r="U28" s="36">
        <v>1</v>
      </c>
      <c r="V28" s="36"/>
      <c r="W28" s="36"/>
      <c r="X28" s="36"/>
      <c r="Y28" s="36">
        <v>4</v>
      </c>
      <c r="Z28" s="36">
        <v>2</v>
      </c>
      <c r="AA28" s="36">
        <v>6</v>
      </c>
    </row>
    <row r="29" spans="1:27" x14ac:dyDescent="0.2">
      <c r="A29" s="37">
        <v>52.020499999999998</v>
      </c>
      <c r="B29" s="38" t="s">
        <v>63</v>
      </c>
      <c r="C29" s="39" t="s">
        <v>64</v>
      </c>
      <c r="D29" s="40">
        <f t="shared" si="4"/>
        <v>40</v>
      </c>
      <c r="E29" s="40">
        <f t="shared" si="5"/>
        <v>51</v>
      </c>
      <c r="F29" s="40">
        <f t="shared" si="6"/>
        <v>91</v>
      </c>
      <c r="G29" s="36"/>
      <c r="H29" s="36"/>
      <c r="I29" s="36"/>
      <c r="J29" s="36"/>
      <c r="K29" s="36"/>
      <c r="L29" s="36"/>
      <c r="M29" s="36"/>
      <c r="N29" s="36">
        <v>2</v>
      </c>
      <c r="O29" s="36">
        <v>2</v>
      </c>
      <c r="P29" s="36">
        <v>34</v>
      </c>
      <c r="Q29" s="36">
        <v>47</v>
      </c>
      <c r="R29" s="36">
        <v>81</v>
      </c>
      <c r="S29" s="36"/>
      <c r="T29" s="36"/>
      <c r="U29" s="36"/>
      <c r="V29" s="36"/>
      <c r="W29" s="36"/>
      <c r="X29" s="36"/>
      <c r="Y29" s="36">
        <v>6</v>
      </c>
      <c r="Z29" s="36">
        <v>2</v>
      </c>
      <c r="AA29" s="36">
        <v>8</v>
      </c>
    </row>
    <row r="30" spans="1:27" x14ac:dyDescent="0.2">
      <c r="A30" s="37">
        <v>52.030099999999997</v>
      </c>
      <c r="B30" s="38" t="s">
        <v>67</v>
      </c>
      <c r="C30" s="39" t="s">
        <v>68</v>
      </c>
      <c r="D30" s="40">
        <f t="shared" si="4"/>
        <v>295</v>
      </c>
      <c r="E30" s="40">
        <f t="shared" si="5"/>
        <v>404</v>
      </c>
      <c r="F30" s="40">
        <f t="shared" si="6"/>
        <v>699</v>
      </c>
      <c r="G30" s="36">
        <v>4</v>
      </c>
      <c r="H30" s="36">
        <v>1</v>
      </c>
      <c r="I30" s="36">
        <v>5</v>
      </c>
      <c r="J30" s="36"/>
      <c r="K30" s="36"/>
      <c r="L30" s="36"/>
      <c r="M30" s="36">
        <v>17</v>
      </c>
      <c r="N30" s="36">
        <v>13</v>
      </c>
      <c r="O30" s="36">
        <v>30</v>
      </c>
      <c r="P30" s="36">
        <v>259</v>
      </c>
      <c r="Q30" s="36">
        <v>363</v>
      </c>
      <c r="R30" s="36">
        <v>622</v>
      </c>
      <c r="S30" s="36"/>
      <c r="T30" s="36">
        <v>1</v>
      </c>
      <c r="U30" s="36">
        <v>1</v>
      </c>
      <c r="V30" s="36"/>
      <c r="W30" s="36"/>
      <c r="X30" s="36"/>
      <c r="Y30" s="36">
        <v>15</v>
      </c>
      <c r="Z30" s="36">
        <v>26</v>
      </c>
      <c r="AA30" s="36">
        <v>41</v>
      </c>
    </row>
    <row r="31" spans="1:27" x14ac:dyDescent="0.2">
      <c r="A31" s="37">
        <v>52.040199999999999</v>
      </c>
      <c r="B31" s="38" t="s">
        <v>69</v>
      </c>
      <c r="C31" s="39" t="s">
        <v>70</v>
      </c>
      <c r="D31" s="40">
        <f t="shared" si="4"/>
        <v>5</v>
      </c>
      <c r="E31" s="40">
        <f t="shared" si="5"/>
        <v>3</v>
      </c>
      <c r="F31" s="40">
        <f t="shared" si="6"/>
        <v>8</v>
      </c>
      <c r="G31" s="36"/>
      <c r="H31" s="36"/>
      <c r="I31" s="36"/>
      <c r="J31" s="36"/>
      <c r="K31" s="36"/>
      <c r="L31" s="36"/>
      <c r="M31" s="36"/>
      <c r="N31" s="36"/>
      <c r="O31" s="36"/>
      <c r="P31" s="36">
        <v>4</v>
      </c>
      <c r="Q31" s="36">
        <v>1</v>
      </c>
      <c r="R31" s="36">
        <v>5</v>
      </c>
      <c r="S31" s="36"/>
      <c r="T31" s="36"/>
      <c r="U31" s="36"/>
      <c r="V31" s="36"/>
      <c r="W31" s="36">
        <v>1</v>
      </c>
      <c r="X31" s="36">
        <v>1</v>
      </c>
      <c r="Y31" s="36">
        <v>1</v>
      </c>
      <c r="Z31" s="36">
        <v>1</v>
      </c>
      <c r="AA31" s="36">
        <v>2</v>
      </c>
    </row>
    <row r="32" spans="1:27" x14ac:dyDescent="0.2">
      <c r="A32" s="37">
        <v>52.060099999999998</v>
      </c>
      <c r="B32" s="38" t="s">
        <v>71</v>
      </c>
      <c r="C32" s="39" t="s">
        <v>352</v>
      </c>
      <c r="D32" s="40">
        <f t="shared" si="4"/>
        <v>25</v>
      </c>
      <c r="E32" s="40">
        <f t="shared" si="5"/>
        <v>49</v>
      </c>
      <c r="F32" s="40">
        <f t="shared" si="6"/>
        <v>74</v>
      </c>
      <c r="G32" s="36"/>
      <c r="H32" s="36"/>
      <c r="I32" s="36"/>
      <c r="J32" s="36"/>
      <c r="K32" s="36"/>
      <c r="L32" s="36"/>
      <c r="M32" s="36"/>
      <c r="N32" s="36">
        <v>2</v>
      </c>
      <c r="O32" s="36">
        <v>2</v>
      </c>
      <c r="P32" s="36">
        <v>25</v>
      </c>
      <c r="Q32" s="36">
        <v>46</v>
      </c>
      <c r="R32" s="36">
        <v>71</v>
      </c>
      <c r="S32" s="36"/>
      <c r="T32" s="36"/>
      <c r="U32" s="36"/>
      <c r="V32" s="36"/>
      <c r="W32" s="36"/>
      <c r="X32" s="36"/>
      <c r="Y32" s="36"/>
      <c r="Z32" s="36">
        <v>1</v>
      </c>
      <c r="AA32" s="36">
        <v>1</v>
      </c>
    </row>
    <row r="33" spans="1:27" x14ac:dyDescent="0.2">
      <c r="A33" s="37">
        <v>52.080100000000002</v>
      </c>
      <c r="B33" s="38" t="s">
        <v>73</v>
      </c>
      <c r="C33" s="39" t="s">
        <v>74</v>
      </c>
      <c r="D33" s="40">
        <f t="shared" si="4"/>
        <v>83</v>
      </c>
      <c r="E33" s="40">
        <f t="shared" si="5"/>
        <v>183</v>
      </c>
      <c r="F33" s="40">
        <f t="shared" si="6"/>
        <v>266</v>
      </c>
      <c r="G33" s="36"/>
      <c r="H33" s="36">
        <v>1</v>
      </c>
      <c r="I33" s="36">
        <v>1</v>
      </c>
      <c r="J33" s="36"/>
      <c r="K33" s="36"/>
      <c r="L33" s="36"/>
      <c r="M33" s="36">
        <v>1</v>
      </c>
      <c r="N33" s="36">
        <v>10</v>
      </c>
      <c r="O33" s="36">
        <v>11</v>
      </c>
      <c r="P33" s="36">
        <v>77</v>
      </c>
      <c r="Q33" s="36">
        <v>156</v>
      </c>
      <c r="R33" s="36">
        <v>233</v>
      </c>
      <c r="S33" s="36"/>
      <c r="T33" s="36">
        <v>1</v>
      </c>
      <c r="U33" s="36">
        <v>1</v>
      </c>
      <c r="V33" s="36"/>
      <c r="W33" s="36"/>
      <c r="X33" s="36"/>
      <c r="Y33" s="36">
        <v>5</v>
      </c>
      <c r="Z33" s="36">
        <v>15</v>
      </c>
      <c r="AA33" s="36">
        <v>20</v>
      </c>
    </row>
    <row r="34" spans="1:27" x14ac:dyDescent="0.2">
      <c r="A34" s="41">
        <v>52.100099999999998</v>
      </c>
      <c r="B34" s="38" t="s">
        <v>77</v>
      </c>
      <c r="C34" s="39" t="s">
        <v>78</v>
      </c>
      <c r="D34" s="40">
        <f t="shared" si="4"/>
        <v>138</v>
      </c>
      <c r="E34" s="40">
        <f t="shared" si="5"/>
        <v>50</v>
      </c>
      <c r="F34" s="40">
        <f t="shared" si="6"/>
        <v>188</v>
      </c>
      <c r="G34" s="36"/>
      <c r="H34" s="36"/>
      <c r="I34" s="36"/>
      <c r="J34" s="36"/>
      <c r="K34" s="36"/>
      <c r="L34" s="36"/>
      <c r="M34" s="36">
        <v>5</v>
      </c>
      <c r="N34" s="36">
        <v>1</v>
      </c>
      <c r="O34" s="36">
        <v>6</v>
      </c>
      <c r="P34" s="36">
        <v>121</v>
      </c>
      <c r="Q34" s="36">
        <v>41</v>
      </c>
      <c r="R34" s="36">
        <v>162</v>
      </c>
      <c r="S34" s="36"/>
      <c r="T34" s="36"/>
      <c r="U34" s="36"/>
      <c r="V34" s="36"/>
      <c r="W34" s="36">
        <v>2</v>
      </c>
      <c r="X34" s="36">
        <v>2</v>
      </c>
      <c r="Y34" s="36">
        <v>12</v>
      </c>
      <c r="Z34" s="36">
        <v>6</v>
      </c>
      <c r="AA34" s="36">
        <v>18</v>
      </c>
    </row>
    <row r="35" spans="1:27" x14ac:dyDescent="0.2">
      <c r="A35" s="26"/>
      <c r="B35" s="38" t="s">
        <v>75</v>
      </c>
      <c r="C35" s="39" t="s">
        <v>76</v>
      </c>
      <c r="D35" s="40">
        <f t="shared" si="4"/>
        <v>1</v>
      </c>
      <c r="E35" s="40">
        <f t="shared" si="5"/>
        <v>0</v>
      </c>
      <c r="F35" s="40">
        <f t="shared" si="6"/>
        <v>1</v>
      </c>
      <c r="G35" s="36"/>
      <c r="H35" s="36"/>
      <c r="I35" s="36"/>
      <c r="J35" s="36"/>
      <c r="K35" s="36"/>
      <c r="L35" s="36"/>
      <c r="M35" s="36"/>
      <c r="N35" s="36"/>
      <c r="O35" s="36"/>
      <c r="P35" s="36">
        <v>1</v>
      </c>
      <c r="Q35" s="36"/>
      <c r="R35" s="36">
        <v>1</v>
      </c>
      <c r="S35" s="36"/>
      <c r="T35" s="36"/>
      <c r="U35" s="36"/>
      <c r="V35" s="36"/>
      <c r="W35" s="36"/>
      <c r="X35" s="36"/>
      <c r="Y35" s="36"/>
      <c r="Z35" s="36"/>
      <c r="AA35" s="36"/>
    </row>
    <row r="36" spans="1:27" x14ac:dyDescent="0.2">
      <c r="A36" s="37">
        <v>52.120100000000001</v>
      </c>
      <c r="B36" s="38" t="s">
        <v>79</v>
      </c>
      <c r="C36" s="39" t="s">
        <v>353</v>
      </c>
      <c r="D36" s="40">
        <f t="shared" si="4"/>
        <v>22</v>
      </c>
      <c r="E36" s="40">
        <f t="shared" si="5"/>
        <v>121</v>
      </c>
      <c r="F36" s="40">
        <f t="shared" si="6"/>
        <v>143</v>
      </c>
      <c r="G36" s="36">
        <v>1</v>
      </c>
      <c r="H36" s="36">
        <v>3</v>
      </c>
      <c r="I36" s="36">
        <v>4</v>
      </c>
      <c r="J36" s="36"/>
      <c r="K36" s="36"/>
      <c r="L36" s="36"/>
      <c r="M36" s="36">
        <v>1</v>
      </c>
      <c r="N36" s="36">
        <v>6</v>
      </c>
      <c r="O36" s="36">
        <v>7</v>
      </c>
      <c r="P36" s="36">
        <v>17</v>
      </c>
      <c r="Q36" s="36">
        <v>102</v>
      </c>
      <c r="R36" s="36">
        <v>119</v>
      </c>
      <c r="S36" s="36"/>
      <c r="T36" s="36"/>
      <c r="U36" s="36"/>
      <c r="V36" s="36"/>
      <c r="W36" s="36">
        <v>1</v>
      </c>
      <c r="X36" s="36">
        <v>1</v>
      </c>
      <c r="Y36" s="36">
        <v>3</v>
      </c>
      <c r="Z36" s="36">
        <v>9</v>
      </c>
      <c r="AA36" s="36">
        <v>12</v>
      </c>
    </row>
    <row r="37" spans="1:27" x14ac:dyDescent="0.2">
      <c r="A37" s="41">
        <v>52.130200000000002</v>
      </c>
      <c r="B37" s="38" t="s">
        <v>81</v>
      </c>
      <c r="C37" s="39" t="s">
        <v>354</v>
      </c>
      <c r="D37" s="40">
        <f t="shared" si="4"/>
        <v>0</v>
      </c>
      <c r="E37" s="40">
        <f t="shared" si="5"/>
        <v>1</v>
      </c>
      <c r="F37" s="40">
        <f t="shared" si="6"/>
        <v>1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>
        <v>1</v>
      </c>
      <c r="R37" s="36">
        <v>1</v>
      </c>
      <c r="S37" s="36"/>
      <c r="T37" s="36"/>
      <c r="U37" s="36"/>
      <c r="V37" s="36"/>
      <c r="W37" s="36"/>
      <c r="X37" s="36"/>
      <c r="Y37" s="36"/>
      <c r="Z37" s="36"/>
      <c r="AA37" s="36"/>
    </row>
    <row r="38" spans="1:27" x14ac:dyDescent="0.2">
      <c r="A38" s="26"/>
      <c r="B38" s="38" t="s">
        <v>326</v>
      </c>
      <c r="C38" s="39" t="s">
        <v>355</v>
      </c>
      <c r="D38" s="40">
        <f t="shared" si="4"/>
        <v>14</v>
      </c>
      <c r="E38" s="40">
        <f t="shared" si="5"/>
        <v>17</v>
      </c>
      <c r="F38" s="40">
        <f t="shared" si="6"/>
        <v>31</v>
      </c>
      <c r="G38" s="36"/>
      <c r="H38" s="36"/>
      <c r="I38" s="36"/>
      <c r="J38" s="36"/>
      <c r="K38" s="36"/>
      <c r="L38" s="36"/>
      <c r="M38" s="36">
        <v>2</v>
      </c>
      <c r="N38" s="36">
        <v>3</v>
      </c>
      <c r="O38" s="36">
        <v>5</v>
      </c>
      <c r="P38" s="36">
        <v>10</v>
      </c>
      <c r="Q38" s="36">
        <v>12</v>
      </c>
      <c r="R38" s="36">
        <v>22</v>
      </c>
      <c r="S38" s="36"/>
      <c r="T38" s="36"/>
      <c r="U38" s="36"/>
      <c r="V38" s="36"/>
      <c r="W38" s="36"/>
      <c r="X38" s="36"/>
      <c r="Y38" s="36">
        <v>2</v>
      </c>
      <c r="Z38" s="36">
        <v>2</v>
      </c>
      <c r="AA38" s="36">
        <v>4</v>
      </c>
    </row>
    <row r="39" spans="1:27" x14ac:dyDescent="0.2">
      <c r="A39" s="41">
        <v>52.140099999999997</v>
      </c>
      <c r="B39" s="38" t="s">
        <v>83</v>
      </c>
      <c r="C39" s="39" t="s">
        <v>84</v>
      </c>
      <c r="D39" s="40">
        <f t="shared" si="4"/>
        <v>247</v>
      </c>
      <c r="E39" s="40">
        <f t="shared" si="5"/>
        <v>143</v>
      </c>
      <c r="F39" s="40">
        <f t="shared" si="6"/>
        <v>390</v>
      </c>
      <c r="G39" s="36">
        <v>3</v>
      </c>
      <c r="H39" s="36">
        <v>2</v>
      </c>
      <c r="I39" s="36">
        <v>5</v>
      </c>
      <c r="J39" s="36"/>
      <c r="K39" s="36"/>
      <c r="L39" s="36"/>
      <c r="M39" s="36">
        <v>15</v>
      </c>
      <c r="N39" s="36">
        <v>7</v>
      </c>
      <c r="O39" s="36">
        <v>22</v>
      </c>
      <c r="P39" s="36">
        <v>207</v>
      </c>
      <c r="Q39" s="36">
        <v>120</v>
      </c>
      <c r="R39" s="36">
        <v>327</v>
      </c>
      <c r="S39" s="36"/>
      <c r="T39" s="36"/>
      <c r="U39" s="36"/>
      <c r="V39" s="36">
        <v>2</v>
      </c>
      <c r="W39" s="36">
        <v>2</v>
      </c>
      <c r="X39" s="36">
        <v>4</v>
      </c>
      <c r="Y39" s="36">
        <v>20</v>
      </c>
      <c r="Z39" s="36">
        <v>12</v>
      </c>
      <c r="AA39" s="36">
        <v>32</v>
      </c>
    </row>
    <row r="40" spans="1:27" x14ac:dyDescent="0.2">
      <c r="A40" s="26"/>
      <c r="B40" s="38" t="s">
        <v>85</v>
      </c>
      <c r="C40" s="39" t="s">
        <v>86</v>
      </c>
      <c r="D40" s="40">
        <f t="shared" si="4"/>
        <v>0</v>
      </c>
      <c r="E40" s="40">
        <f t="shared" si="5"/>
        <v>1</v>
      </c>
      <c r="F40" s="40">
        <f t="shared" si="6"/>
        <v>1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>
        <v>1</v>
      </c>
      <c r="R40" s="36">
        <v>1</v>
      </c>
      <c r="S40" s="36"/>
      <c r="T40" s="36"/>
      <c r="U40" s="36"/>
      <c r="V40" s="36"/>
      <c r="W40" s="36"/>
      <c r="X40" s="36"/>
      <c r="Y40" s="36"/>
      <c r="Z40" s="36"/>
      <c r="AA40" s="36"/>
    </row>
    <row r="41" spans="1:27" x14ac:dyDescent="0.2">
      <c r="A41" s="25" t="s">
        <v>356</v>
      </c>
      <c r="B41" s="26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x14ac:dyDescent="0.2">
      <c r="A42" s="29" t="s">
        <v>59</v>
      </c>
      <c r="B42" s="30"/>
      <c r="C42" s="31"/>
      <c r="D42" s="32">
        <f t="shared" si="4"/>
        <v>200</v>
      </c>
      <c r="E42" s="32">
        <f t="shared" si="5"/>
        <v>123</v>
      </c>
      <c r="F42" s="32">
        <f t="shared" si="6"/>
        <v>323</v>
      </c>
      <c r="G42" s="32">
        <v>2</v>
      </c>
      <c r="H42" s="32"/>
      <c r="I42" s="32">
        <v>2</v>
      </c>
      <c r="J42" s="32"/>
      <c r="K42" s="32"/>
      <c r="L42" s="32"/>
      <c r="M42" s="32">
        <v>13</v>
      </c>
      <c r="N42" s="32">
        <v>1</v>
      </c>
      <c r="O42" s="32">
        <v>14</v>
      </c>
      <c r="P42" s="32">
        <v>167</v>
      </c>
      <c r="Q42" s="32">
        <v>111</v>
      </c>
      <c r="R42" s="32">
        <v>278</v>
      </c>
      <c r="S42" s="32"/>
      <c r="T42" s="32"/>
      <c r="U42" s="32"/>
      <c r="V42" s="32"/>
      <c r="W42" s="32">
        <v>1</v>
      </c>
      <c r="X42" s="32">
        <v>1</v>
      </c>
      <c r="Y42" s="32">
        <v>18</v>
      </c>
      <c r="Z42" s="32">
        <v>10</v>
      </c>
      <c r="AA42" s="32">
        <v>28</v>
      </c>
    </row>
    <row r="43" spans="1:27" x14ac:dyDescent="0.2">
      <c r="A43" s="33" t="s">
        <v>60</v>
      </c>
      <c r="B43" s="34"/>
      <c r="C43" s="35"/>
      <c r="D43" s="36">
        <f t="shared" si="4"/>
        <v>200</v>
      </c>
      <c r="E43" s="36">
        <f t="shared" si="5"/>
        <v>123</v>
      </c>
      <c r="F43" s="36">
        <f t="shared" si="6"/>
        <v>323</v>
      </c>
      <c r="G43" s="36">
        <v>2</v>
      </c>
      <c r="H43" s="36"/>
      <c r="I43" s="36">
        <v>2</v>
      </c>
      <c r="J43" s="36"/>
      <c r="K43" s="36"/>
      <c r="L43" s="36"/>
      <c r="M43" s="36">
        <v>13</v>
      </c>
      <c r="N43" s="36">
        <v>1</v>
      </c>
      <c r="O43" s="36">
        <v>14</v>
      </c>
      <c r="P43" s="36">
        <v>167</v>
      </c>
      <c r="Q43" s="36">
        <v>111</v>
      </c>
      <c r="R43" s="36">
        <v>278</v>
      </c>
      <c r="S43" s="36"/>
      <c r="T43" s="36"/>
      <c r="U43" s="36"/>
      <c r="V43" s="36"/>
      <c r="W43" s="36">
        <v>1</v>
      </c>
      <c r="X43" s="36">
        <v>1</v>
      </c>
      <c r="Y43" s="36">
        <v>18</v>
      </c>
      <c r="Z43" s="36">
        <v>10</v>
      </c>
      <c r="AA43" s="36">
        <v>28</v>
      </c>
    </row>
    <row r="44" spans="1:27" x14ac:dyDescent="0.2">
      <c r="A44" s="37">
        <v>4.0400999999999998</v>
      </c>
      <c r="B44" s="38" t="s">
        <v>88</v>
      </c>
      <c r="C44" s="39" t="s">
        <v>357</v>
      </c>
      <c r="D44" s="40">
        <f t="shared" si="4"/>
        <v>200</v>
      </c>
      <c r="E44" s="40">
        <f t="shared" si="5"/>
        <v>123</v>
      </c>
      <c r="F44" s="40">
        <f t="shared" si="6"/>
        <v>323</v>
      </c>
      <c r="G44" s="36">
        <v>2</v>
      </c>
      <c r="H44" s="36"/>
      <c r="I44" s="36">
        <v>2</v>
      </c>
      <c r="J44" s="36"/>
      <c r="K44" s="36"/>
      <c r="L44" s="36"/>
      <c r="M44" s="36">
        <v>13</v>
      </c>
      <c r="N44" s="36">
        <v>1</v>
      </c>
      <c r="O44" s="36">
        <v>14</v>
      </c>
      <c r="P44" s="36">
        <v>167</v>
      </c>
      <c r="Q44" s="36">
        <v>111</v>
      </c>
      <c r="R44" s="36">
        <v>278</v>
      </c>
      <c r="S44" s="36"/>
      <c r="T44" s="36"/>
      <c r="U44" s="36"/>
      <c r="V44" s="36"/>
      <c r="W44" s="36">
        <v>1</v>
      </c>
      <c r="X44" s="36">
        <v>1</v>
      </c>
      <c r="Y44" s="36">
        <v>18</v>
      </c>
      <c r="Z44" s="36">
        <v>10</v>
      </c>
      <c r="AA44" s="36">
        <v>28</v>
      </c>
    </row>
    <row r="45" spans="1:27" x14ac:dyDescent="0.2">
      <c r="A45" s="25" t="s">
        <v>358</v>
      </c>
      <c r="B45" s="26"/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x14ac:dyDescent="0.2">
      <c r="A46" s="29" t="s">
        <v>59</v>
      </c>
      <c r="B46" s="30"/>
      <c r="C46" s="31"/>
      <c r="D46" s="32">
        <f t="shared" si="4"/>
        <v>1640</v>
      </c>
      <c r="E46" s="32">
        <f t="shared" si="5"/>
        <v>987</v>
      </c>
      <c r="F46" s="32">
        <f t="shared" si="6"/>
        <v>2627</v>
      </c>
      <c r="G46" s="32">
        <v>9</v>
      </c>
      <c r="H46" s="32">
        <v>4</v>
      </c>
      <c r="I46" s="32">
        <v>13</v>
      </c>
      <c r="J46" s="32"/>
      <c r="K46" s="32">
        <v>1</v>
      </c>
      <c r="L46" s="32">
        <v>1</v>
      </c>
      <c r="M46" s="32">
        <v>89</v>
      </c>
      <c r="N46" s="32">
        <v>54</v>
      </c>
      <c r="O46" s="32">
        <v>143</v>
      </c>
      <c r="P46" s="32">
        <v>1449</v>
      </c>
      <c r="Q46" s="32">
        <v>874</v>
      </c>
      <c r="R46" s="32">
        <v>2323</v>
      </c>
      <c r="S46" s="32">
        <v>2</v>
      </c>
      <c r="T46" s="32"/>
      <c r="U46" s="32">
        <v>2</v>
      </c>
      <c r="V46" s="32"/>
      <c r="W46" s="32">
        <v>1</v>
      </c>
      <c r="X46" s="32">
        <v>1</v>
      </c>
      <c r="Y46" s="32">
        <v>91</v>
      </c>
      <c r="Z46" s="32">
        <v>53</v>
      </c>
      <c r="AA46" s="32">
        <v>144</v>
      </c>
    </row>
    <row r="47" spans="1:27" x14ac:dyDescent="0.2">
      <c r="A47" s="33" t="s">
        <v>60</v>
      </c>
      <c r="B47" s="34"/>
      <c r="C47" s="35"/>
      <c r="D47" s="36">
        <f t="shared" si="4"/>
        <v>900</v>
      </c>
      <c r="E47" s="36">
        <f t="shared" si="5"/>
        <v>535</v>
      </c>
      <c r="F47" s="36">
        <f t="shared" si="6"/>
        <v>1435</v>
      </c>
      <c r="G47" s="36">
        <v>5</v>
      </c>
      <c r="H47" s="36">
        <v>2</v>
      </c>
      <c r="I47" s="36">
        <v>7</v>
      </c>
      <c r="J47" s="36"/>
      <c r="K47" s="36"/>
      <c r="L47" s="36"/>
      <c r="M47" s="36">
        <v>41</v>
      </c>
      <c r="N47" s="36">
        <v>21</v>
      </c>
      <c r="O47" s="36">
        <v>62</v>
      </c>
      <c r="P47" s="36">
        <v>803</v>
      </c>
      <c r="Q47" s="36">
        <v>478</v>
      </c>
      <c r="R47" s="36">
        <v>1281</v>
      </c>
      <c r="S47" s="36">
        <v>1</v>
      </c>
      <c r="T47" s="36"/>
      <c r="U47" s="36">
        <v>1</v>
      </c>
      <c r="V47" s="36"/>
      <c r="W47" s="36"/>
      <c r="X47" s="36"/>
      <c r="Y47" s="36">
        <v>50</v>
      </c>
      <c r="Z47" s="36">
        <v>34</v>
      </c>
      <c r="AA47" s="36">
        <v>84</v>
      </c>
    </row>
    <row r="48" spans="1:27" x14ac:dyDescent="0.2">
      <c r="A48" s="37">
        <v>3.0104000000000002</v>
      </c>
      <c r="B48" s="38" t="s">
        <v>91</v>
      </c>
      <c r="C48" s="39" t="s">
        <v>92</v>
      </c>
      <c r="D48" s="40">
        <f t="shared" si="4"/>
        <v>245</v>
      </c>
      <c r="E48" s="40">
        <f t="shared" si="5"/>
        <v>83</v>
      </c>
      <c r="F48" s="40">
        <f t="shared" si="6"/>
        <v>328</v>
      </c>
      <c r="G48" s="36">
        <v>1</v>
      </c>
      <c r="H48" s="36"/>
      <c r="I48" s="36">
        <v>1</v>
      </c>
      <c r="J48" s="36"/>
      <c r="K48" s="36"/>
      <c r="L48" s="36"/>
      <c r="M48" s="36">
        <v>9</v>
      </c>
      <c r="N48" s="36">
        <v>6</v>
      </c>
      <c r="O48" s="36">
        <v>15</v>
      </c>
      <c r="P48" s="36">
        <v>221</v>
      </c>
      <c r="Q48" s="36">
        <v>74</v>
      </c>
      <c r="R48" s="36">
        <v>295</v>
      </c>
      <c r="S48" s="36">
        <v>1</v>
      </c>
      <c r="T48" s="36"/>
      <c r="U48" s="36">
        <v>1</v>
      </c>
      <c r="V48" s="36"/>
      <c r="W48" s="36"/>
      <c r="X48" s="36"/>
      <c r="Y48" s="36">
        <v>13</v>
      </c>
      <c r="Z48" s="36">
        <v>3</v>
      </c>
      <c r="AA48" s="36">
        <v>16</v>
      </c>
    </row>
    <row r="49" spans="1:27" x14ac:dyDescent="0.2">
      <c r="A49" s="37">
        <v>11.0701</v>
      </c>
      <c r="B49" s="38" t="s">
        <v>93</v>
      </c>
      <c r="C49" s="39" t="s">
        <v>359</v>
      </c>
      <c r="D49" s="40">
        <f t="shared" si="4"/>
        <v>33</v>
      </c>
      <c r="E49" s="40">
        <f t="shared" si="5"/>
        <v>114</v>
      </c>
      <c r="F49" s="40">
        <f t="shared" si="6"/>
        <v>147</v>
      </c>
      <c r="G49" s="36"/>
      <c r="H49" s="36">
        <v>1</v>
      </c>
      <c r="I49" s="36">
        <v>1</v>
      </c>
      <c r="J49" s="36"/>
      <c r="K49" s="36"/>
      <c r="L49" s="36"/>
      <c r="M49" s="36">
        <v>5</v>
      </c>
      <c r="N49" s="36">
        <v>3</v>
      </c>
      <c r="O49" s="36">
        <v>8</v>
      </c>
      <c r="P49" s="36">
        <v>25</v>
      </c>
      <c r="Q49" s="36">
        <v>103</v>
      </c>
      <c r="R49" s="36">
        <v>128</v>
      </c>
      <c r="S49" s="36"/>
      <c r="T49" s="36"/>
      <c r="U49" s="36"/>
      <c r="V49" s="36"/>
      <c r="W49" s="36"/>
      <c r="X49" s="36"/>
      <c r="Y49" s="36">
        <v>3</v>
      </c>
      <c r="Z49" s="36">
        <v>7</v>
      </c>
      <c r="AA49" s="36">
        <v>10</v>
      </c>
    </row>
    <row r="50" spans="1:27" x14ac:dyDescent="0.2">
      <c r="A50" s="37">
        <v>30.180099999999999</v>
      </c>
      <c r="B50" s="38" t="s">
        <v>105</v>
      </c>
      <c r="C50" s="39" t="s">
        <v>106</v>
      </c>
      <c r="D50" s="40">
        <f t="shared" si="4"/>
        <v>168</v>
      </c>
      <c r="E50" s="40">
        <f t="shared" si="5"/>
        <v>80</v>
      </c>
      <c r="F50" s="40">
        <f t="shared" si="6"/>
        <v>248</v>
      </c>
      <c r="G50" s="36">
        <v>2</v>
      </c>
      <c r="H50" s="36">
        <v>1</v>
      </c>
      <c r="I50" s="36">
        <v>3</v>
      </c>
      <c r="J50" s="36"/>
      <c r="K50" s="36"/>
      <c r="L50" s="36"/>
      <c r="M50" s="36">
        <v>3</v>
      </c>
      <c r="N50" s="36">
        <v>4</v>
      </c>
      <c r="O50" s="36">
        <v>7</v>
      </c>
      <c r="P50" s="36">
        <v>154</v>
      </c>
      <c r="Q50" s="36">
        <v>67</v>
      </c>
      <c r="R50" s="36">
        <v>221</v>
      </c>
      <c r="S50" s="36"/>
      <c r="T50" s="36"/>
      <c r="U50" s="36"/>
      <c r="V50" s="36"/>
      <c r="W50" s="36"/>
      <c r="X50" s="36"/>
      <c r="Y50" s="36">
        <v>9</v>
      </c>
      <c r="Z50" s="36">
        <v>8</v>
      </c>
      <c r="AA50" s="36">
        <v>17</v>
      </c>
    </row>
    <row r="51" spans="1:27" x14ac:dyDescent="0.2">
      <c r="A51" s="37">
        <v>40.0501</v>
      </c>
      <c r="B51" s="38" t="s">
        <v>109</v>
      </c>
      <c r="C51" s="39" t="s">
        <v>360</v>
      </c>
      <c r="D51" s="40">
        <f t="shared" si="4"/>
        <v>244</v>
      </c>
      <c r="E51" s="40">
        <f t="shared" si="5"/>
        <v>146</v>
      </c>
      <c r="F51" s="40">
        <f t="shared" si="6"/>
        <v>390</v>
      </c>
      <c r="G51" s="36"/>
      <c r="H51" s="36"/>
      <c r="I51" s="36"/>
      <c r="J51" s="36"/>
      <c r="K51" s="36"/>
      <c r="L51" s="36"/>
      <c r="M51" s="36">
        <v>15</v>
      </c>
      <c r="N51" s="36">
        <v>1</v>
      </c>
      <c r="O51" s="36">
        <v>16</v>
      </c>
      <c r="P51" s="36">
        <v>210</v>
      </c>
      <c r="Q51" s="36">
        <v>134</v>
      </c>
      <c r="R51" s="36">
        <v>344</v>
      </c>
      <c r="S51" s="36"/>
      <c r="T51" s="36"/>
      <c r="U51" s="36"/>
      <c r="V51" s="36"/>
      <c r="W51" s="36"/>
      <c r="X51" s="36"/>
      <c r="Y51" s="36">
        <v>19</v>
      </c>
      <c r="Z51" s="36">
        <v>11</v>
      </c>
      <c r="AA51" s="36">
        <v>30</v>
      </c>
    </row>
    <row r="52" spans="1:27" x14ac:dyDescent="0.2">
      <c r="A52" s="37">
        <v>40.080100000000002</v>
      </c>
      <c r="B52" s="38" t="s">
        <v>111</v>
      </c>
      <c r="C52" s="39" t="s">
        <v>361</v>
      </c>
      <c r="D52" s="40">
        <f t="shared" si="4"/>
        <v>115</v>
      </c>
      <c r="E52" s="40">
        <f t="shared" si="5"/>
        <v>97</v>
      </c>
      <c r="F52" s="40">
        <f t="shared" si="6"/>
        <v>212</v>
      </c>
      <c r="G52" s="36">
        <v>2</v>
      </c>
      <c r="H52" s="36"/>
      <c r="I52" s="36">
        <v>2</v>
      </c>
      <c r="J52" s="36"/>
      <c r="K52" s="36"/>
      <c r="L52" s="36"/>
      <c r="M52" s="36">
        <v>5</v>
      </c>
      <c r="N52" s="36">
        <v>6</v>
      </c>
      <c r="O52" s="36">
        <v>11</v>
      </c>
      <c r="P52" s="36">
        <v>108</v>
      </c>
      <c r="Q52" s="36">
        <v>86</v>
      </c>
      <c r="R52" s="36">
        <v>194</v>
      </c>
      <c r="S52" s="36"/>
      <c r="T52" s="36"/>
      <c r="U52" s="36"/>
      <c r="V52" s="36"/>
      <c r="W52" s="36"/>
      <c r="X52" s="36"/>
      <c r="Y52" s="36"/>
      <c r="Z52" s="36">
        <v>5</v>
      </c>
      <c r="AA52" s="36">
        <v>5</v>
      </c>
    </row>
    <row r="53" spans="1:27" x14ac:dyDescent="0.2">
      <c r="A53" s="37">
        <v>51.310099999999998</v>
      </c>
      <c r="B53" s="38" t="s">
        <v>113</v>
      </c>
      <c r="C53" s="39" t="s">
        <v>362</v>
      </c>
      <c r="D53" s="40">
        <f t="shared" si="4"/>
        <v>95</v>
      </c>
      <c r="E53" s="40">
        <f t="shared" si="5"/>
        <v>15</v>
      </c>
      <c r="F53" s="40">
        <f t="shared" si="6"/>
        <v>110</v>
      </c>
      <c r="G53" s="36"/>
      <c r="H53" s="36"/>
      <c r="I53" s="36"/>
      <c r="J53" s="36"/>
      <c r="K53" s="36"/>
      <c r="L53" s="36"/>
      <c r="M53" s="36">
        <v>4</v>
      </c>
      <c r="N53" s="36">
        <v>1</v>
      </c>
      <c r="O53" s="36">
        <v>5</v>
      </c>
      <c r="P53" s="36">
        <v>85</v>
      </c>
      <c r="Q53" s="36">
        <v>14</v>
      </c>
      <c r="R53" s="36">
        <v>99</v>
      </c>
      <c r="S53" s="36"/>
      <c r="T53" s="36"/>
      <c r="U53" s="36"/>
      <c r="V53" s="36"/>
      <c r="W53" s="36"/>
      <c r="X53" s="36"/>
      <c r="Y53" s="36">
        <v>6</v>
      </c>
      <c r="Z53" s="36"/>
      <c r="AA53" s="36">
        <v>6</v>
      </c>
    </row>
    <row r="54" spans="1:27" x14ac:dyDescent="0.2">
      <c r="A54" s="33" t="s">
        <v>339</v>
      </c>
      <c r="B54" s="34"/>
      <c r="C54" s="35"/>
      <c r="D54" s="36">
        <f t="shared" si="4"/>
        <v>666</v>
      </c>
      <c r="E54" s="36">
        <f t="shared" si="5"/>
        <v>369</v>
      </c>
      <c r="F54" s="36">
        <f t="shared" si="6"/>
        <v>1035</v>
      </c>
      <c r="G54" s="36">
        <v>2</v>
      </c>
      <c r="H54" s="36">
        <v>2</v>
      </c>
      <c r="I54" s="36">
        <v>4</v>
      </c>
      <c r="J54" s="36"/>
      <c r="K54" s="36">
        <v>1</v>
      </c>
      <c r="L54" s="36">
        <v>1</v>
      </c>
      <c r="M54" s="36">
        <v>47</v>
      </c>
      <c r="N54" s="36">
        <v>28</v>
      </c>
      <c r="O54" s="36">
        <v>75</v>
      </c>
      <c r="P54" s="36">
        <v>577</v>
      </c>
      <c r="Q54" s="36">
        <v>320</v>
      </c>
      <c r="R54" s="36">
        <v>897</v>
      </c>
      <c r="S54" s="36">
        <v>1</v>
      </c>
      <c r="T54" s="36"/>
      <c r="U54" s="36">
        <v>1</v>
      </c>
      <c r="V54" s="36"/>
      <c r="W54" s="36">
        <v>1</v>
      </c>
      <c r="X54" s="36">
        <v>1</v>
      </c>
      <c r="Y54" s="36">
        <v>39</v>
      </c>
      <c r="Z54" s="36">
        <v>17</v>
      </c>
      <c r="AA54" s="36">
        <v>56</v>
      </c>
    </row>
    <row r="55" spans="1:27" x14ac:dyDescent="0.2">
      <c r="A55" s="41">
        <v>26.010100000000001</v>
      </c>
      <c r="B55" s="38" t="s">
        <v>99</v>
      </c>
      <c r="C55" s="39" t="s">
        <v>363</v>
      </c>
      <c r="D55" s="40">
        <f t="shared" si="4"/>
        <v>26</v>
      </c>
      <c r="E55" s="40">
        <f t="shared" si="5"/>
        <v>13</v>
      </c>
      <c r="F55" s="40">
        <f t="shared" si="6"/>
        <v>39</v>
      </c>
      <c r="G55" s="36">
        <v>1</v>
      </c>
      <c r="H55" s="36"/>
      <c r="I55" s="36">
        <v>1</v>
      </c>
      <c r="J55" s="36"/>
      <c r="K55" s="36"/>
      <c r="L55" s="36"/>
      <c r="M55" s="36"/>
      <c r="N55" s="36"/>
      <c r="O55" s="36"/>
      <c r="P55" s="36">
        <v>21</v>
      </c>
      <c r="Q55" s="36">
        <v>11</v>
      </c>
      <c r="R55" s="36">
        <v>32</v>
      </c>
      <c r="S55" s="36"/>
      <c r="T55" s="36"/>
      <c r="U55" s="36"/>
      <c r="V55" s="36"/>
      <c r="W55" s="36"/>
      <c r="X55" s="36"/>
      <c r="Y55" s="36">
        <v>4</v>
      </c>
      <c r="Z55" s="36">
        <v>2</v>
      </c>
      <c r="AA55" s="36">
        <v>6</v>
      </c>
    </row>
    <row r="56" spans="1:27" x14ac:dyDescent="0.2">
      <c r="A56" s="42"/>
      <c r="B56" s="38" t="s">
        <v>97</v>
      </c>
      <c r="C56" s="39" t="s">
        <v>364</v>
      </c>
      <c r="D56" s="40">
        <f t="shared" si="4"/>
        <v>83</v>
      </c>
      <c r="E56" s="40">
        <f t="shared" si="5"/>
        <v>49</v>
      </c>
      <c r="F56" s="40">
        <f t="shared" si="6"/>
        <v>132</v>
      </c>
      <c r="G56" s="36"/>
      <c r="H56" s="36"/>
      <c r="I56" s="36"/>
      <c r="J56" s="36"/>
      <c r="K56" s="36">
        <v>1</v>
      </c>
      <c r="L56" s="36">
        <v>1</v>
      </c>
      <c r="M56" s="36">
        <v>4</v>
      </c>
      <c r="N56" s="36">
        <v>4</v>
      </c>
      <c r="O56" s="36">
        <v>8</v>
      </c>
      <c r="P56" s="36">
        <v>70</v>
      </c>
      <c r="Q56" s="36">
        <v>40</v>
      </c>
      <c r="R56" s="36">
        <v>110</v>
      </c>
      <c r="S56" s="36">
        <v>1</v>
      </c>
      <c r="T56" s="36"/>
      <c r="U56" s="36">
        <v>1</v>
      </c>
      <c r="V56" s="36"/>
      <c r="W56" s="36">
        <v>1</v>
      </c>
      <c r="X56" s="36">
        <v>1</v>
      </c>
      <c r="Y56" s="36">
        <v>8</v>
      </c>
      <c r="Z56" s="36">
        <v>3</v>
      </c>
      <c r="AA56" s="36">
        <v>11</v>
      </c>
    </row>
    <row r="57" spans="1:27" x14ac:dyDescent="0.2">
      <c r="A57" s="26"/>
      <c r="B57" s="38" t="s">
        <v>95</v>
      </c>
      <c r="C57" s="39" t="s">
        <v>365</v>
      </c>
      <c r="D57" s="40">
        <f t="shared" si="4"/>
        <v>557</v>
      </c>
      <c r="E57" s="40">
        <f t="shared" si="5"/>
        <v>307</v>
      </c>
      <c r="F57" s="40">
        <f t="shared" si="6"/>
        <v>864</v>
      </c>
      <c r="G57" s="36">
        <v>1</v>
      </c>
      <c r="H57" s="36">
        <v>2</v>
      </c>
      <c r="I57" s="36">
        <v>3</v>
      </c>
      <c r="J57" s="36"/>
      <c r="K57" s="36"/>
      <c r="L57" s="36"/>
      <c r="M57" s="36">
        <v>43</v>
      </c>
      <c r="N57" s="36">
        <v>24</v>
      </c>
      <c r="O57" s="36">
        <v>67</v>
      </c>
      <c r="P57" s="36">
        <v>486</v>
      </c>
      <c r="Q57" s="36">
        <v>269</v>
      </c>
      <c r="R57" s="36">
        <v>755</v>
      </c>
      <c r="S57" s="36"/>
      <c r="T57" s="36"/>
      <c r="U57" s="36"/>
      <c r="V57" s="36"/>
      <c r="W57" s="36"/>
      <c r="X57" s="36"/>
      <c r="Y57" s="36">
        <v>27</v>
      </c>
      <c r="Z57" s="36">
        <v>12</v>
      </c>
      <c r="AA57" s="36">
        <v>39</v>
      </c>
    </row>
    <row r="58" spans="1:27" x14ac:dyDescent="0.2">
      <c r="A58" s="33" t="s">
        <v>345</v>
      </c>
      <c r="B58" s="34"/>
      <c r="C58" s="35"/>
      <c r="D58" s="36">
        <f t="shared" si="4"/>
        <v>74</v>
      </c>
      <c r="E58" s="36">
        <f t="shared" si="5"/>
        <v>83</v>
      </c>
      <c r="F58" s="36">
        <f t="shared" si="6"/>
        <v>157</v>
      </c>
      <c r="G58" s="36">
        <v>2</v>
      </c>
      <c r="H58" s="36"/>
      <c r="I58" s="36">
        <v>2</v>
      </c>
      <c r="J58" s="36"/>
      <c r="K58" s="36"/>
      <c r="L58" s="36"/>
      <c r="M58" s="36">
        <v>1</v>
      </c>
      <c r="N58" s="36">
        <v>5</v>
      </c>
      <c r="O58" s="36">
        <v>6</v>
      </c>
      <c r="P58" s="36">
        <v>69</v>
      </c>
      <c r="Q58" s="36">
        <v>76</v>
      </c>
      <c r="R58" s="36">
        <v>145</v>
      </c>
      <c r="S58" s="36"/>
      <c r="T58" s="36"/>
      <c r="U58" s="36"/>
      <c r="V58" s="36"/>
      <c r="W58" s="36"/>
      <c r="X58" s="36"/>
      <c r="Y58" s="36">
        <v>2</v>
      </c>
      <c r="Z58" s="36">
        <v>2</v>
      </c>
      <c r="AA58" s="36">
        <v>4</v>
      </c>
    </row>
    <row r="59" spans="1:27" x14ac:dyDescent="0.2">
      <c r="A59" s="41">
        <v>27.010100000000001</v>
      </c>
      <c r="B59" s="38" t="s">
        <v>101</v>
      </c>
      <c r="C59" s="39" t="s">
        <v>368</v>
      </c>
      <c r="D59" s="40">
        <f t="shared" si="4"/>
        <v>73</v>
      </c>
      <c r="E59" s="40">
        <f t="shared" si="5"/>
        <v>78</v>
      </c>
      <c r="F59" s="40">
        <f t="shared" si="6"/>
        <v>151</v>
      </c>
      <c r="G59" s="36">
        <v>2</v>
      </c>
      <c r="H59" s="36"/>
      <c r="I59" s="36">
        <v>2</v>
      </c>
      <c r="J59" s="36"/>
      <c r="K59" s="36"/>
      <c r="L59" s="36"/>
      <c r="M59" s="36">
        <v>1</v>
      </c>
      <c r="N59" s="36">
        <v>5</v>
      </c>
      <c r="O59" s="36">
        <v>6</v>
      </c>
      <c r="P59" s="36">
        <v>68</v>
      </c>
      <c r="Q59" s="36">
        <v>71</v>
      </c>
      <c r="R59" s="36">
        <v>139</v>
      </c>
      <c r="S59" s="36"/>
      <c r="T59" s="36"/>
      <c r="U59" s="36"/>
      <c r="V59" s="36"/>
      <c r="W59" s="36"/>
      <c r="X59" s="36"/>
      <c r="Y59" s="36">
        <v>2</v>
      </c>
      <c r="Z59" s="36">
        <v>2</v>
      </c>
      <c r="AA59" s="36">
        <v>4</v>
      </c>
    </row>
    <row r="60" spans="1:27" x14ac:dyDescent="0.2">
      <c r="A60" s="26"/>
      <c r="B60" s="38" t="s">
        <v>103</v>
      </c>
      <c r="C60" s="39" t="s">
        <v>369</v>
      </c>
      <c r="D60" s="40">
        <f t="shared" si="4"/>
        <v>1</v>
      </c>
      <c r="E60" s="40">
        <f t="shared" si="5"/>
        <v>5</v>
      </c>
      <c r="F60" s="40">
        <f t="shared" si="6"/>
        <v>6</v>
      </c>
      <c r="G60" s="36"/>
      <c r="H60" s="36"/>
      <c r="I60" s="36"/>
      <c r="J60" s="36"/>
      <c r="K60" s="36"/>
      <c r="L60" s="36"/>
      <c r="M60" s="36"/>
      <c r="N60" s="36"/>
      <c r="O60" s="36"/>
      <c r="P60" s="36">
        <v>1</v>
      </c>
      <c r="Q60" s="36">
        <v>5</v>
      </c>
      <c r="R60" s="36">
        <v>6</v>
      </c>
      <c r="S60" s="36"/>
      <c r="T60" s="36"/>
      <c r="U60" s="36"/>
      <c r="V60" s="36"/>
      <c r="W60" s="36"/>
      <c r="X60" s="36"/>
      <c r="Y60" s="36"/>
      <c r="Z60" s="36"/>
      <c r="AA60" s="36"/>
    </row>
    <row r="61" spans="1:27" x14ac:dyDescent="0.2">
      <c r="A61" s="25" t="s">
        <v>123</v>
      </c>
      <c r="B61" s="26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x14ac:dyDescent="0.2">
      <c r="A62" s="29" t="s">
        <v>59</v>
      </c>
      <c r="B62" s="30"/>
      <c r="C62" s="31"/>
      <c r="D62" s="32">
        <f t="shared" si="4"/>
        <v>1439</v>
      </c>
      <c r="E62" s="32">
        <f t="shared" si="5"/>
        <v>583</v>
      </c>
      <c r="F62" s="32">
        <f t="shared" si="6"/>
        <v>2022</v>
      </c>
      <c r="G62" s="32">
        <v>16</v>
      </c>
      <c r="H62" s="32">
        <v>5</v>
      </c>
      <c r="I62" s="32">
        <v>21</v>
      </c>
      <c r="J62" s="32"/>
      <c r="K62" s="32">
        <v>1</v>
      </c>
      <c r="L62" s="32">
        <v>1</v>
      </c>
      <c r="M62" s="32">
        <v>61</v>
      </c>
      <c r="N62" s="32">
        <v>24</v>
      </c>
      <c r="O62" s="32">
        <v>85</v>
      </c>
      <c r="P62" s="32">
        <v>1140</v>
      </c>
      <c r="Q62" s="32">
        <v>449</v>
      </c>
      <c r="R62" s="32">
        <v>1589</v>
      </c>
      <c r="S62" s="32">
        <v>2</v>
      </c>
      <c r="T62" s="32">
        <v>1</v>
      </c>
      <c r="U62" s="32">
        <v>3</v>
      </c>
      <c r="V62" s="32">
        <v>6</v>
      </c>
      <c r="W62" s="32">
        <v>8</v>
      </c>
      <c r="X62" s="32">
        <v>14</v>
      </c>
      <c r="Y62" s="32">
        <v>214</v>
      </c>
      <c r="Z62" s="32">
        <v>95</v>
      </c>
      <c r="AA62" s="32">
        <v>309</v>
      </c>
    </row>
    <row r="63" spans="1:27" x14ac:dyDescent="0.2">
      <c r="A63" s="33" t="s">
        <v>60</v>
      </c>
      <c r="B63" s="34"/>
      <c r="C63" s="35"/>
      <c r="D63" s="36">
        <f t="shared" si="4"/>
        <v>1439</v>
      </c>
      <c r="E63" s="36">
        <f t="shared" si="5"/>
        <v>583</v>
      </c>
      <c r="F63" s="36">
        <f t="shared" si="6"/>
        <v>2022</v>
      </c>
      <c r="G63" s="36">
        <v>16</v>
      </c>
      <c r="H63" s="36">
        <v>5</v>
      </c>
      <c r="I63" s="36">
        <v>21</v>
      </c>
      <c r="J63" s="36"/>
      <c r="K63" s="36">
        <v>1</v>
      </c>
      <c r="L63" s="36">
        <v>1</v>
      </c>
      <c r="M63" s="36">
        <v>61</v>
      </c>
      <c r="N63" s="36">
        <v>24</v>
      </c>
      <c r="O63" s="36">
        <v>85</v>
      </c>
      <c r="P63" s="36">
        <v>1140</v>
      </c>
      <c r="Q63" s="36">
        <v>449</v>
      </c>
      <c r="R63" s="36">
        <v>1589</v>
      </c>
      <c r="S63" s="36">
        <v>2</v>
      </c>
      <c r="T63" s="36">
        <v>1</v>
      </c>
      <c r="U63" s="36">
        <v>3</v>
      </c>
      <c r="V63" s="36">
        <v>6</v>
      </c>
      <c r="W63" s="36">
        <v>8</v>
      </c>
      <c r="X63" s="36">
        <v>14</v>
      </c>
      <c r="Y63" s="36">
        <v>214</v>
      </c>
      <c r="Z63" s="36">
        <v>95</v>
      </c>
      <c r="AA63" s="36">
        <v>309</v>
      </c>
    </row>
    <row r="64" spans="1:27" x14ac:dyDescent="0.2">
      <c r="A64" s="37">
        <v>42.010100000000001</v>
      </c>
      <c r="B64" s="38" t="s">
        <v>116</v>
      </c>
      <c r="C64" s="39" t="s">
        <v>370</v>
      </c>
      <c r="D64" s="40">
        <f t="shared" si="4"/>
        <v>382</v>
      </c>
      <c r="E64" s="40">
        <f t="shared" si="5"/>
        <v>114</v>
      </c>
      <c r="F64" s="40">
        <f t="shared" si="6"/>
        <v>496</v>
      </c>
      <c r="G64" s="36">
        <v>1</v>
      </c>
      <c r="H64" s="36">
        <v>1</v>
      </c>
      <c r="I64" s="36">
        <v>2</v>
      </c>
      <c r="J64" s="36"/>
      <c r="K64" s="36"/>
      <c r="L64" s="36"/>
      <c r="M64" s="36">
        <v>16</v>
      </c>
      <c r="N64" s="36">
        <v>1</v>
      </c>
      <c r="O64" s="36">
        <v>17</v>
      </c>
      <c r="P64" s="36">
        <v>277</v>
      </c>
      <c r="Q64" s="36">
        <v>85</v>
      </c>
      <c r="R64" s="36">
        <v>362</v>
      </c>
      <c r="S64" s="36">
        <v>1</v>
      </c>
      <c r="T64" s="36"/>
      <c r="U64" s="36">
        <v>1</v>
      </c>
      <c r="V64" s="36">
        <v>1</v>
      </c>
      <c r="W64" s="36">
        <v>1</v>
      </c>
      <c r="X64" s="36">
        <v>2</v>
      </c>
      <c r="Y64" s="36">
        <v>86</v>
      </c>
      <c r="Z64" s="36">
        <v>26</v>
      </c>
      <c r="AA64" s="36">
        <v>112</v>
      </c>
    </row>
    <row r="65" spans="1:27" x14ac:dyDescent="0.2">
      <c r="A65" s="37">
        <v>44.070099999999996</v>
      </c>
      <c r="B65" s="38" t="s">
        <v>120</v>
      </c>
      <c r="C65" s="39" t="s">
        <v>121</v>
      </c>
      <c r="D65" s="40">
        <f t="shared" si="4"/>
        <v>320</v>
      </c>
      <c r="E65" s="40">
        <f t="shared" si="5"/>
        <v>52</v>
      </c>
      <c r="F65" s="40">
        <f t="shared" si="6"/>
        <v>372</v>
      </c>
      <c r="G65" s="36">
        <v>4</v>
      </c>
      <c r="H65" s="36">
        <v>1</v>
      </c>
      <c r="I65" s="36">
        <v>5</v>
      </c>
      <c r="J65" s="36"/>
      <c r="K65" s="36"/>
      <c r="L65" s="36"/>
      <c r="M65" s="36">
        <v>15</v>
      </c>
      <c r="N65" s="36"/>
      <c r="O65" s="36">
        <v>15</v>
      </c>
      <c r="P65" s="36">
        <v>273</v>
      </c>
      <c r="Q65" s="36">
        <v>49</v>
      </c>
      <c r="R65" s="36">
        <v>322</v>
      </c>
      <c r="S65" s="36">
        <v>1</v>
      </c>
      <c r="T65" s="36"/>
      <c r="U65" s="36">
        <v>1</v>
      </c>
      <c r="V65" s="36">
        <v>3</v>
      </c>
      <c r="W65" s="36"/>
      <c r="X65" s="36">
        <v>3</v>
      </c>
      <c r="Y65" s="36">
        <v>24</v>
      </c>
      <c r="Z65" s="36">
        <v>2</v>
      </c>
      <c r="AA65" s="36">
        <v>26</v>
      </c>
    </row>
    <row r="66" spans="1:27" x14ac:dyDescent="0.2">
      <c r="A66" s="41">
        <v>45.010100000000001</v>
      </c>
      <c r="B66" s="38" t="s">
        <v>124</v>
      </c>
      <c r="C66" s="39" t="s">
        <v>125</v>
      </c>
      <c r="D66" s="40">
        <f t="shared" ref="D66:D92" si="7">G66+J66+M66+P66+S66+V66+Y66</f>
        <v>32</v>
      </c>
      <c r="E66" s="40">
        <f t="shared" ref="E66:E92" si="8">H66+K66+N66+Q66+T66+W66+Z66</f>
        <v>14</v>
      </c>
      <c r="F66" s="40">
        <f t="shared" ref="F66:F92" si="9">I66+L66+O66+R66+U66+X66+AA66</f>
        <v>46</v>
      </c>
      <c r="G66" s="36"/>
      <c r="H66" s="36"/>
      <c r="I66" s="36"/>
      <c r="J66" s="36"/>
      <c r="K66" s="36"/>
      <c r="L66" s="36"/>
      <c r="M66" s="36"/>
      <c r="N66" s="36"/>
      <c r="O66" s="36"/>
      <c r="P66" s="36">
        <v>11</v>
      </c>
      <c r="Q66" s="36">
        <v>3</v>
      </c>
      <c r="R66" s="36">
        <v>14</v>
      </c>
      <c r="S66" s="36"/>
      <c r="T66" s="36"/>
      <c r="U66" s="36"/>
      <c r="V66" s="36"/>
      <c r="W66" s="36"/>
      <c r="X66" s="36"/>
      <c r="Y66" s="36">
        <v>21</v>
      </c>
      <c r="Z66" s="36">
        <v>11</v>
      </c>
      <c r="AA66" s="36">
        <v>32</v>
      </c>
    </row>
    <row r="67" spans="1:27" x14ac:dyDescent="0.2">
      <c r="A67" s="26"/>
      <c r="B67" s="38" t="s">
        <v>122</v>
      </c>
      <c r="C67" s="39" t="s">
        <v>123</v>
      </c>
      <c r="D67" s="40">
        <f t="shared" si="7"/>
        <v>119</v>
      </c>
      <c r="E67" s="40">
        <f t="shared" si="8"/>
        <v>49</v>
      </c>
      <c r="F67" s="40">
        <f t="shared" si="9"/>
        <v>168</v>
      </c>
      <c r="G67" s="36">
        <v>6</v>
      </c>
      <c r="H67" s="36"/>
      <c r="I67" s="36">
        <v>6</v>
      </c>
      <c r="J67" s="36"/>
      <c r="K67" s="36">
        <v>1</v>
      </c>
      <c r="L67" s="36">
        <v>1</v>
      </c>
      <c r="M67" s="36">
        <v>3</v>
      </c>
      <c r="N67" s="36">
        <v>3</v>
      </c>
      <c r="O67" s="36">
        <v>6</v>
      </c>
      <c r="P67" s="36">
        <v>106</v>
      </c>
      <c r="Q67" s="36">
        <v>42</v>
      </c>
      <c r="R67" s="36">
        <v>148</v>
      </c>
      <c r="S67" s="36"/>
      <c r="T67" s="36"/>
      <c r="U67" s="36"/>
      <c r="V67" s="36"/>
      <c r="W67" s="36">
        <v>1</v>
      </c>
      <c r="X67" s="36">
        <v>1</v>
      </c>
      <c r="Y67" s="36">
        <v>4</v>
      </c>
      <c r="Z67" s="36">
        <v>2</v>
      </c>
      <c r="AA67" s="36">
        <v>6</v>
      </c>
    </row>
    <row r="68" spans="1:27" x14ac:dyDescent="0.2">
      <c r="A68" s="37">
        <v>45.020099999999999</v>
      </c>
      <c r="B68" s="38" t="s">
        <v>126</v>
      </c>
      <c r="C68" s="39" t="s">
        <v>371</v>
      </c>
      <c r="D68" s="40">
        <f t="shared" si="7"/>
        <v>103</v>
      </c>
      <c r="E68" s="40">
        <f t="shared" si="8"/>
        <v>49</v>
      </c>
      <c r="F68" s="40">
        <f t="shared" si="9"/>
        <v>152</v>
      </c>
      <c r="G68" s="36"/>
      <c r="H68" s="36"/>
      <c r="I68" s="36"/>
      <c r="J68" s="36"/>
      <c r="K68" s="36"/>
      <c r="L68" s="36"/>
      <c r="M68" s="36">
        <v>6</v>
      </c>
      <c r="N68" s="36">
        <v>2</v>
      </c>
      <c r="O68" s="36">
        <v>8</v>
      </c>
      <c r="P68" s="36">
        <v>83</v>
      </c>
      <c r="Q68" s="36">
        <v>39</v>
      </c>
      <c r="R68" s="36">
        <v>122</v>
      </c>
      <c r="S68" s="36"/>
      <c r="T68" s="36"/>
      <c r="U68" s="36"/>
      <c r="V68" s="36"/>
      <c r="W68" s="36">
        <v>1</v>
      </c>
      <c r="X68" s="36">
        <v>1</v>
      </c>
      <c r="Y68" s="36">
        <v>14</v>
      </c>
      <c r="Z68" s="36">
        <v>7</v>
      </c>
      <c r="AA68" s="36">
        <v>21</v>
      </c>
    </row>
    <row r="69" spans="1:27" x14ac:dyDescent="0.2">
      <c r="A69" s="37">
        <v>45.060099999999998</v>
      </c>
      <c r="B69" s="38" t="s">
        <v>128</v>
      </c>
      <c r="C69" s="39" t="s">
        <v>372</v>
      </c>
      <c r="D69" s="40">
        <f t="shared" si="7"/>
        <v>34</v>
      </c>
      <c r="E69" s="40">
        <f t="shared" si="8"/>
        <v>48</v>
      </c>
      <c r="F69" s="40">
        <f t="shared" si="9"/>
        <v>82</v>
      </c>
      <c r="G69" s="36"/>
      <c r="H69" s="36">
        <v>1</v>
      </c>
      <c r="I69" s="36">
        <v>1</v>
      </c>
      <c r="J69" s="36"/>
      <c r="K69" s="36"/>
      <c r="L69" s="36"/>
      <c r="M69" s="36">
        <v>3</v>
      </c>
      <c r="N69" s="36">
        <v>4</v>
      </c>
      <c r="O69" s="36">
        <v>7</v>
      </c>
      <c r="P69" s="36">
        <v>26</v>
      </c>
      <c r="Q69" s="36">
        <v>32</v>
      </c>
      <c r="R69" s="36">
        <v>58</v>
      </c>
      <c r="S69" s="36"/>
      <c r="T69" s="36">
        <v>1</v>
      </c>
      <c r="U69" s="36">
        <v>1</v>
      </c>
      <c r="V69" s="36"/>
      <c r="W69" s="36"/>
      <c r="X69" s="36"/>
      <c r="Y69" s="36">
        <v>5</v>
      </c>
      <c r="Z69" s="36">
        <v>10</v>
      </c>
      <c r="AA69" s="36">
        <v>15</v>
      </c>
    </row>
    <row r="70" spans="1:27" x14ac:dyDescent="0.2">
      <c r="A70" s="37">
        <v>45.070099999999996</v>
      </c>
      <c r="B70" s="38" t="s">
        <v>130</v>
      </c>
      <c r="C70" s="39" t="s">
        <v>373</v>
      </c>
      <c r="D70" s="40">
        <f t="shared" si="7"/>
        <v>50</v>
      </c>
      <c r="E70" s="40">
        <f t="shared" si="8"/>
        <v>46</v>
      </c>
      <c r="F70" s="40">
        <f t="shared" si="9"/>
        <v>96</v>
      </c>
      <c r="G70" s="36">
        <v>1</v>
      </c>
      <c r="H70" s="36">
        <v>2</v>
      </c>
      <c r="I70" s="36">
        <v>3</v>
      </c>
      <c r="J70" s="36"/>
      <c r="K70" s="36"/>
      <c r="L70" s="36"/>
      <c r="M70" s="36">
        <v>1</v>
      </c>
      <c r="N70" s="36">
        <v>2</v>
      </c>
      <c r="O70" s="36">
        <v>3</v>
      </c>
      <c r="P70" s="36">
        <v>42</v>
      </c>
      <c r="Q70" s="36">
        <v>36</v>
      </c>
      <c r="R70" s="36">
        <v>78</v>
      </c>
      <c r="S70" s="36"/>
      <c r="T70" s="36"/>
      <c r="U70" s="36"/>
      <c r="V70" s="36">
        <v>1</v>
      </c>
      <c r="W70" s="36"/>
      <c r="X70" s="36">
        <v>1</v>
      </c>
      <c r="Y70" s="36">
        <v>5</v>
      </c>
      <c r="Z70" s="36">
        <v>6</v>
      </c>
      <c r="AA70" s="36">
        <v>11</v>
      </c>
    </row>
    <row r="71" spans="1:27" x14ac:dyDescent="0.2">
      <c r="A71" s="37">
        <v>45.100099999999998</v>
      </c>
      <c r="B71" s="38" t="s">
        <v>132</v>
      </c>
      <c r="C71" s="39" t="s">
        <v>374</v>
      </c>
      <c r="D71" s="40">
        <f t="shared" si="7"/>
        <v>152</v>
      </c>
      <c r="E71" s="40">
        <f t="shared" si="8"/>
        <v>117</v>
      </c>
      <c r="F71" s="40">
        <f t="shared" si="9"/>
        <v>269</v>
      </c>
      <c r="G71" s="36">
        <v>1</v>
      </c>
      <c r="H71" s="36"/>
      <c r="I71" s="36">
        <v>1</v>
      </c>
      <c r="J71" s="36"/>
      <c r="K71" s="36"/>
      <c r="L71" s="36"/>
      <c r="M71" s="36">
        <v>9</v>
      </c>
      <c r="N71" s="36">
        <v>6</v>
      </c>
      <c r="O71" s="36">
        <v>15</v>
      </c>
      <c r="P71" s="36">
        <v>120</v>
      </c>
      <c r="Q71" s="36">
        <v>86</v>
      </c>
      <c r="R71" s="36">
        <v>206</v>
      </c>
      <c r="S71" s="36"/>
      <c r="T71" s="36"/>
      <c r="U71" s="36"/>
      <c r="V71" s="36"/>
      <c r="W71" s="36">
        <v>5</v>
      </c>
      <c r="X71" s="36">
        <v>5</v>
      </c>
      <c r="Y71" s="36">
        <v>22</v>
      </c>
      <c r="Z71" s="36">
        <v>20</v>
      </c>
      <c r="AA71" s="36">
        <v>42</v>
      </c>
    </row>
    <row r="72" spans="1:27" x14ac:dyDescent="0.2">
      <c r="A72" s="37">
        <v>45.110100000000003</v>
      </c>
      <c r="B72" s="38" t="s">
        <v>134</v>
      </c>
      <c r="C72" s="39" t="s">
        <v>375</v>
      </c>
      <c r="D72" s="40">
        <f t="shared" si="7"/>
        <v>144</v>
      </c>
      <c r="E72" s="40">
        <f t="shared" si="8"/>
        <v>46</v>
      </c>
      <c r="F72" s="40">
        <f t="shared" si="9"/>
        <v>190</v>
      </c>
      <c r="G72" s="36">
        <v>2</v>
      </c>
      <c r="H72" s="36"/>
      <c r="I72" s="36">
        <v>2</v>
      </c>
      <c r="J72" s="36"/>
      <c r="K72" s="36"/>
      <c r="L72" s="36"/>
      <c r="M72" s="36">
        <v>7</v>
      </c>
      <c r="N72" s="36">
        <v>5</v>
      </c>
      <c r="O72" s="36">
        <v>12</v>
      </c>
      <c r="P72" s="36">
        <v>118</v>
      </c>
      <c r="Q72" s="36">
        <v>38</v>
      </c>
      <c r="R72" s="36">
        <v>156</v>
      </c>
      <c r="S72" s="36"/>
      <c r="T72" s="36"/>
      <c r="U72" s="36"/>
      <c r="V72" s="36"/>
      <c r="W72" s="36"/>
      <c r="X72" s="36"/>
      <c r="Y72" s="36">
        <v>17</v>
      </c>
      <c r="Z72" s="36">
        <v>3</v>
      </c>
      <c r="AA72" s="36">
        <v>20</v>
      </c>
    </row>
    <row r="73" spans="1:27" x14ac:dyDescent="0.2">
      <c r="A73" s="37">
        <v>52.100200000000001</v>
      </c>
      <c r="B73" s="38" t="s">
        <v>136</v>
      </c>
      <c r="C73" s="39" t="s">
        <v>137</v>
      </c>
      <c r="D73" s="40">
        <f t="shared" si="7"/>
        <v>103</v>
      </c>
      <c r="E73" s="40">
        <f t="shared" si="8"/>
        <v>48</v>
      </c>
      <c r="F73" s="40">
        <f t="shared" si="9"/>
        <v>151</v>
      </c>
      <c r="G73" s="36">
        <v>1</v>
      </c>
      <c r="H73" s="36"/>
      <c r="I73" s="36">
        <v>1</v>
      </c>
      <c r="J73" s="36"/>
      <c r="K73" s="36"/>
      <c r="L73" s="36"/>
      <c r="M73" s="36">
        <v>1</v>
      </c>
      <c r="N73" s="36">
        <v>1</v>
      </c>
      <c r="O73" s="36">
        <v>2</v>
      </c>
      <c r="P73" s="36">
        <v>84</v>
      </c>
      <c r="Q73" s="36">
        <v>39</v>
      </c>
      <c r="R73" s="36">
        <v>123</v>
      </c>
      <c r="S73" s="36"/>
      <c r="T73" s="36"/>
      <c r="U73" s="36"/>
      <c r="V73" s="36">
        <v>1</v>
      </c>
      <c r="W73" s="36"/>
      <c r="X73" s="36">
        <v>1</v>
      </c>
      <c r="Y73" s="36">
        <v>16</v>
      </c>
      <c r="Z73" s="36">
        <v>8</v>
      </c>
      <c r="AA73" s="36">
        <v>24</v>
      </c>
    </row>
    <row r="74" spans="1:27" x14ac:dyDescent="0.2">
      <c r="A74" s="25" t="s">
        <v>376</v>
      </c>
      <c r="B74" s="26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x14ac:dyDescent="0.2">
      <c r="A75" s="29" t="s">
        <v>59</v>
      </c>
      <c r="B75" s="30"/>
      <c r="C75" s="31"/>
      <c r="D75" s="32">
        <f t="shared" si="7"/>
        <v>390</v>
      </c>
      <c r="E75" s="32">
        <f t="shared" si="8"/>
        <v>160</v>
      </c>
      <c r="F75" s="32">
        <f t="shared" si="9"/>
        <v>550</v>
      </c>
      <c r="G75" s="32"/>
      <c r="H75" s="32">
        <v>2</v>
      </c>
      <c r="I75" s="32">
        <v>2</v>
      </c>
      <c r="J75" s="32"/>
      <c r="K75" s="32"/>
      <c r="L75" s="32"/>
      <c r="M75" s="32">
        <v>20</v>
      </c>
      <c r="N75" s="32">
        <v>9</v>
      </c>
      <c r="O75" s="32">
        <v>29</v>
      </c>
      <c r="P75" s="32">
        <v>348</v>
      </c>
      <c r="Q75" s="32">
        <v>131</v>
      </c>
      <c r="R75" s="32">
        <v>479</v>
      </c>
      <c r="S75" s="32"/>
      <c r="T75" s="32"/>
      <c r="U75" s="32"/>
      <c r="V75" s="32"/>
      <c r="W75" s="32"/>
      <c r="X75" s="32"/>
      <c r="Y75" s="32">
        <v>22</v>
      </c>
      <c r="Z75" s="32">
        <v>18</v>
      </c>
      <c r="AA75" s="32">
        <v>40</v>
      </c>
    </row>
    <row r="76" spans="1:27" x14ac:dyDescent="0.2">
      <c r="A76" s="33" t="s">
        <v>60</v>
      </c>
      <c r="B76" s="34"/>
      <c r="C76" s="35"/>
      <c r="D76" s="36">
        <f t="shared" si="7"/>
        <v>390</v>
      </c>
      <c r="E76" s="36">
        <f t="shared" si="8"/>
        <v>160</v>
      </c>
      <c r="F76" s="36">
        <f t="shared" si="9"/>
        <v>550</v>
      </c>
      <c r="G76" s="36"/>
      <c r="H76" s="36">
        <v>2</v>
      </c>
      <c r="I76" s="36">
        <v>2</v>
      </c>
      <c r="J76" s="36"/>
      <c r="K76" s="36"/>
      <c r="L76" s="36"/>
      <c r="M76" s="36">
        <v>20</v>
      </c>
      <c r="N76" s="36">
        <v>9</v>
      </c>
      <c r="O76" s="36">
        <v>29</v>
      </c>
      <c r="P76" s="36">
        <v>348</v>
      </c>
      <c r="Q76" s="36">
        <v>131</v>
      </c>
      <c r="R76" s="36">
        <v>479</v>
      </c>
      <c r="S76" s="36"/>
      <c r="T76" s="36"/>
      <c r="U76" s="36"/>
      <c r="V76" s="36"/>
      <c r="W76" s="36"/>
      <c r="X76" s="36"/>
      <c r="Y76" s="36">
        <v>22</v>
      </c>
      <c r="Z76" s="36">
        <v>18</v>
      </c>
      <c r="AA76" s="36">
        <v>40</v>
      </c>
    </row>
    <row r="77" spans="1:27" x14ac:dyDescent="0.2">
      <c r="A77" s="37">
        <v>9.0498999999999992</v>
      </c>
      <c r="B77" s="38" t="s">
        <v>141</v>
      </c>
      <c r="C77" s="39" t="s">
        <v>377</v>
      </c>
      <c r="D77" s="40">
        <f t="shared" si="7"/>
        <v>141</v>
      </c>
      <c r="E77" s="40">
        <f t="shared" si="8"/>
        <v>50</v>
      </c>
      <c r="F77" s="40">
        <f t="shared" si="9"/>
        <v>191</v>
      </c>
      <c r="G77" s="36"/>
      <c r="H77" s="36">
        <v>1</v>
      </c>
      <c r="I77" s="36">
        <v>1</v>
      </c>
      <c r="J77" s="36"/>
      <c r="K77" s="36"/>
      <c r="L77" s="36"/>
      <c r="M77" s="36">
        <v>6</v>
      </c>
      <c r="N77" s="36">
        <v>1</v>
      </c>
      <c r="O77" s="36">
        <v>7</v>
      </c>
      <c r="P77" s="36">
        <v>130</v>
      </c>
      <c r="Q77" s="36">
        <v>42</v>
      </c>
      <c r="R77" s="36">
        <v>172</v>
      </c>
      <c r="S77" s="36"/>
      <c r="T77" s="36"/>
      <c r="U77" s="36"/>
      <c r="V77" s="36"/>
      <c r="W77" s="36"/>
      <c r="X77" s="36"/>
      <c r="Y77" s="36">
        <v>5</v>
      </c>
      <c r="Z77" s="36">
        <v>6</v>
      </c>
      <c r="AA77" s="36">
        <v>11</v>
      </c>
    </row>
    <row r="78" spans="1:27" x14ac:dyDescent="0.2">
      <c r="A78" s="37">
        <v>9.0799000000000003</v>
      </c>
      <c r="B78" s="38" t="s">
        <v>143</v>
      </c>
      <c r="C78" s="39" t="s">
        <v>378</v>
      </c>
      <c r="D78" s="40">
        <f t="shared" si="7"/>
        <v>101</v>
      </c>
      <c r="E78" s="40">
        <f t="shared" si="8"/>
        <v>75</v>
      </c>
      <c r="F78" s="40">
        <f t="shared" si="9"/>
        <v>176</v>
      </c>
      <c r="G78" s="36"/>
      <c r="H78" s="36">
        <v>1</v>
      </c>
      <c r="I78" s="36">
        <v>1</v>
      </c>
      <c r="J78" s="36"/>
      <c r="K78" s="36"/>
      <c r="L78" s="36"/>
      <c r="M78" s="36">
        <v>2</v>
      </c>
      <c r="N78" s="36">
        <v>7</v>
      </c>
      <c r="O78" s="36">
        <v>9</v>
      </c>
      <c r="P78" s="36">
        <v>92</v>
      </c>
      <c r="Q78" s="36">
        <v>58</v>
      </c>
      <c r="R78" s="36">
        <v>150</v>
      </c>
      <c r="S78" s="36"/>
      <c r="T78" s="36"/>
      <c r="U78" s="36"/>
      <c r="V78" s="36"/>
      <c r="W78" s="36"/>
      <c r="X78" s="36"/>
      <c r="Y78" s="36">
        <v>7</v>
      </c>
      <c r="Z78" s="36">
        <v>9</v>
      </c>
      <c r="AA78" s="36">
        <v>16</v>
      </c>
    </row>
    <row r="79" spans="1:27" x14ac:dyDescent="0.2">
      <c r="A79" s="37">
        <v>9.0901999999999994</v>
      </c>
      <c r="B79" s="38" t="s">
        <v>145</v>
      </c>
      <c r="C79" s="39" t="s">
        <v>146</v>
      </c>
      <c r="D79" s="40">
        <f t="shared" si="7"/>
        <v>148</v>
      </c>
      <c r="E79" s="40">
        <f t="shared" si="8"/>
        <v>35</v>
      </c>
      <c r="F79" s="40">
        <f t="shared" si="9"/>
        <v>183</v>
      </c>
      <c r="G79" s="36"/>
      <c r="H79" s="36"/>
      <c r="I79" s="36"/>
      <c r="J79" s="36"/>
      <c r="K79" s="36"/>
      <c r="L79" s="36"/>
      <c r="M79" s="36">
        <v>12</v>
      </c>
      <c r="N79" s="36">
        <v>1</v>
      </c>
      <c r="O79" s="36">
        <v>13</v>
      </c>
      <c r="P79" s="36">
        <v>126</v>
      </c>
      <c r="Q79" s="36">
        <v>31</v>
      </c>
      <c r="R79" s="36">
        <v>157</v>
      </c>
      <c r="S79" s="36"/>
      <c r="T79" s="36"/>
      <c r="U79" s="36"/>
      <c r="V79" s="36"/>
      <c r="W79" s="36"/>
      <c r="X79" s="36"/>
      <c r="Y79" s="36">
        <v>10</v>
      </c>
      <c r="Z79" s="36">
        <v>3</v>
      </c>
      <c r="AA79" s="36">
        <v>13</v>
      </c>
    </row>
    <row r="80" spans="1:27" x14ac:dyDescent="0.2">
      <c r="A80" s="25" t="s">
        <v>379</v>
      </c>
      <c r="B80" s="26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x14ac:dyDescent="0.2">
      <c r="A81" s="29" t="s">
        <v>59</v>
      </c>
      <c r="B81" s="30"/>
      <c r="C81" s="31"/>
      <c r="D81" s="32">
        <f t="shared" si="7"/>
        <v>843</v>
      </c>
      <c r="E81" s="32">
        <f t="shared" si="8"/>
        <v>404</v>
      </c>
      <c r="F81" s="32">
        <f t="shared" si="9"/>
        <v>1247</v>
      </c>
      <c r="G81" s="32">
        <v>7</v>
      </c>
      <c r="H81" s="32">
        <v>2</v>
      </c>
      <c r="I81" s="32">
        <v>9</v>
      </c>
      <c r="J81" s="32">
        <v>1</v>
      </c>
      <c r="K81" s="32"/>
      <c r="L81" s="32">
        <v>1</v>
      </c>
      <c r="M81" s="32">
        <v>29</v>
      </c>
      <c r="N81" s="32">
        <v>9</v>
      </c>
      <c r="O81" s="32">
        <v>38</v>
      </c>
      <c r="P81" s="32">
        <v>700</v>
      </c>
      <c r="Q81" s="32">
        <v>336</v>
      </c>
      <c r="R81" s="32">
        <v>1036</v>
      </c>
      <c r="S81" s="32">
        <v>6</v>
      </c>
      <c r="T81" s="32"/>
      <c r="U81" s="32">
        <v>6</v>
      </c>
      <c r="V81" s="32">
        <v>3</v>
      </c>
      <c r="W81" s="32">
        <v>1</v>
      </c>
      <c r="X81" s="32">
        <v>4</v>
      </c>
      <c r="Y81" s="32">
        <v>97</v>
      </c>
      <c r="Z81" s="32">
        <v>56</v>
      </c>
      <c r="AA81" s="32">
        <v>153</v>
      </c>
    </row>
    <row r="82" spans="1:27" x14ac:dyDescent="0.2">
      <c r="A82" s="33" t="s">
        <v>60</v>
      </c>
      <c r="B82" s="34"/>
      <c r="C82" s="35"/>
      <c r="D82" s="36">
        <f t="shared" si="7"/>
        <v>155</v>
      </c>
      <c r="E82" s="36">
        <f t="shared" si="8"/>
        <v>104</v>
      </c>
      <c r="F82" s="36">
        <f t="shared" si="9"/>
        <v>259</v>
      </c>
      <c r="G82" s="36">
        <v>1</v>
      </c>
      <c r="H82" s="36">
        <v>2</v>
      </c>
      <c r="I82" s="36">
        <v>3</v>
      </c>
      <c r="J82" s="36"/>
      <c r="K82" s="36"/>
      <c r="L82" s="36"/>
      <c r="M82" s="36">
        <v>2</v>
      </c>
      <c r="N82" s="36">
        <v>2</v>
      </c>
      <c r="O82" s="36">
        <v>4</v>
      </c>
      <c r="P82" s="36">
        <v>133</v>
      </c>
      <c r="Q82" s="36">
        <v>85</v>
      </c>
      <c r="R82" s="36">
        <v>218</v>
      </c>
      <c r="S82" s="36"/>
      <c r="T82" s="36"/>
      <c r="U82" s="36"/>
      <c r="V82" s="36">
        <v>1</v>
      </c>
      <c r="W82" s="36"/>
      <c r="X82" s="36">
        <v>1</v>
      </c>
      <c r="Y82" s="36">
        <v>18</v>
      </c>
      <c r="Z82" s="36">
        <v>15</v>
      </c>
      <c r="AA82" s="36">
        <v>33</v>
      </c>
    </row>
    <row r="83" spans="1:27" x14ac:dyDescent="0.2">
      <c r="A83" s="37">
        <v>13.1302</v>
      </c>
      <c r="B83" s="38" t="s">
        <v>148</v>
      </c>
      <c r="C83" s="39" t="s">
        <v>380</v>
      </c>
      <c r="D83" s="40">
        <f t="shared" si="7"/>
        <v>38</v>
      </c>
      <c r="E83" s="40">
        <f t="shared" si="8"/>
        <v>2</v>
      </c>
      <c r="F83" s="40">
        <f t="shared" si="9"/>
        <v>40</v>
      </c>
      <c r="G83" s="36"/>
      <c r="H83" s="36"/>
      <c r="I83" s="36"/>
      <c r="J83" s="36"/>
      <c r="K83" s="36"/>
      <c r="L83" s="36"/>
      <c r="M83" s="36">
        <v>1</v>
      </c>
      <c r="N83" s="36"/>
      <c r="O83" s="36">
        <v>1</v>
      </c>
      <c r="P83" s="36">
        <v>32</v>
      </c>
      <c r="Q83" s="36">
        <v>2</v>
      </c>
      <c r="R83" s="36">
        <v>34</v>
      </c>
      <c r="S83" s="36"/>
      <c r="T83" s="36"/>
      <c r="U83" s="36"/>
      <c r="V83" s="36"/>
      <c r="W83" s="36"/>
      <c r="X83" s="36"/>
      <c r="Y83" s="36">
        <v>5</v>
      </c>
      <c r="Z83" s="36"/>
      <c r="AA83" s="36">
        <v>5</v>
      </c>
    </row>
    <row r="84" spans="1:27" x14ac:dyDescent="0.2">
      <c r="A84" s="37">
        <v>13.1312</v>
      </c>
      <c r="B84" s="38" t="s">
        <v>150</v>
      </c>
      <c r="C84" s="39" t="s">
        <v>381</v>
      </c>
      <c r="D84" s="40">
        <f t="shared" si="7"/>
        <v>24</v>
      </c>
      <c r="E84" s="40">
        <f t="shared" si="8"/>
        <v>30</v>
      </c>
      <c r="F84" s="40">
        <f t="shared" si="9"/>
        <v>54</v>
      </c>
      <c r="G84" s="36"/>
      <c r="H84" s="36"/>
      <c r="I84" s="36"/>
      <c r="J84" s="36"/>
      <c r="K84" s="36"/>
      <c r="L84" s="36"/>
      <c r="M84" s="36">
        <v>1</v>
      </c>
      <c r="N84" s="36">
        <v>2</v>
      </c>
      <c r="O84" s="36">
        <v>3</v>
      </c>
      <c r="P84" s="36">
        <v>20</v>
      </c>
      <c r="Q84" s="36">
        <v>21</v>
      </c>
      <c r="R84" s="36">
        <v>41</v>
      </c>
      <c r="S84" s="36"/>
      <c r="T84" s="36"/>
      <c r="U84" s="36"/>
      <c r="V84" s="36"/>
      <c r="W84" s="36"/>
      <c r="X84" s="36"/>
      <c r="Y84" s="36">
        <v>3</v>
      </c>
      <c r="Z84" s="36">
        <v>7</v>
      </c>
      <c r="AA84" s="36">
        <v>10</v>
      </c>
    </row>
    <row r="85" spans="1:27" x14ac:dyDescent="0.2">
      <c r="A85" s="37">
        <v>13.132400000000001</v>
      </c>
      <c r="B85" s="38" t="s">
        <v>152</v>
      </c>
      <c r="C85" s="39" t="s">
        <v>382</v>
      </c>
      <c r="D85" s="40">
        <f t="shared" si="7"/>
        <v>45</v>
      </c>
      <c r="E85" s="40">
        <f t="shared" si="8"/>
        <v>26</v>
      </c>
      <c r="F85" s="40">
        <f t="shared" si="9"/>
        <v>71</v>
      </c>
      <c r="G85" s="36">
        <v>1</v>
      </c>
      <c r="H85" s="36">
        <v>1</v>
      </c>
      <c r="I85" s="36">
        <v>2</v>
      </c>
      <c r="J85" s="36"/>
      <c r="K85" s="36"/>
      <c r="L85" s="36"/>
      <c r="M85" s="36"/>
      <c r="N85" s="36"/>
      <c r="O85" s="36"/>
      <c r="P85" s="36">
        <v>41</v>
      </c>
      <c r="Q85" s="36">
        <v>22</v>
      </c>
      <c r="R85" s="36">
        <v>63</v>
      </c>
      <c r="S85" s="36"/>
      <c r="T85" s="36"/>
      <c r="U85" s="36"/>
      <c r="V85" s="36">
        <v>1</v>
      </c>
      <c r="W85" s="36"/>
      <c r="X85" s="36">
        <v>1</v>
      </c>
      <c r="Y85" s="36">
        <v>2</v>
      </c>
      <c r="Z85" s="36">
        <v>3</v>
      </c>
      <c r="AA85" s="36">
        <v>5</v>
      </c>
    </row>
    <row r="86" spans="1:27" x14ac:dyDescent="0.2">
      <c r="A86" s="37">
        <v>13.9999</v>
      </c>
      <c r="B86" s="38" t="s">
        <v>154</v>
      </c>
      <c r="C86" s="39" t="s">
        <v>383</v>
      </c>
      <c r="D86" s="40">
        <f t="shared" si="7"/>
        <v>48</v>
      </c>
      <c r="E86" s="40">
        <f t="shared" si="8"/>
        <v>46</v>
      </c>
      <c r="F86" s="40">
        <f t="shared" si="9"/>
        <v>94</v>
      </c>
      <c r="G86" s="36"/>
      <c r="H86" s="36">
        <v>1</v>
      </c>
      <c r="I86" s="36">
        <v>1</v>
      </c>
      <c r="J86" s="36"/>
      <c r="K86" s="36"/>
      <c r="L86" s="36"/>
      <c r="M86" s="36"/>
      <c r="N86" s="36"/>
      <c r="O86" s="36"/>
      <c r="P86" s="36">
        <v>40</v>
      </c>
      <c r="Q86" s="36">
        <v>40</v>
      </c>
      <c r="R86" s="36">
        <v>80</v>
      </c>
      <c r="S86" s="36"/>
      <c r="T86" s="36"/>
      <c r="U86" s="36"/>
      <c r="V86" s="36"/>
      <c r="W86" s="36"/>
      <c r="X86" s="36"/>
      <c r="Y86" s="36">
        <v>8</v>
      </c>
      <c r="Z86" s="36">
        <v>5</v>
      </c>
      <c r="AA86" s="36">
        <v>13</v>
      </c>
    </row>
    <row r="87" spans="1:27" x14ac:dyDescent="0.2">
      <c r="A87" s="33" t="s">
        <v>340</v>
      </c>
      <c r="B87" s="34"/>
      <c r="C87" s="35"/>
      <c r="D87" s="36">
        <f t="shared" si="7"/>
        <v>67</v>
      </c>
      <c r="E87" s="36">
        <f t="shared" si="8"/>
        <v>2</v>
      </c>
      <c r="F87" s="36">
        <f t="shared" si="9"/>
        <v>69</v>
      </c>
      <c r="G87" s="36"/>
      <c r="H87" s="36"/>
      <c r="I87" s="36"/>
      <c r="J87" s="36"/>
      <c r="K87" s="36"/>
      <c r="L87" s="36"/>
      <c r="M87" s="36"/>
      <c r="N87" s="36"/>
      <c r="O87" s="36"/>
      <c r="P87" s="36">
        <v>61</v>
      </c>
      <c r="Q87" s="36">
        <v>2</v>
      </c>
      <c r="R87" s="36">
        <v>63</v>
      </c>
      <c r="S87" s="36"/>
      <c r="T87" s="36"/>
      <c r="U87" s="36"/>
      <c r="V87" s="36"/>
      <c r="W87" s="36"/>
      <c r="X87" s="36"/>
      <c r="Y87" s="36">
        <v>6</v>
      </c>
      <c r="Z87" s="36"/>
      <c r="AA87" s="36">
        <v>6</v>
      </c>
    </row>
    <row r="88" spans="1:27" x14ac:dyDescent="0.2">
      <c r="A88" s="37">
        <v>13.121</v>
      </c>
      <c r="B88" s="38" t="s">
        <v>157</v>
      </c>
      <c r="C88" s="39" t="s">
        <v>384</v>
      </c>
      <c r="D88" s="40">
        <f t="shared" si="7"/>
        <v>59</v>
      </c>
      <c r="E88" s="40">
        <f t="shared" si="8"/>
        <v>2</v>
      </c>
      <c r="F88" s="40">
        <f t="shared" si="9"/>
        <v>61</v>
      </c>
      <c r="G88" s="36"/>
      <c r="H88" s="36"/>
      <c r="I88" s="36"/>
      <c r="J88" s="36"/>
      <c r="K88" s="36"/>
      <c r="L88" s="36"/>
      <c r="M88" s="36"/>
      <c r="N88" s="36"/>
      <c r="O88" s="36"/>
      <c r="P88" s="36">
        <v>53</v>
      </c>
      <c r="Q88" s="36">
        <v>2</v>
      </c>
      <c r="R88" s="36">
        <v>55</v>
      </c>
      <c r="S88" s="36"/>
      <c r="T88" s="36"/>
      <c r="U88" s="36"/>
      <c r="V88" s="36"/>
      <c r="W88" s="36"/>
      <c r="X88" s="36"/>
      <c r="Y88" s="36">
        <v>6</v>
      </c>
      <c r="Z88" s="36"/>
      <c r="AA88" s="36">
        <v>6</v>
      </c>
    </row>
    <row r="89" spans="1:27" x14ac:dyDescent="0.2">
      <c r="A89" s="37">
        <v>19.010100000000001</v>
      </c>
      <c r="B89" s="38" t="s">
        <v>159</v>
      </c>
      <c r="C89" s="39" t="s">
        <v>385</v>
      </c>
      <c r="D89" s="40">
        <f t="shared" si="7"/>
        <v>1</v>
      </c>
      <c r="E89" s="40">
        <f t="shared" si="8"/>
        <v>0</v>
      </c>
      <c r="F89" s="40">
        <f t="shared" si="9"/>
        <v>1</v>
      </c>
      <c r="G89" s="36"/>
      <c r="H89" s="36"/>
      <c r="I89" s="36"/>
      <c r="J89" s="36"/>
      <c r="K89" s="36"/>
      <c r="L89" s="36"/>
      <c r="M89" s="36"/>
      <c r="N89" s="36"/>
      <c r="O89" s="36"/>
      <c r="P89" s="36">
        <v>1</v>
      </c>
      <c r="Q89" s="36"/>
      <c r="R89" s="36">
        <v>1</v>
      </c>
      <c r="S89" s="36"/>
      <c r="T89" s="36"/>
      <c r="U89" s="36"/>
      <c r="V89" s="36"/>
      <c r="W89" s="36"/>
      <c r="X89" s="36"/>
      <c r="Y89" s="36"/>
      <c r="Z89" s="36"/>
      <c r="AA89" s="36"/>
    </row>
    <row r="90" spans="1:27" x14ac:dyDescent="0.2">
      <c r="A90" s="37">
        <v>19.070699999999999</v>
      </c>
      <c r="B90" s="38" t="s">
        <v>163</v>
      </c>
      <c r="C90" s="39" t="s">
        <v>386</v>
      </c>
      <c r="D90" s="40">
        <f t="shared" si="7"/>
        <v>6</v>
      </c>
      <c r="E90" s="40">
        <f t="shared" si="8"/>
        <v>0</v>
      </c>
      <c r="F90" s="40">
        <f t="shared" si="9"/>
        <v>6</v>
      </c>
      <c r="G90" s="36"/>
      <c r="H90" s="36"/>
      <c r="I90" s="36"/>
      <c r="J90" s="36"/>
      <c r="K90" s="36"/>
      <c r="L90" s="36"/>
      <c r="M90" s="36"/>
      <c r="N90" s="36"/>
      <c r="O90" s="36"/>
      <c r="P90" s="36">
        <v>6</v>
      </c>
      <c r="Q90" s="36"/>
      <c r="R90" s="36">
        <v>6</v>
      </c>
      <c r="S90" s="36"/>
      <c r="T90" s="36"/>
      <c r="U90" s="36"/>
      <c r="V90" s="36"/>
      <c r="W90" s="36"/>
      <c r="X90" s="36"/>
      <c r="Y90" s="36"/>
      <c r="Z90" s="36"/>
      <c r="AA90" s="36"/>
    </row>
    <row r="91" spans="1:27" x14ac:dyDescent="0.2">
      <c r="A91" s="37">
        <v>19.070799999999998</v>
      </c>
      <c r="B91" s="38" t="s">
        <v>165</v>
      </c>
      <c r="C91" s="39" t="s">
        <v>384</v>
      </c>
      <c r="D91" s="40">
        <f t="shared" si="7"/>
        <v>1</v>
      </c>
      <c r="E91" s="40">
        <f t="shared" si="8"/>
        <v>0</v>
      </c>
      <c r="F91" s="40">
        <f t="shared" si="9"/>
        <v>1</v>
      </c>
      <c r="G91" s="36"/>
      <c r="H91" s="36"/>
      <c r="I91" s="36"/>
      <c r="J91" s="36"/>
      <c r="K91" s="36"/>
      <c r="L91" s="36"/>
      <c r="M91" s="36"/>
      <c r="N91" s="36"/>
      <c r="O91" s="36"/>
      <c r="P91" s="36">
        <v>1</v>
      </c>
      <c r="Q91" s="36"/>
      <c r="R91" s="36">
        <v>1</v>
      </c>
      <c r="S91" s="36"/>
      <c r="T91" s="36"/>
      <c r="U91" s="36"/>
      <c r="V91" s="36"/>
      <c r="W91" s="36"/>
      <c r="X91" s="36"/>
      <c r="Y91" s="36"/>
      <c r="Z91" s="36"/>
      <c r="AA91" s="36"/>
    </row>
    <row r="92" spans="1:27" x14ac:dyDescent="0.2">
      <c r="A92" s="33" t="s">
        <v>341</v>
      </c>
      <c r="B92" s="34"/>
      <c r="C92" s="35"/>
      <c r="D92" s="36">
        <f t="shared" si="7"/>
        <v>273</v>
      </c>
      <c r="E92" s="36">
        <f t="shared" si="8"/>
        <v>28</v>
      </c>
      <c r="F92" s="36">
        <f t="shared" si="9"/>
        <v>301</v>
      </c>
      <c r="G92" s="36">
        <v>2</v>
      </c>
      <c r="H92" s="36"/>
      <c r="I92" s="36">
        <v>2</v>
      </c>
      <c r="J92" s="36"/>
      <c r="K92" s="36"/>
      <c r="L92" s="36"/>
      <c r="M92" s="36">
        <v>12</v>
      </c>
      <c r="N92" s="36"/>
      <c r="O92" s="36">
        <v>12</v>
      </c>
      <c r="P92" s="36">
        <v>207</v>
      </c>
      <c r="Q92" s="36">
        <v>18</v>
      </c>
      <c r="R92" s="36">
        <v>225</v>
      </c>
      <c r="S92" s="36">
        <v>5</v>
      </c>
      <c r="T92" s="36"/>
      <c r="U92" s="36">
        <v>5</v>
      </c>
      <c r="V92" s="36"/>
      <c r="W92" s="36"/>
      <c r="X92" s="36"/>
      <c r="Y92" s="36">
        <v>47</v>
      </c>
      <c r="Z92" s="36">
        <v>10</v>
      </c>
      <c r="AA92" s="36">
        <v>57</v>
      </c>
    </row>
    <row r="93" spans="1:27" x14ac:dyDescent="0.2">
      <c r="A93" s="41">
        <v>13.120200000000001</v>
      </c>
      <c r="B93" s="38" t="s">
        <v>167</v>
      </c>
      <c r="C93" s="39" t="s">
        <v>387</v>
      </c>
      <c r="D93" s="40">
        <f t="shared" ref="D93:D136" si="10">G93+J93+M93+P93+S93+V93+Y93</f>
        <v>31</v>
      </c>
      <c r="E93" s="40">
        <f t="shared" ref="E93:E136" si="11">H93+K93+N93+Q93+T93+W93+Z93</f>
        <v>4</v>
      </c>
      <c r="F93" s="40">
        <f t="shared" ref="F93:F136" si="12">I93+L93+O93+R93+U93+X93+AA93</f>
        <v>35</v>
      </c>
      <c r="G93" s="36"/>
      <c r="H93" s="36"/>
      <c r="I93" s="36"/>
      <c r="J93" s="36"/>
      <c r="K93" s="36"/>
      <c r="L93" s="36"/>
      <c r="M93" s="36"/>
      <c r="N93" s="36"/>
      <c r="O93" s="36"/>
      <c r="P93" s="36">
        <v>23</v>
      </c>
      <c r="Q93" s="36">
        <v>2</v>
      </c>
      <c r="R93" s="36">
        <v>25</v>
      </c>
      <c r="S93" s="36">
        <v>2</v>
      </c>
      <c r="T93" s="36"/>
      <c r="U93" s="36">
        <v>2</v>
      </c>
      <c r="V93" s="36"/>
      <c r="W93" s="36"/>
      <c r="X93" s="36"/>
      <c r="Y93" s="36">
        <v>6</v>
      </c>
      <c r="Z93" s="36">
        <v>2</v>
      </c>
      <c r="AA93" s="36">
        <v>8</v>
      </c>
    </row>
    <row r="94" spans="1:27" x14ac:dyDescent="0.2">
      <c r="A94" s="42"/>
      <c r="B94" s="38" t="s">
        <v>169</v>
      </c>
      <c r="C94" s="39" t="s">
        <v>388</v>
      </c>
      <c r="D94" s="40">
        <f t="shared" si="10"/>
        <v>133</v>
      </c>
      <c r="E94" s="40">
        <f t="shared" si="11"/>
        <v>10</v>
      </c>
      <c r="F94" s="40">
        <f t="shared" si="12"/>
        <v>143</v>
      </c>
      <c r="G94" s="36">
        <v>1</v>
      </c>
      <c r="H94" s="36"/>
      <c r="I94" s="36">
        <v>1</v>
      </c>
      <c r="J94" s="36"/>
      <c r="K94" s="36"/>
      <c r="L94" s="36"/>
      <c r="M94" s="36">
        <v>7</v>
      </c>
      <c r="N94" s="36"/>
      <c r="O94" s="36">
        <v>7</v>
      </c>
      <c r="P94" s="36">
        <v>101</v>
      </c>
      <c r="Q94" s="36">
        <v>7</v>
      </c>
      <c r="R94" s="36">
        <v>108</v>
      </c>
      <c r="S94" s="36">
        <v>2</v>
      </c>
      <c r="T94" s="36"/>
      <c r="U94" s="36">
        <v>2</v>
      </c>
      <c r="V94" s="36"/>
      <c r="W94" s="36"/>
      <c r="X94" s="36"/>
      <c r="Y94" s="36">
        <v>22</v>
      </c>
      <c r="Z94" s="36">
        <v>3</v>
      </c>
      <c r="AA94" s="36">
        <v>25</v>
      </c>
    </row>
    <row r="95" spans="1:27" x14ac:dyDescent="0.2">
      <c r="A95" s="26"/>
      <c r="B95" s="38" t="s">
        <v>171</v>
      </c>
      <c r="C95" s="39" t="s">
        <v>389</v>
      </c>
      <c r="D95" s="40">
        <f t="shared" si="10"/>
        <v>80</v>
      </c>
      <c r="E95" s="40">
        <f t="shared" si="11"/>
        <v>6</v>
      </c>
      <c r="F95" s="40">
        <f t="shared" si="12"/>
        <v>86</v>
      </c>
      <c r="G95" s="36">
        <v>1</v>
      </c>
      <c r="H95" s="36"/>
      <c r="I95" s="36">
        <v>1</v>
      </c>
      <c r="J95" s="36"/>
      <c r="K95" s="36"/>
      <c r="L95" s="36"/>
      <c r="M95" s="36">
        <v>5</v>
      </c>
      <c r="N95" s="36"/>
      <c r="O95" s="36">
        <v>5</v>
      </c>
      <c r="P95" s="36">
        <v>61</v>
      </c>
      <c r="Q95" s="36">
        <v>4</v>
      </c>
      <c r="R95" s="36">
        <v>65</v>
      </c>
      <c r="S95" s="36">
        <v>1</v>
      </c>
      <c r="T95" s="36"/>
      <c r="U95" s="36">
        <v>1</v>
      </c>
      <c r="V95" s="36"/>
      <c r="W95" s="36"/>
      <c r="X95" s="36"/>
      <c r="Y95" s="36">
        <v>12</v>
      </c>
      <c r="Z95" s="36">
        <v>2</v>
      </c>
      <c r="AA95" s="36">
        <v>14</v>
      </c>
    </row>
    <row r="96" spans="1:27" x14ac:dyDescent="0.2">
      <c r="A96" s="37">
        <v>13.1401</v>
      </c>
      <c r="B96" s="38" t="s">
        <v>177</v>
      </c>
      <c r="C96" s="39" t="s">
        <v>390</v>
      </c>
      <c r="D96" s="40">
        <f t="shared" si="10"/>
        <v>29</v>
      </c>
      <c r="E96" s="40">
        <f t="shared" si="11"/>
        <v>8</v>
      </c>
      <c r="F96" s="40">
        <f t="shared" si="12"/>
        <v>37</v>
      </c>
      <c r="G96" s="36"/>
      <c r="H96" s="36"/>
      <c r="I96" s="36"/>
      <c r="J96" s="36"/>
      <c r="K96" s="36"/>
      <c r="L96" s="36"/>
      <c r="M96" s="36"/>
      <c r="N96" s="36"/>
      <c r="O96" s="36"/>
      <c r="P96" s="36">
        <v>22</v>
      </c>
      <c r="Q96" s="36">
        <v>5</v>
      </c>
      <c r="R96" s="36">
        <v>27</v>
      </c>
      <c r="S96" s="36"/>
      <c r="T96" s="36"/>
      <c r="U96" s="36"/>
      <c r="V96" s="36"/>
      <c r="W96" s="36"/>
      <c r="X96" s="36"/>
      <c r="Y96" s="36">
        <v>7</v>
      </c>
      <c r="Z96" s="36">
        <v>3</v>
      </c>
      <c r="AA96" s="36">
        <v>10</v>
      </c>
    </row>
    <row r="97" spans="1:27" x14ac:dyDescent="0.2">
      <c r="A97" s="33" t="s">
        <v>342</v>
      </c>
      <c r="B97" s="34"/>
      <c r="C97" s="35"/>
      <c r="D97" s="36">
        <f t="shared" si="10"/>
        <v>348</v>
      </c>
      <c r="E97" s="36">
        <f t="shared" si="11"/>
        <v>270</v>
      </c>
      <c r="F97" s="36">
        <f t="shared" si="12"/>
        <v>618</v>
      </c>
      <c r="G97" s="36">
        <v>4</v>
      </c>
      <c r="H97" s="36"/>
      <c r="I97" s="36">
        <v>4</v>
      </c>
      <c r="J97" s="36">
        <v>1</v>
      </c>
      <c r="K97" s="36"/>
      <c r="L97" s="36">
        <v>1</v>
      </c>
      <c r="M97" s="36">
        <v>15</v>
      </c>
      <c r="N97" s="36">
        <v>7</v>
      </c>
      <c r="O97" s="36">
        <v>22</v>
      </c>
      <c r="P97" s="36">
        <v>299</v>
      </c>
      <c r="Q97" s="36">
        <v>231</v>
      </c>
      <c r="R97" s="36">
        <v>530</v>
      </c>
      <c r="S97" s="36">
        <v>1</v>
      </c>
      <c r="T97" s="36"/>
      <c r="U97" s="36">
        <v>1</v>
      </c>
      <c r="V97" s="36">
        <v>2</v>
      </c>
      <c r="W97" s="36">
        <v>1</v>
      </c>
      <c r="X97" s="36">
        <v>3</v>
      </c>
      <c r="Y97" s="36">
        <v>26</v>
      </c>
      <c r="Z97" s="36">
        <v>31</v>
      </c>
      <c r="AA97" s="36">
        <v>57</v>
      </c>
    </row>
    <row r="98" spans="1:27" x14ac:dyDescent="0.2">
      <c r="A98" s="37">
        <v>13.1205</v>
      </c>
      <c r="B98" s="38" t="s">
        <v>180</v>
      </c>
      <c r="C98" s="39" t="s">
        <v>391</v>
      </c>
      <c r="D98" s="40">
        <f t="shared" si="10"/>
        <v>48</v>
      </c>
      <c r="E98" s="40">
        <f t="shared" si="11"/>
        <v>44</v>
      </c>
      <c r="F98" s="40">
        <f t="shared" si="12"/>
        <v>92</v>
      </c>
      <c r="G98" s="36">
        <v>1</v>
      </c>
      <c r="H98" s="36"/>
      <c r="I98" s="36">
        <v>1</v>
      </c>
      <c r="J98" s="36"/>
      <c r="K98" s="36"/>
      <c r="L98" s="36"/>
      <c r="M98" s="36">
        <v>1</v>
      </c>
      <c r="N98" s="36">
        <v>1</v>
      </c>
      <c r="O98" s="36">
        <v>2</v>
      </c>
      <c r="P98" s="36">
        <v>40</v>
      </c>
      <c r="Q98" s="36">
        <v>39</v>
      </c>
      <c r="R98" s="36">
        <v>79</v>
      </c>
      <c r="S98" s="36">
        <v>1</v>
      </c>
      <c r="T98" s="36"/>
      <c r="U98" s="36">
        <v>1</v>
      </c>
      <c r="V98" s="36"/>
      <c r="W98" s="36"/>
      <c r="X98" s="36"/>
      <c r="Y98" s="36">
        <v>5</v>
      </c>
      <c r="Z98" s="36">
        <v>4</v>
      </c>
      <c r="AA98" s="36">
        <v>9</v>
      </c>
    </row>
    <row r="99" spans="1:27" x14ac:dyDescent="0.2">
      <c r="A99" s="37">
        <v>13.1303</v>
      </c>
      <c r="B99" s="38" t="s">
        <v>184</v>
      </c>
      <c r="C99" s="39" t="s">
        <v>185</v>
      </c>
      <c r="D99" s="40">
        <f t="shared" si="10"/>
        <v>2</v>
      </c>
      <c r="E99" s="40">
        <f t="shared" si="11"/>
        <v>0</v>
      </c>
      <c r="F99" s="40">
        <f t="shared" si="12"/>
        <v>2</v>
      </c>
      <c r="G99" s="36"/>
      <c r="H99" s="36"/>
      <c r="I99" s="36"/>
      <c r="J99" s="36"/>
      <c r="K99" s="36"/>
      <c r="L99" s="36"/>
      <c r="M99" s="36"/>
      <c r="N99" s="36"/>
      <c r="O99" s="36"/>
      <c r="P99" s="36">
        <v>2</v>
      </c>
      <c r="Q99" s="36"/>
      <c r="R99" s="36">
        <v>2</v>
      </c>
      <c r="S99" s="36"/>
      <c r="T99" s="36"/>
      <c r="U99" s="36"/>
      <c r="V99" s="36"/>
      <c r="W99" s="36"/>
      <c r="X99" s="36"/>
      <c r="Y99" s="36"/>
      <c r="Z99" s="36"/>
      <c r="AA99" s="36"/>
    </row>
    <row r="100" spans="1:27" x14ac:dyDescent="0.2">
      <c r="A100" s="37">
        <v>13.1311</v>
      </c>
      <c r="B100" s="38" t="s">
        <v>186</v>
      </c>
      <c r="C100" s="39" t="s">
        <v>393</v>
      </c>
      <c r="D100" s="40">
        <f t="shared" si="10"/>
        <v>25</v>
      </c>
      <c r="E100" s="40">
        <f t="shared" si="11"/>
        <v>18</v>
      </c>
      <c r="F100" s="40">
        <f t="shared" si="12"/>
        <v>43</v>
      </c>
      <c r="G100" s="36">
        <v>1</v>
      </c>
      <c r="H100" s="36"/>
      <c r="I100" s="36">
        <v>1</v>
      </c>
      <c r="J100" s="36"/>
      <c r="K100" s="36"/>
      <c r="L100" s="36"/>
      <c r="M100" s="36"/>
      <c r="N100" s="36"/>
      <c r="O100" s="36"/>
      <c r="P100" s="36">
        <v>22</v>
      </c>
      <c r="Q100" s="36">
        <v>15</v>
      </c>
      <c r="R100" s="36">
        <v>37</v>
      </c>
      <c r="S100" s="36"/>
      <c r="T100" s="36"/>
      <c r="U100" s="36"/>
      <c r="V100" s="36"/>
      <c r="W100" s="36"/>
      <c r="X100" s="36"/>
      <c r="Y100" s="36">
        <v>2</v>
      </c>
      <c r="Z100" s="36">
        <v>3</v>
      </c>
      <c r="AA100" s="36">
        <v>5</v>
      </c>
    </row>
    <row r="101" spans="1:27" x14ac:dyDescent="0.2">
      <c r="A101" s="37">
        <v>13.131399999999999</v>
      </c>
      <c r="B101" s="38" t="s">
        <v>188</v>
      </c>
      <c r="C101" s="39" t="s">
        <v>394</v>
      </c>
      <c r="D101" s="40">
        <f t="shared" si="10"/>
        <v>37</v>
      </c>
      <c r="E101" s="40">
        <f t="shared" si="11"/>
        <v>76</v>
      </c>
      <c r="F101" s="40">
        <f t="shared" si="12"/>
        <v>113</v>
      </c>
      <c r="G101" s="36">
        <v>1</v>
      </c>
      <c r="H101" s="36"/>
      <c r="I101" s="36">
        <v>1</v>
      </c>
      <c r="J101" s="36">
        <v>1</v>
      </c>
      <c r="K101" s="36"/>
      <c r="L101" s="36">
        <v>1</v>
      </c>
      <c r="M101" s="36">
        <v>1</v>
      </c>
      <c r="N101" s="36">
        <v>2</v>
      </c>
      <c r="O101" s="36">
        <v>3</v>
      </c>
      <c r="P101" s="36">
        <v>30</v>
      </c>
      <c r="Q101" s="36">
        <v>63</v>
      </c>
      <c r="R101" s="36">
        <v>93</v>
      </c>
      <c r="S101" s="36"/>
      <c r="T101" s="36"/>
      <c r="U101" s="36"/>
      <c r="V101" s="36"/>
      <c r="W101" s="36">
        <v>1</v>
      </c>
      <c r="X101" s="36">
        <v>1</v>
      </c>
      <c r="Y101" s="36">
        <v>4</v>
      </c>
      <c r="Z101" s="36">
        <v>10</v>
      </c>
      <c r="AA101" s="36">
        <v>14</v>
      </c>
    </row>
    <row r="102" spans="1:27" x14ac:dyDescent="0.2">
      <c r="A102" s="37">
        <v>13.131600000000001</v>
      </c>
      <c r="B102" s="38" t="s">
        <v>190</v>
      </c>
      <c r="C102" s="39" t="s">
        <v>395</v>
      </c>
      <c r="D102" s="40">
        <f t="shared" si="10"/>
        <v>54</v>
      </c>
      <c r="E102" s="40">
        <f t="shared" si="11"/>
        <v>22</v>
      </c>
      <c r="F102" s="40">
        <f t="shared" si="12"/>
        <v>76</v>
      </c>
      <c r="G102" s="36"/>
      <c r="H102" s="36"/>
      <c r="I102" s="36"/>
      <c r="J102" s="36"/>
      <c r="K102" s="36"/>
      <c r="L102" s="36"/>
      <c r="M102" s="36">
        <v>3</v>
      </c>
      <c r="N102" s="36">
        <v>1</v>
      </c>
      <c r="O102" s="36">
        <v>4</v>
      </c>
      <c r="P102" s="36">
        <v>50</v>
      </c>
      <c r="Q102" s="36">
        <v>21</v>
      </c>
      <c r="R102" s="36">
        <v>71</v>
      </c>
      <c r="S102" s="36"/>
      <c r="T102" s="36"/>
      <c r="U102" s="36"/>
      <c r="V102" s="36"/>
      <c r="W102" s="36"/>
      <c r="X102" s="36"/>
      <c r="Y102" s="36">
        <v>1</v>
      </c>
      <c r="Z102" s="36"/>
      <c r="AA102" s="36">
        <v>1</v>
      </c>
    </row>
    <row r="103" spans="1:27" x14ac:dyDescent="0.2">
      <c r="A103" s="37">
        <v>13.1318</v>
      </c>
      <c r="B103" s="38" t="s">
        <v>192</v>
      </c>
      <c r="C103" s="39" t="s">
        <v>396</v>
      </c>
      <c r="D103" s="40">
        <f t="shared" si="10"/>
        <v>10</v>
      </c>
      <c r="E103" s="40">
        <f t="shared" si="11"/>
        <v>2</v>
      </c>
      <c r="F103" s="40">
        <f t="shared" si="12"/>
        <v>12</v>
      </c>
      <c r="G103" s="36"/>
      <c r="H103" s="36"/>
      <c r="I103" s="36"/>
      <c r="J103" s="36"/>
      <c r="K103" s="36"/>
      <c r="L103" s="36"/>
      <c r="M103" s="36"/>
      <c r="N103" s="36"/>
      <c r="O103" s="36"/>
      <c r="P103" s="36">
        <v>8</v>
      </c>
      <c r="Q103" s="36">
        <v>2</v>
      </c>
      <c r="R103" s="36">
        <v>10</v>
      </c>
      <c r="S103" s="36"/>
      <c r="T103" s="36"/>
      <c r="U103" s="36"/>
      <c r="V103" s="36"/>
      <c r="W103" s="36"/>
      <c r="X103" s="36"/>
      <c r="Y103" s="36">
        <v>2</v>
      </c>
      <c r="Z103" s="36"/>
      <c r="AA103" s="36">
        <v>2</v>
      </c>
    </row>
    <row r="104" spans="1:27" x14ac:dyDescent="0.2">
      <c r="A104" s="37">
        <v>13.132199999999999</v>
      </c>
      <c r="B104" s="38" t="s">
        <v>173</v>
      </c>
      <c r="C104" s="39" t="s">
        <v>397</v>
      </c>
      <c r="D104" s="40">
        <f t="shared" si="10"/>
        <v>39</v>
      </c>
      <c r="E104" s="40">
        <f t="shared" si="11"/>
        <v>24</v>
      </c>
      <c r="F104" s="40">
        <f t="shared" si="12"/>
        <v>63</v>
      </c>
      <c r="G104" s="36"/>
      <c r="H104" s="36"/>
      <c r="I104" s="36"/>
      <c r="J104" s="36"/>
      <c r="K104" s="36"/>
      <c r="L104" s="36"/>
      <c r="M104" s="36">
        <v>3</v>
      </c>
      <c r="N104" s="36"/>
      <c r="O104" s="36">
        <v>3</v>
      </c>
      <c r="P104" s="36">
        <v>35</v>
      </c>
      <c r="Q104" s="36">
        <v>23</v>
      </c>
      <c r="R104" s="36">
        <v>58</v>
      </c>
      <c r="S104" s="36"/>
      <c r="T104" s="36"/>
      <c r="U104" s="36"/>
      <c r="V104" s="36"/>
      <c r="W104" s="36"/>
      <c r="X104" s="36"/>
      <c r="Y104" s="36">
        <v>1</v>
      </c>
      <c r="Z104" s="36">
        <v>1</v>
      </c>
      <c r="AA104" s="36">
        <v>2</v>
      </c>
    </row>
    <row r="105" spans="1:27" x14ac:dyDescent="0.2">
      <c r="A105" s="37">
        <v>13.132300000000001</v>
      </c>
      <c r="B105" s="38" t="s">
        <v>175</v>
      </c>
      <c r="C105" s="39" t="s">
        <v>398</v>
      </c>
      <c r="D105" s="40">
        <f t="shared" si="10"/>
        <v>47</v>
      </c>
      <c r="E105" s="40">
        <f t="shared" si="11"/>
        <v>20</v>
      </c>
      <c r="F105" s="40">
        <f t="shared" si="12"/>
        <v>67</v>
      </c>
      <c r="G105" s="36"/>
      <c r="H105" s="36"/>
      <c r="I105" s="36"/>
      <c r="J105" s="36"/>
      <c r="K105" s="36"/>
      <c r="L105" s="36"/>
      <c r="M105" s="36">
        <v>5</v>
      </c>
      <c r="N105" s="36">
        <v>2</v>
      </c>
      <c r="O105" s="36">
        <v>7</v>
      </c>
      <c r="P105" s="36">
        <v>42</v>
      </c>
      <c r="Q105" s="36">
        <v>15</v>
      </c>
      <c r="R105" s="36">
        <v>57</v>
      </c>
      <c r="S105" s="36"/>
      <c r="T105" s="36"/>
      <c r="U105" s="36"/>
      <c r="V105" s="36"/>
      <c r="W105" s="36"/>
      <c r="X105" s="36"/>
      <c r="Y105" s="36"/>
      <c r="Z105" s="36">
        <v>3</v>
      </c>
      <c r="AA105" s="36">
        <v>3</v>
      </c>
    </row>
    <row r="106" spans="1:27" x14ac:dyDescent="0.2">
      <c r="A106" s="37">
        <v>13.1328</v>
      </c>
      <c r="B106" s="38" t="s">
        <v>194</v>
      </c>
      <c r="C106" s="39" t="s">
        <v>399</v>
      </c>
      <c r="D106" s="40">
        <f t="shared" si="10"/>
        <v>37</v>
      </c>
      <c r="E106" s="40">
        <f t="shared" si="11"/>
        <v>35</v>
      </c>
      <c r="F106" s="40">
        <f t="shared" si="12"/>
        <v>72</v>
      </c>
      <c r="G106" s="36"/>
      <c r="H106" s="36"/>
      <c r="I106" s="36"/>
      <c r="J106" s="36"/>
      <c r="K106" s="36"/>
      <c r="L106" s="36"/>
      <c r="M106" s="36">
        <v>1</v>
      </c>
      <c r="N106" s="36">
        <v>1</v>
      </c>
      <c r="O106" s="36">
        <v>2</v>
      </c>
      <c r="P106" s="36">
        <v>30</v>
      </c>
      <c r="Q106" s="36">
        <v>26</v>
      </c>
      <c r="R106" s="36">
        <v>56</v>
      </c>
      <c r="S106" s="36"/>
      <c r="T106" s="36"/>
      <c r="U106" s="36"/>
      <c r="V106" s="36">
        <v>1</v>
      </c>
      <c r="W106" s="36"/>
      <c r="X106" s="36">
        <v>1</v>
      </c>
      <c r="Y106" s="36">
        <v>5</v>
      </c>
      <c r="Z106" s="36">
        <v>8</v>
      </c>
      <c r="AA106" s="36">
        <v>13</v>
      </c>
    </row>
    <row r="107" spans="1:27" x14ac:dyDescent="0.2">
      <c r="A107" s="37">
        <v>13.132899999999999</v>
      </c>
      <c r="B107" s="38" t="s">
        <v>196</v>
      </c>
      <c r="C107" s="39" t="s">
        <v>400</v>
      </c>
      <c r="D107" s="40">
        <f t="shared" si="10"/>
        <v>18</v>
      </c>
      <c r="E107" s="40">
        <f t="shared" si="11"/>
        <v>14</v>
      </c>
      <c r="F107" s="40">
        <f t="shared" si="12"/>
        <v>32</v>
      </c>
      <c r="G107" s="36"/>
      <c r="H107" s="36"/>
      <c r="I107" s="36"/>
      <c r="J107" s="36"/>
      <c r="K107" s="36"/>
      <c r="L107" s="36"/>
      <c r="M107" s="36">
        <v>1</v>
      </c>
      <c r="N107" s="36"/>
      <c r="O107" s="36">
        <v>1</v>
      </c>
      <c r="P107" s="36">
        <v>17</v>
      </c>
      <c r="Q107" s="36">
        <v>14</v>
      </c>
      <c r="R107" s="36">
        <v>31</v>
      </c>
      <c r="S107" s="36"/>
      <c r="T107" s="36"/>
      <c r="U107" s="36"/>
      <c r="V107" s="36"/>
      <c r="W107" s="36"/>
      <c r="X107" s="36"/>
      <c r="Y107" s="36"/>
      <c r="Z107" s="36"/>
      <c r="AA107" s="36"/>
    </row>
    <row r="108" spans="1:27" x14ac:dyDescent="0.2">
      <c r="A108" s="37">
        <v>13.132999999999999</v>
      </c>
      <c r="B108" s="38" t="s">
        <v>198</v>
      </c>
      <c r="C108" s="39" t="s">
        <v>401</v>
      </c>
      <c r="D108" s="40">
        <f t="shared" si="10"/>
        <v>31</v>
      </c>
      <c r="E108" s="40">
        <f t="shared" si="11"/>
        <v>15</v>
      </c>
      <c r="F108" s="40">
        <f t="shared" si="12"/>
        <v>46</v>
      </c>
      <c r="G108" s="36">
        <v>1</v>
      </c>
      <c r="H108" s="36"/>
      <c r="I108" s="36">
        <v>1</v>
      </c>
      <c r="J108" s="36"/>
      <c r="K108" s="36"/>
      <c r="L108" s="36"/>
      <c r="M108" s="36"/>
      <c r="N108" s="36"/>
      <c r="O108" s="36"/>
      <c r="P108" s="36">
        <v>23</v>
      </c>
      <c r="Q108" s="36">
        <v>13</v>
      </c>
      <c r="R108" s="36">
        <v>36</v>
      </c>
      <c r="S108" s="36"/>
      <c r="T108" s="36"/>
      <c r="U108" s="36"/>
      <c r="V108" s="36">
        <v>1</v>
      </c>
      <c r="W108" s="36"/>
      <c r="X108" s="36">
        <v>1</v>
      </c>
      <c r="Y108" s="36">
        <v>6</v>
      </c>
      <c r="Z108" s="36">
        <v>2</v>
      </c>
      <c r="AA108" s="36">
        <v>8</v>
      </c>
    </row>
    <row r="109" spans="1:27" x14ac:dyDescent="0.2">
      <c r="A109" s="25" t="s">
        <v>402</v>
      </c>
      <c r="B109" s="26"/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x14ac:dyDescent="0.2">
      <c r="A110" s="29" t="s">
        <v>59</v>
      </c>
      <c r="B110" s="30"/>
      <c r="C110" s="31"/>
      <c r="D110" s="32">
        <f t="shared" si="10"/>
        <v>24</v>
      </c>
      <c r="E110" s="32">
        <f t="shared" si="11"/>
        <v>13</v>
      </c>
      <c r="F110" s="32">
        <f t="shared" si="12"/>
        <v>37</v>
      </c>
      <c r="G110" s="32"/>
      <c r="H110" s="32"/>
      <c r="I110" s="32"/>
      <c r="J110" s="32"/>
      <c r="K110" s="32"/>
      <c r="L110" s="32"/>
      <c r="M110" s="32">
        <v>3</v>
      </c>
      <c r="N110" s="32">
        <v>2</v>
      </c>
      <c r="O110" s="32">
        <v>5</v>
      </c>
      <c r="P110" s="32">
        <v>13</v>
      </c>
      <c r="Q110" s="32">
        <v>10</v>
      </c>
      <c r="R110" s="32">
        <v>23</v>
      </c>
      <c r="S110" s="32"/>
      <c r="T110" s="32"/>
      <c r="U110" s="32"/>
      <c r="V110" s="32"/>
      <c r="W110" s="32"/>
      <c r="X110" s="32"/>
      <c r="Y110" s="32">
        <v>8</v>
      </c>
      <c r="Z110" s="32">
        <v>1</v>
      </c>
      <c r="AA110" s="32">
        <v>9</v>
      </c>
    </row>
    <row r="111" spans="1:27" x14ac:dyDescent="0.2">
      <c r="A111" s="33" t="s">
        <v>346</v>
      </c>
      <c r="B111" s="34"/>
      <c r="C111" s="35"/>
      <c r="D111" s="36">
        <f t="shared" si="10"/>
        <v>10</v>
      </c>
      <c r="E111" s="36">
        <f t="shared" si="11"/>
        <v>12</v>
      </c>
      <c r="F111" s="36">
        <f t="shared" si="12"/>
        <v>22</v>
      </c>
      <c r="G111" s="36"/>
      <c r="H111" s="36"/>
      <c r="I111" s="36"/>
      <c r="J111" s="36"/>
      <c r="K111" s="36"/>
      <c r="L111" s="36"/>
      <c r="M111" s="36">
        <v>3</v>
      </c>
      <c r="N111" s="36">
        <v>2</v>
      </c>
      <c r="O111" s="36">
        <v>5</v>
      </c>
      <c r="P111" s="36">
        <v>6</v>
      </c>
      <c r="Q111" s="36">
        <v>10</v>
      </c>
      <c r="R111" s="36">
        <v>16</v>
      </c>
      <c r="S111" s="36"/>
      <c r="T111" s="36"/>
      <c r="U111" s="36"/>
      <c r="V111" s="36"/>
      <c r="W111" s="36"/>
      <c r="X111" s="36"/>
      <c r="Y111" s="36">
        <v>1</v>
      </c>
      <c r="Z111" s="36"/>
      <c r="AA111" s="36">
        <v>1</v>
      </c>
    </row>
    <row r="112" spans="1:27" x14ac:dyDescent="0.2">
      <c r="A112" s="37" t="s">
        <v>403</v>
      </c>
      <c r="B112" s="38" t="s">
        <v>404</v>
      </c>
      <c r="C112" s="39" t="s">
        <v>405</v>
      </c>
      <c r="D112" s="40">
        <f t="shared" si="10"/>
        <v>3</v>
      </c>
      <c r="E112" s="40">
        <f t="shared" si="11"/>
        <v>0</v>
      </c>
      <c r="F112" s="40">
        <f t="shared" si="12"/>
        <v>3</v>
      </c>
      <c r="G112" s="36"/>
      <c r="H112" s="36"/>
      <c r="I112" s="36"/>
      <c r="J112" s="36"/>
      <c r="K112" s="36"/>
      <c r="L112" s="36"/>
      <c r="M112" s="36">
        <v>1</v>
      </c>
      <c r="N112" s="36"/>
      <c r="O112" s="36">
        <v>1</v>
      </c>
      <c r="P112" s="36">
        <v>2</v>
      </c>
      <c r="Q112" s="36"/>
      <c r="R112" s="36">
        <v>2</v>
      </c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x14ac:dyDescent="0.2">
      <c r="A113" s="37" t="s">
        <v>223</v>
      </c>
      <c r="B113" s="38" t="s">
        <v>224</v>
      </c>
      <c r="C113" s="39" t="s">
        <v>407</v>
      </c>
      <c r="D113" s="40">
        <f t="shared" si="10"/>
        <v>0</v>
      </c>
      <c r="E113" s="40">
        <f t="shared" si="11"/>
        <v>3</v>
      </c>
      <c r="F113" s="40">
        <f t="shared" si="12"/>
        <v>3</v>
      </c>
      <c r="G113" s="36"/>
      <c r="H113" s="36"/>
      <c r="I113" s="36"/>
      <c r="J113" s="36"/>
      <c r="K113" s="36"/>
      <c r="L113" s="36"/>
      <c r="M113" s="36"/>
      <c r="N113" s="36">
        <v>1</v>
      </c>
      <c r="O113" s="36">
        <v>1</v>
      </c>
      <c r="P113" s="36"/>
      <c r="Q113" s="36">
        <v>2</v>
      </c>
      <c r="R113" s="36">
        <v>2</v>
      </c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x14ac:dyDescent="0.2">
      <c r="A114" s="37" t="s">
        <v>226</v>
      </c>
      <c r="B114" s="38" t="s">
        <v>227</v>
      </c>
      <c r="C114" s="39" t="s">
        <v>408</v>
      </c>
      <c r="D114" s="40">
        <f t="shared" si="10"/>
        <v>1</v>
      </c>
      <c r="E114" s="40">
        <f t="shared" si="11"/>
        <v>1</v>
      </c>
      <c r="F114" s="40">
        <f t="shared" si="12"/>
        <v>2</v>
      </c>
      <c r="G114" s="36"/>
      <c r="H114" s="36"/>
      <c r="I114" s="36"/>
      <c r="J114" s="36"/>
      <c r="K114" s="36"/>
      <c r="L114" s="36"/>
      <c r="M114" s="36">
        <v>1</v>
      </c>
      <c r="N114" s="36">
        <v>1</v>
      </c>
      <c r="O114" s="36">
        <v>2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x14ac:dyDescent="0.2">
      <c r="A115" s="37" t="s">
        <v>229</v>
      </c>
      <c r="B115" s="38" t="s">
        <v>230</v>
      </c>
      <c r="C115" s="39" t="s">
        <v>409</v>
      </c>
      <c r="D115" s="40">
        <f t="shared" si="10"/>
        <v>1</v>
      </c>
      <c r="E115" s="40">
        <f t="shared" si="11"/>
        <v>2</v>
      </c>
      <c r="F115" s="40">
        <f t="shared" si="12"/>
        <v>3</v>
      </c>
      <c r="G115" s="36"/>
      <c r="H115" s="36"/>
      <c r="I115" s="36"/>
      <c r="J115" s="36"/>
      <c r="K115" s="36"/>
      <c r="L115" s="36"/>
      <c r="M115" s="36">
        <v>1</v>
      </c>
      <c r="N115" s="36"/>
      <c r="O115" s="36">
        <v>1</v>
      </c>
      <c r="P115" s="36"/>
      <c r="Q115" s="36">
        <v>2</v>
      </c>
      <c r="R115" s="36">
        <v>2</v>
      </c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x14ac:dyDescent="0.2">
      <c r="A116" s="37" t="s">
        <v>232</v>
      </c>
      <c r="B116" s="38" t="s">
        <v>233</v>
      </c>
      <c r="C116" s="39" t="s">
        <v>410</v>
      </c>
      <c r="D116" s="40">
        <f t="shared" si="10"/>
        <v>5</v>
      </c>
      <c r="E116" s="40">
        <f t="shared" si="11"/>
        <v>6</v>
      </c>
      <c r="F116" s="40">
        <f t="shared" si="12"/>
        <v>11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>
        <v>4</v>
      </c>
      <c r="Q116" s="36">
        <v>6</v>
      </c>
      <c r="R116" s="36">
        <v>10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</row>
    <row r="117" spans="1:27" x14ac:dyDescent="0.2">
      <c r="A117" s="33" t="s">
        <v>349</v>
      </c>
      <c r="B117" s="34"/>
      <c r="C117" s="35"/>
      <c r="D117" s="36">
        <f t="shared" si="10"/>
        <v>14</v>
      </c>
      <c r="E117" s="36">
        <f t="shared" si="11"/>
        <v>1</v>
      </c>
      <c r="F117" s="36">
        <f t="shared" si="12"/>
        <v>15</v>
      </c>
      <c r="G117" s="36"/>
      <c r="H117" s="36"/>
      <c r="I117" s="36"/>
      <c r="J117" s="36"/>
      <c r="K117" s="36"/>
      <c r="L117" s="36"/>
      <c r="M117" s="36"/>
      <c r="N117" s="36"/>
      <c r="O117" s="36"/>
      <c r="P117" s="36">
        <v>7</v>
      </c>
      <c r="Q117" s="36"/>
      <c r="R117" s="36">
        <v>7</v>
      </c>
      <c r="S117" s="36"/>
      <c r="T117" s="36"/>
      <c r="U117" s="36"/>
      <c r="V117" s="36"/>
      <c r="W117" s="36"/>
      <c r="X117" s="36"/>
      <c r="Y117" s="36">
        <v>7</v>
      </c>
      <c r="Z117" s="36">
        <v>1</v>
      </c>
      <c r="AA117" s="36">
        <v>8</v>
      </c>
    </row>
    <row r="118" spans="1:27" x14ac:dyDescent="0.2">
      <c r="A118" s="41" t="s">
        <v>217</v>
      </c>
      <c r="B118" s="38" t="s">
        <v>217</v>
      </c>
      <c r="C118" s="39" t="s">
        <v>218</v>
      </c>
      <c r="D118" s="40">
        <f t="shared" si="10"/>
        <v>14</v>
      </c>
      <c r="E118" s="40">
        <f t="shared" si="11"/>
        <v>1</v>
      </c>
      <c r="F118" s="40">
        <f t="shared" si="12"/>
        <v>15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>
        <v>7</v>
      </c>
      <c r="Q118" s="36"/>
      <c r="R118" s="36">
        <v>7</v>
      </c>
      <c r="S118" s="36"/>
      <c r="T118" s="36"/>
      <c r="U118" s="36"/>
      <c r="V118" s="36"/>
      <c r="W118" s="36"/>
      <c r="X118" s="36"/>
      <c r="Y118" s="36">
        <v>7</v>
      </c>
      <c r="Z118" s="36">
        <v>1</v>
      </c>
      <c r="AA118" s="36">
        <v>8</v>
      </c>
    </row>
    <row r="119" spans="1:27" x14ac:dyDescent="0.2">
      <c r="A119" s="25" t="s">
        <v>411</v>
      </c>
      <c r="B119" s="26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x14ac:dyDescent="0.2">
      <c r="A120" s="29" t="s">
        <v>59</v>
      </c>
      <c r="B120" s="30"/>
      <c r="C120" s="31"/>
      <c r="D120" s="32">
        <f t="shared" si="10"/>
        <v>151</v>
      </c>
      <c r="E120" s="32">
        <f t="shared" si="11"/>
        <v>143</v>
      </c>
      <c r="F120" s="32">
        <f t="shared" si="12"/>
        <v>294</v>
      </c>
      <c r="G120" s="32"/>
      <c r="H120" s="32">
        <v>2</v>
      </c>
      <c r="I120" s="32">
        <v>2</v>
      </c>
      <c r="J120" s="32"/>
      <c r="K120" s="32"/>
      <c r="L120" s="32"/>
      <c r="M120" s="32">
        <v>7</v>
      </c>
      <c r="N120" s="32">
        <v>4</v>
      </c>
      <c r="O120" s="32">
        <v>11</v>
      </c>
      <c r="P120" s="32">
        <v>118</v>
      </c>
      <c r="Q120" s="32">
        <v>109</v>
      </c>
      <c r="R120" s="32">
        <v>227</v>
      </c>
      <c r="S120" s="32">
        <v>1</v>
      </c>
      <c r="T120" s="32"/>
      <c r="U120" s="32">
        <v>1</v>
      </c>
      <c r="V120" s="32"/>
      <c r="W120" s="32">
        <v>3</v>
      </c>
      <c r="X120" s="32">
        <v>3</v>
      </c>
      <c r="Y120" s="32">
        <v>25</v>
      </c>
      <c r="Z120" s="32">
        <v>25</v>
      </c>
      <c r="AA120" s="32">
        <v>50</v>
      </c>
    </row>
    <row r="121" spans="1:27" x14ac:dyDescent="0.2">
      <c r="A121" s="33" t="s">
        <v>60</v>
      </c>
      <c r="B121" s="34"/>
      <c r="C121" s="35"/>
      <c r="D121" s="36">
        <f t="shared" si="10"/>
        <v>135</v>
      </c>
      <c r="E121" s="36">
        <f t="shared" si="11"/>
        <v>99</v>
      </c>
      <c r="F121" s="36">
        <f t="shared" si="12"/>
        <v>234</v>
      </c>
      <c r="G121" s="36"/>
      <c r="H121" s="36"/>
      <c r="I121" s="36"/>
      <c r="J121" s="36"/>
      <c r="K121" s="36"/>
      <c r="L121" s="36"/>
      <c r="M121" s="36">
        <v>6</v>
      </c>
      <c r="N121" s="36">
        <v>2</v>
      </c>
      <c r="O121" s="36">
        <v>8</v>
      </c>
      <c r="P121" s="36">
        <v>103</v>
      </c>
      <c r="Q121" s="36">
        <v>71</v>
      </c>
      <c r="R121" s="36">
        <v>174</v>
      </c>
      <c r="S121" s="36">
        <v>1</v>
      </c>
      <c r="T121" s="36"/>
      <c r="U121" s="36">
        <v>1</v>
      </c>
      <c r="V121" s="36"/>
      <c r="W121" s="36">
        <v>3</v>
      </c>
      <c r="X121" s="36">
        <v>3</v>
      </c>
      <c r="Y121" s="36">
        <v>25</v>
      </c>
      <c r="Z121" s="36">
        <v>23</v>
      </c>
      <c r="AA121" s="36">
        <v>48</v>
      </c>
    </row>
    <row r="122" spans="1:27" x14ac:dyDescent="0.2">
      <c r="A122" s="37">
        <v>24.010200000000001</v>
      </c>
      <c r="B122" s="38" t="s">
        <v>201</v>
      </c>
      <c r="C122" s="39" t="s">
        <v>412</v>
      </c>
      <c r="D122" s="40">
        <f t="shared" si="10"/>
        <v>135</v>
      </c>
      <c r="E122" s="40">
        <f t="shared" si="11"/>
        <v>99</v>
      </c>
      <c r="F122" s="40">
        <f t="shared" si="12"/>
        <v>234</v>
      </c>
      <c r="G122" s="36"/>
      <c r="H122" s="36"/>
      <c r="I122" s="36"/>
      <c r="J122" s="36"/>
      <c r="K122" s="36"/>
      <c r="L122" s="36"/>
      <c r="M122" s="36">
        <v>6</v>
      </c>
      <c r="N122" s="36">
        <v>2</v>
      </c>
      <c r="O122" s="36">
        <v>8</v>
      </c>
      <c r="P122" s="36">
        <v>103</v>
      </c>
      <c r="Q122" s="36">
        <v>71</v>
      </c>
      <c r="R122" s="36">
        <v>174</v>
      </c>
      <c r="S122" s="36">
        <v>1</v>
      </c>
      <c r="T122" s="36"/>
      <c r="U122" s="36">
        <v>1</v>
      </c>
      <c r="V122" s="36"/>
      <c r="W122" s="36">
        <v>3</v>
      </c>
      <c r="X122" s="36">
        <v>3</v>
      </c>
      <c r="Y122" s="36">
        <v>25</v>
      </c>
      <c r="Z122" s="36">
        <v>23</v>
      </c>
      <c r="AA122" s="36">
        <v>48</v>
      </c>
    </row>
    <row r="123" spans="1:27" x14ac:dyDescent="0.2">
      <c r="A123" s="33" t="s">
        <v>347</v>
      </c>
      <c r="B123" s="34"/>
      <c r="C123" s="35"/>
      <c r="D123" s="36">
        <f t="shared" si="10"/>
        <v>15</v>
      </c>
      <c r="E123" s="36">
        <f t="shared" si="11"/>
        <v>23</v>
      </c>
      <c r="F123" s="36">
        <f t="shared" si="12"/>
        <v>38</v>
      </c>
      <c r="G123" s="36"/>
      <c r="H123" s="36">
        <v>1</v>
      </c>
      <c r="I123" s="36">
        <v>1</v>
      </c>
      <c r="J123" s="36"/>
      <c r="K123" s="36"/>
      <c r="L123" s="36"/>
      <c r="M123" s="36">
        <v>1</v>
      </c>
      <c r="N123" s="36">
        <v>2</v>
      </c>
      <c r="O123" s="36">
        <v>3</v>
      </c>
      <c r="P123" s="36">
        <v>14</v>
      </c>
      <c r="Q123" s="36">
        <v>20</v>
      </c>
      <c r="R123" s="36">
        <v>34</v>
      </c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x14ac:dyDescent="0.2">
      <c r="A124" s="37">
        <v>13</v>
      </c>
      <c r="B124" s="38" t="s">
        <v>238</v>
      </c>
      <c r="C124" s="39" t="s">
        <v>413</v>
      </c>
      <c r="D124" s="40">
        <f t="shared" si="10"/>
        <v>5</v>
      </c>
      <c r="E124" s="40">
        <f t="shared" si="11"/>
        <v>15</v>
      </c>
      <c r="F124" s="40">
        <f t="shared" si="12"/>
        <v>20</v>
      </c>
      <c r="G124" s="36"/>
      <c r="H124" s="36">
        <v>1</v>
      </c>
      <c r="I124" s="36">
        <v>1</v>
      </c>
      <c r="J124" s="36"/>
      <c r="K124" s="36"/>
      <c r="L124" s="36"/>
      <c r="M124" s="36"/>
      <c r="N124" s="36"/>
      <c r="O124" s="36"/>
      <c r="P124" s="36">
        <v>5</v>
      </c>
      <c r="Q124" s="36">
        <v>14</v>
      </c>
      <c r="R124" s="36">
        <v>19</v>
      </c>
      <c r="S124" s="36"/>
      <c r="T124" s="36"/>
      <c r="U124" s="36"/>
      <c r="V124" s="36"/>
      <c r="W124" s="36"/>
      <c r="X124" s="36"/>
      <c r="Y124" s="36"/>
      <c r="Z124" s="36"/>
      <c r="AA124" s="36"/>
    </row>
    <row r="125" spans="1:27" x14ac:dyDescent="0.2">
      <c r="A125" s="37">
        <v>16</v>
      </c>
      <c r="B125" s="38" t="s">
        <v>240</v>
      </c>
      <c r="C125" s="39" t="s">
        <v>414</v>
      </c>
      <c r="D125" s="40">
        <f t="shared" si="10"/>
        <v>8</v>
      </c>
      <c r="E125" s="40">
        <f t="shared" si="11"/>
        <v>2</v>
      </c>
      <c r="F125" s="40">
        <f t="shared" si="12"/>
        <v>10</v>
      </c>
      <c r="G125" s="36"/>
      <c r="H125" s="36"/>
      <c r="I125" s="36"/>
      <c r="J125" s="36"/>
      <c r="K125" s="36"/>
      <c r="L125" s="36"/>
      <c r="M125" s="36">
        <v>1</v>
      </c>
      <c r="N125" s="36"/>
      <c r="O125" s="36">
        <v>1</v>
      </c>
      <c r="P125" s="36">
        <v>7</v>
      </c>
      <c r="Q125" s="36">
        <v>2</v>
      </c>
      <c r="R125" s="36">
        <v>9</v>
      </c>
      <c r="S125" s="36"/>
      <c r="T125" s="36"/>
      <c r="U125" s="36"/>
      <c r="V125" s="36"/>
      <c r="W125" s="36"/>
      <c r="X125" s="36"/>
      <c r="Y125" s="36"/>
      <c r="Z125" s="36"/>
      <c r="AA125" s="36"/>
    </row>
    <row r="126" spans="1:27" x14ac:dyDescent="0.2">
      <c r="A126" s="37">
        <v>30</v>
      </c>
      <c r="B126" s="38" t="s">
        <v>452</v>
      </c>
      <c r="C126" s="39" t="s">
        <v>453</v>
      </c>
      <c r="D126" s="40">
        <f t="shared" si="10"/>
        <v>1</v>
      </c>
      <c r="E126" s="40">
        <f t="shared" si="11"/>
        <v>0</v>
      </c>
      <c r="F126" s="40">
        <f t="shared" si="12"/>
        <v>1</v>
      </c>
      <c r="G126" s="36"/>
      <c r="H126" s="36"/>
      <c r="I126" s="36"/>
      <c r="J126" s="36"/>
      <c r="K126" s="36"/>
      <c r="L126" s="36"/>
      <c r="M126" s="36"/>
      <c r="N126" s="36"/>
      <c r="O126" s="36"/>
      <c r="P126" s="36">
        <v>1</v>
      </c>
      <c r="Q126" s="36"/>
      <c r="R126" s="36">
        <v>1</v>
      </c>
      <c r="S126" s="36"/>
      <c r="T126" s="36"/>
      <c r="U126" s="36"/>
      <c r="V126" s="36"/>
      <c r="W126" s="36"/>
      <c r="X126" s="36"/>
      <c r="Y126" s="36"/>
      <c r="Z126" s="36"/>
      <c r="AA126" s="36"/>
    </row>
    <row r="127" spans="1:27" x14ac:dyDescent="0.2">
      <c r="A127" s="37">
        <v>45</v>
      </c>
      <c r="B127" s="38" t="s">
        <v>242</v>
      </c>
      <c r="C127" s="39" t="s">
        <v>416</v>
      </c>
      <c r="D127" s="40">
        <f t="shared" si="10"/>
        <v>1</v>
      </c>
      <c r="E127" s="40">
        <f t="shared" si="11"/>
        <v>3</v>
      </c>
      <c r="F127" s="40">
        <f t="shared" si="12"/>
        <v>4</v>
      </c>
      <c r="G127" s="36"/>
      <c r="H127" s="36"/>
      <c r="I127" s="36"/>
      <c r="J127" s="36"/>
      <c r="K127" s="36"/>
      <c r="L127" s="36"/>
      <c r="M127" s="36"/>
      <c r="N127" s="36"/>
      <c r="O127" s="36"/>
      <c r="P127" s="36">
        <v>1</v>
      </c>
      <c r="Q127" s="36">
        <v>3</v>
      </c>
      <c r="R127" s="36">
        <v>4</v>
      </c>
      <c r="S127" s="36"/>
      <c r="T127" s="36"/>
      <c r="U127" s="36"/>
      <c r="V127" s="36"/>
      <c r="W127" s="36"/>
      <c r="X127" s="36"/>
      <c r="Y127" s="36"/>
      <c r="Z127" s="36"/>
      <c r="AA127" s="36"/>
    </row>
    <row r="128" spans="1:27" x14ac:dyDescent="0.2">
      <c r="A128" s="37">
        <v>52</v>
      </c>
      <c r="B128" s="38" t="s">
        <v>244</v>
      </c>
      <c r="C128" s="39" t="s">
        <v>417</v>
      </c>
      <c r="D128" s="40">
        <f t="shared" si="10"/>
        <v>0</v>
      </c>
      <c r="E128" s="40">
        <f t="shared" si="11"/>
        <v>3</v>
      </c>
      <c r="F128" s="40">
        <f t="shared" si="12"/>
        <v>3</v>
      </c>
      <c r="G128" s="36"/>
      <c r="H128" s="36"/>
      <c r="I128" s="36"/>
      <c r="J128" s="36"/>
      <c r="K128" s="36"/>
      <c r="L128" s="36"/>
      <c r="M128" s="36"/>
      <c r="N128" s="36">
        <v>2</v>
      </c>
      <c r="O128" s="36">
        <v>2</v>
      </c>
      <c r="P128" s="36"/>
      <c r="Q128" s="36">
        <v>1</v>
      </c>
      <c r="R128" s="36">
        <v>1</v>
      </c>
      <c r="S128" s="36"/>
      <c r="T128" s="36"/>
      <c r="U128" s="36"/>
      <c r="V128" s="36"/>
      <c r="W128" s="36"/>
      <c r="X128" s="36"/>
      <c r="Y128" s="36"/>
      <c r="Z128" s="36"/>
      <c r="AA128" s="36"/>
    </row>
    <row r="129" spans="1:27" x14ac:dyDescent="0.2">
      <c r="A129" s="33" t="s">
        <v>348</v>
      </c>
      <c r="B129" s="34"/>
      <c r="C129" s="35"/>
      <c r="D129" s="36">
        <f t="shared" si="10"/>
        <v>1</v>
      </c>
      <c r="E129" s="36">
        <f t="shared" si="11"/>
        <v>21</v>
      </c>
      <c r="F129" s="36">
        <f t="shared" si="12"/>
        <v>22</v>
      </c>
      <c r="G129" s="36"/>
      <c r="H129" s="36">
        <v>1</v>
      </c>
      <c r="I129" s="36">
        <v>1</v>
      </c>
      <c r="J129" s="36"/>
      <c r="K129" s="36"/>
      <c r="L129" s="36"/>
      <c r="M129" s="36"/>
      <c r="N129" s="36"/>
      <c r="O129" s="36"/>
      <c r="P129" s="36">
        <v>1</v>
      </c>
      <c r="Q129" s="36">
        <v>18</v>
      </c>
      <c r="R129" s="36">
        <v>19</v>
      </c>
      <c r="S129" s="36"/>
      <c r="T129" s="36"/>
      <c r="U129" s="36"/>
      <c r="V129" s="36"/>
      <c r="W129" s="36"/>
      <c r="X129" s="36"/>
      <c r="Y129" s="36"/>
      <c r="Z129" s="36">
        <v>2</v>
      </c>
      <c r="AA129" s="36">
        <v>2</v>
      </c>
    </row>
    <row r="130" spans="1:27" x14ac:dyDescent="0.2">
      <c r="A130" s="37">
        <v>14.0901</v>
      </c>
      <c r="B130" s="38" t="s">
        <v>207</v>
      </c>
      <c r="C130" s="39" t="s">
        <v>418</v>
      </c>
      <c r="D130" s="40">
        <f t="shared" si="10"/>
        <v>0</v>
      </c>
      <c r="E130" s="40">
        <f t="shared" si="11"/>
        <v>13</v>
      </c>
      <c r="F130" s="40">
        <f t="shared" si="12"/>
        <v>13</v>
      </c>
      <c r="G130" s="36"/>
      <c r="H130" s="36">
        <v>1</v>
      </c>
      <c r="I130" s="36">
        <v>1</v>
      </c>
      <c r="J130" s="36"/>
      <c r="K130" s="36"/>
      <c r="L130" s="36"/>
      <c r="M130" s="36"/>
      <c r="N130" s="36"/>
      <c r="O130" s="36"/>
      <c r="P130" s="36"/>
      <c r="Q130" s="36">
        <v>11</v>
      </c>
      <c r="R130" s="36">
        <v>11</v>
      </c>
      <c r="S130" s="36"/>
      <c r="T130" s="36"/>
      <c r="U130" s="36"/>
      <c r="V130" s="36"/>
      <c r="W130" s="36"/>
      <c r="X130" s="36"/>
      <c r="Y130" s="36"/>
      <c r="Z130" s="36">
        <v>1</v>
      </c>
      <c r="AA130" s="36">
        <v>1</v>
      </c>
    </row>
    <row r="131" spans="1:27" x14ac:dyDescent="0.2">
      <c r="A131" s="37">
        <v>14.100099999999999</v>
      </c>
      <c r="B131" s="38" t="s">
        <v>209</v>
      </c>
      <c r="C131" s="39" t="s">
        <v>419</v>
      </c>
      <c r="D131" s="40">
        <f t="shared" si="10"/>
        <v>0</v>
      </c>
      <c r="E131" s="40">
        <f t="shared" si="11"/>
        <v>3</v>
      </c>
      <c r="F131" s="40">
        <f t="shared" si="12"/>
        <v>3</v>
      </c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>
        <v>3</v>
      </c>
      <c r="R131" s="36">
        <v>3</v>
      </c>
      <c r="S131" s="36"/>
      <c r="T131" s="36"/>
      <c r="U131" s="36"/>
      <c r="V131" s="36"/>
      <c r="W131" s="36"/>
      <c r="X131" s="36"/>
      <c r="Y131" s="36"/>
      <c r="Z131" s="36"/>
      <c r="AA131" s="36"/>
    </row>
    <row r="132" spans="1:27" x14ac:dyDescent="0.2">
      <c r="A132" s="41">
        <v>14.190099999999999</v>
      </c>
      <c r="B132" s="38" t="s">
        <v>211</v>
      </c>
      <c r="C132" s="39" t="s">
        <v>420</v>
      </c>
      <c r="D132" s="40">
        <f t="shared" si="10"/>
        <v>1</v>
      </c>
      <c r="E132" s="40">
        <f t="shared" si="11"/>
        <v>5</v>
      </c>
      <c r="F132" s="40">
        <f t="shared" si="12"/>
        <v>6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>
        <v>1</v>
      </c>
      <c r="Q132" s="36">
        <v>4</v>
      </c>
      <c r="R132" s="36">
        <v>5</v>
      </c>
      <c r="S132" s="36"/>
      <c r="T132" s="36"/>
      <c r="U132" s="36"/>
      <c r="V132" s="36"/>
      <c r="W132" s="36"/>
      <c r="X132" s="36"/>
      <c r="Y132" s="36"/>
      <c r="Z132" s="36">
        <v>1</v>
      </c>
      <c r="AA132" s="36">
        <v>1</v>
      </c>
    </row>
    <row r="133" spans="1:27" x14ac:dyDescent="0.2">
      <c r="A133" s="25" t="s">
        <v>421</v>
      </c>
      <c r="B133" s="26"/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x14ac:dyDescent="0.2">
      <c r="A134" s="29" t="s">
        <v>59</v>
      </c>
      <c r="B134" s="30"/>
      <c r="C134" s="31"/>
      <c r="D134" s="32">
        <f t="shared" si="10"/>
        <v>1125</v>
      </c>
      <c r="E134" s="32">
        <f t="shared" si="11"/>
        <v>423</v>
      </c>
      <c r="F134" s="32">
        <f t="shared" si="12"/>
        <v>1548</v>
      </c>
      <c r="G134" s="32">
        <v>12</v>
      </c>
      <c r="H134" s="32">
        <v>3</v>
      </c>
      <c r="I134" s="32">
        <v>15</v>
      </c>
      <c r="J134" s="32"/>
      <c r="K134" s="32"/>
      <c r="L134" s="32"/>
      <c r="M134" s="32">
        <v>48</v>
      </c>
      <c r="N134" s="32">
        <v>16</v>
      </c>
      <c r="O134" s="32">
        <v>64</v>
      </c>
      <c r="P134" s="32">
        <v>859</v>
      </c>
      <c r="Q134" s="32">
        <v>319</v>
      </c>
      <c r="R134" s="32">
        <v>1178</v>
      </c>
      <c r="S134" s="32">
        <v>1</v>
      </c>
      <c r="T134" s="32">
        <v>1</v>
      </c>
      <c r="U134" s="32">
        <v>2</v>
      </c>
      <c r="V134" s="32">
        <v>2</v>
      </c>
      <c r="W134" s="32">
        <v>2</v>
      </c>
      <c r="X134" s="32">
        <v>4</v>
      </c>
      <c r="Y134" s="32">
        <v>203</v>
      </c>
      <c r="Z134" s="32">
        <v>82</v>
      </c>
      <c r="AA134" s="32">
        <v>285</v>
      </c>
    </row>
    <row r="135" spans="1:27" x14ac:dyDescent="0.2">
      <c r="A135" s="33" t="s">
        <v>60</v>
      </c>
      <c r="B135" s="34"/>
      <c r="C135" s="35"/>
      <c r="D135" s="36">
        <f t="shared" si="10"/>
        <v>883</v>
      </c>
      <c r="E135" s="36">
        <f t="shared" si="11"/>
        <v>291</v>
      </c>
      <c r="F135" s="36">
        <f t="shared" si="12"/>
        <v>1174</v>
      </c>
      <c r="G135" s="36">
        <v>10</v>
      </c>
      <c r="H135" s="36">
        <v>1</v>
      </c>
      <c r="I135" s="36">
        <v>11</v>
      </c>
      <c r="J135" s="36"/>
      <c r="K135" s="36"/>
      <c r="L135" s="36"/>
      <c r="M135" s="36">
        <v>37</v>
      </c>
      <c r="N135" s="36">
        <v>9</v>
      </c>
      <c r="O135" s="36">
        <v>46</v>
      </c>
      <c r="P135" s="36">
        <v>677</v>
      </c>
      <c r="Q135" s="36">
        <v>222</v>
      </c>
      <c r="R135" s="36">
        <v>899</v>
      </c>
      <c r="S135" s="36">
        <v>1</v>
      </c>
      <c r="T135" s="36">
        <v>1</v>
      </c>
      <c r="U135" s="36">
        <v>2</v>
      </c>
      <c r="V135" s="36">
        <v>2</v>
      </c>
      <c r="W135" s="36">
        <v>2</v>
      </c>
      <c r="X135" s="36">
        <v>4</v>
      </c>
      <c r="Y135" s="36">
        <v>156</v>
      </c>
      <c r="Z135" s="36">
        <v>56</v>
      </c>
      <c r="AA135" s="36">
        <v>212</v>
      </c>
    </row>
    <row r="136" spans="1:27" x14ac:dyDescent="0.2">
      <c r="A136" s="37">
        <v>16.010100000000001</v>
      </c>
      <c r="B136" s="38" t="s">
        <v>251</v>
      </c>
      <c r="C136" s="39" t="s">
        <v>252</v>
      </c>
      <c r="D136" s="40">
        <f t="shared" si="10"/>
        <v>338</v>
      </c>
      <c r="E136" s="40">
        <f t="shared" si="11"/>
        <v>69</v>
      </c>
      <c r="F136" s="40">
        <f t="shared" si="12"/>
        <v>407</v>
      </c>
      <c r="G136" s="36">
        <v>3</v>
      </c>
      <c r="H136" s="36">
        <v>1</v>
      </c>
      <c r="I136" s="36">
        <v>4</v>
      </c>
      <c r="J136" s="36"/>
      <c r="K136" s="36"/>
      <c r="L136" s="36"/>
      <c r="M136" s="36">
        <v>15</v>
      </c>
      <c r="N136" s="36">
        <v>2</v>
      </c>
      <c r="O136" s="36">
        <v>17</v>
      </c>
      <c r="P136" s="36">
        <v>263</v>
      </c>
      <c r="Q136" s="36">
        <v>49</v>
      </c>
      <c r="R136" s="36">
        <v>312</v>
      </c>
      <c r="S136" s="36"/>
      <c r="T136" s="36">
        <v>1</v>
      </c>
      <c r="U136" s="36">
        <v>1</v>
      </c>
      <c r="V136" s="36">
        <v>1</v>
      </c>
      <c r="W136" s="36"/>
      <c r="X136" s="36">
        <v>1</v>
      </c>
      <c r="Y136" s="36">
        <v>56</v>
      </c>
      <c r="Z136" s="36">
        <v>16</v>
      </c>
      <c r="AA136" s="36">
        <v>72</v>
      </c>
    </row>
    <row r="137" spans="1:27" x14ac:dyDescent="0.2">
      <c r="A137" s="41">
        <v>16.010400000000001</v>
      </c>
      <c r="B137" s="38" t="s">
        <v>253</v>
      </c>
      <c r="C137" s="39" t="s">
        <v>254</v>
      </c>
      <c r="D137" s="40">
        <f t="shared" ref="D137:D176" si="13">G137+J137+M137+P137+S137+V137+Y137</f>
        <v>84</v>
      </c>
      <c r="E137" s="40">
        <f t="shared" ref="E137:E176" si="14">H137+K137+N137+Q137+T137+W137+Z137</f>
        <v>24</v>
      </c>
      <c r="F137" s="40">
        <f t="shared" ref="F137:F176" si="15">I137+L137+O137+R137+U137+X137+AA137</f>
        <v>108</v>
      </c>
      <c r="G137" s="36"/>
      <c r="H137" s="36"/>
      <c r="I137" s="36"/>
      <c r="J137" s="36"/>
      <c r="K137" s="36"/>
      <c r="L137" s="36"/>
      <c r="M137" s="36">
        <v>3</v>
      </c>
      <c r="N137" s="36">
        <v>1</v>
      </c>
      <c r="O137" s="36">
        <v>4</v>
      </c>
      <c r="P137" s="36">
        <v>60</v>
      </c>
      <c r="Q137" s="36">
        <v>15</v>
      </c>
      <c r="R137" s="36">
        <v>75</v>
      </c>
      <c r="S137" s="36"/>
      <c r="T137" s="36"/>
      <c r="U137" s="36"/>
      <c r="V137" s="36"/>
      <c r="W137" s="36"/>
      <c r="X137" s="36"/>
      <c r="Y137" s="36">
        <v>21</v>
      </c>
      <c r="Z137" s="36">
        <v>8</v>
      </c>
      <c r="AA137" s="36">
        <v>29</v>
      </c>
    </row>
    <row r="138" spans="1:27" x14ac:dyDescent="0.2">
      <c r="A138" s="26"/>
      <c r="B138" s="38" t="s">
        <v>255</v>
      </c>
      <c r="C138" s="39" t="s">
        <v>256</v>
      </c>
      <c r="D138" s="40">
        <f t="shared" si="13"/>
        <v>60</v>
      </c>
      <c r="E138" s="40">
        <f t="shared" si="14"/>
        <v>20</v>
      </c>
      <c r="F138" s="40">
        <f t="shared" si="15"/>
        <v>80</v>
      </c>
      <c r="G138" s="36">
        <v>1</v>
      </c>
      <c r="H138" s="36"/>
      <c r="I138" s="36">
        <v>1</v>
      </c>
      <c r="J138" s="36"/>
      <c r="K138" s="36"/>
      <c r="L138" s="36"/>
      <c r="M138" s="36">
        <v>4</v>
      </c>
      <c r="N138" s="36">
        <v>1</v>
      </c>
      <c r="O138" s="36">
        <v>5</v>
      </c>
      <c r="P138" s="36">
        <v>44</v>
      </c>
      <c r="Q138" s="36">
        <v>16</v>
      </c>
      <c r="R138" s="36">
        <v>60</v>
      </c>
      <c r="S138" s="36"/>
      <c r="T138" s="36"/>
      <c r="U138" s="36"/>
      <c r="V138" s="36"/>
      <c r="W138" s="36"/>
      <c r="X138" s="36"/>
      <c r="Y138" s="36">
        <v>11</v>
      </c>
      <c r="Z138" s="36">
        <v>3</v>
      </c>
      <c r="AA138" s="36">
        <v>14</v>
      </c>
    </row>
    <row r="139" spans="1:27" x14ac:dyDescent="0.2">
      <c r="A139" s="37">
        <v>16.090499999999999</v>
      </c>
      <c r="B139" s="38" t="s">
        <v>259</v>
      </c>
      <c r="C139" s="39" t="s">
        <v>422</v>
      </c>
      <c r="D139" s="40">
        <f t="shared" si="13"/>
        <v>33</v>
      </c>
      <c r="E139" s="40">
        <f t="shared" si="14"/>
        <v>8</v>
      </c>
      <c r="F139" s="40">
        <f t="shared" si="15"/>
        <v>41</v>
      </c>
      <c r="G139" s="36"/>
      <c r="H139" s="36"/>
      <c r="I139" s="36"/>
      <c r="J139" s="36"/>
      <c r="K139" s="36"/>
      <c r="L139" s="36"/>
      <c r="M139" s="36">
        <v>2</v>
      </c>
      <c r="N139" s="36"/>
      <c r="O139" s="36">
        <v>2</v>
      </c>
      <c r="P139" s="36">
        <v>24</v>
      </c>
      <c r="Q139" s="36">
        <v>6</v>
      </c>
      <c r="R139" s="36">
        <v>30</v>
      </c>
      <c r="S139" s="36"/>
      <c r="T139" s="36"/>
      <c r="U139" s="36"/>
      <c r="V139" s="36"/>
      <c r="W139" s="36"/>
      <c r="X139" s="36"/>
      <c r="Y139" s="36">
        <v>7</v>
      </c>
      <c r="Z139" s="36">
        <v>2</v>
      </c>
      <c r="AA139" s="36">
        <v>9</v>
      </c>
    </row>
    <row r="140" spans="1:27" x14ac:dyDescent="0.2">
      <c r="A140" s="37">
        <v>23.010100000000001</v>
      </c>
      <c r="B140" s="38" t="s">
        <v>261</v>
      </c>
      <c r="C140" s="39" t="s">
        <v>262</v>
      </c>
      <c r="D140" s="40">
        <f t="shared" si="13"/>
        <v>5</v>
      </c>
      <c r="E140" s="40">
        <f t="shared" si="14"/>
        <v>2</v>
      </c>
      <c r="F140" s="40">
        <f t="shared" si="15"/>
        <v>7</v>
      </c>
      <c r="G140" s="36"/>
      <c r="H140" s="36"/>
      <c r="I140" s="36"/>
      <c r="J140" s="36"/>
      <c r="K140" s="36"/>
      <c r="L140" s="36"/>
      <c r="M140" s="36"/>
      <c r="N140" s="36"/>
      <c r="O140" s="36"/>
      <c r="P140" s="36">
        <v>1</v>
      </c>
      <c r="Q140" s="36"/>
      <c r="R140" s="36">
        <v>1</v>
      </c>
      <c r="S140" s="36"/>
      <c r="T140" s="36"/>
      <c r="U140" s="36"/>
      <c r="V140" s="36"/>
      <c r="W140" s="36"/>
      <c r="X140" s="36"/>
      <c r="Y140" s="36">
        <v>4</v>
      </c>
      <c r="Z140" s="36">
        <v>2</v>
      </c>
      <c r="AA140" s="36">
        <v>6</v>
      </c>
    </row>
    <row r="141" spans="1:27" x14ac:dyDescent="0.2">
      <c r="A141" s="37">
        <v>23.9999</v>
      </c>
      <c r="B141" s="38" t="s">
        <v>263</v>
      </c>
      <c r="C141" s="39" t="s">
        <v>423</v>
      </c>
      <c r="D141" s="40">
        <f t="shared" si="13"/>
        <v>41</v>
      </c>
      <c r="E141" s="40">
        <f t="shared" si="14"/>
        <v>8</v>
      </c>
      <c r="F141" s="40">
        <f t="shared" si="15"/>
        <v>49</v>
      </c>
      <c r="G141" s="36">
        <v>2</v>
      </c>
      <c r="H141" s="36"/>
      <c r="I141" s="36">
        <v>2</v>
      </c>
      <c r="J141" s="36"/>
      <c r="K141" s="36"/>
      <c r="L141" s="36"/>
      <c r="M141" s="36">
        <v>2</v>
      </c>
      <c r="N141" s="36"/>
      <c r="O141" s="36">
        <v>2</v>
      </c>
      <c r="P141" s="36">
        <v>33</v>
      </c>
      <c r="Q141" s="36">
        <v>6</v>
      </c>
      <c r="R141" s="36">
        <v>39</v>
      </c>
      <c r="S141" s="36"/>
      <c r="T141" s="36"/>
      <c r="U141" s="36"/>
      <c r="V141" s="36"/>
      <c r="W141" s="36">
        <v>1</v>
      </c>
      <c r="X141" s="36">
        <v>1</v>
      </c>
      <c r="Y141" s="36">
        <v>4</v>
      </c>
      <c r="Z141" s="36">
        <v>1</v>
      </c>
      <c r="AA141" s="36">
        <v>5</v>
      </c>
    </row>
    <row r="142" spans="1:27" x14ac:dyDescent="0.2">
      <c r="A142" s="37">
        <v>38.010100000000001</v>
      </c>
      <c r="B142" s="38" t="s">
        <v>265</v>
      </c>
      <c r="C142" s="39" t="s">
        <v>424</v>
      </c>
      <c r="D142" s="40">
        <f t="shared" si="13"/>
        <v>20</v>
      </c>
      <c r="E142" s="40">
        <f t="shared" si="14"/>
        <v>24</v>
      </c>
      <c r="F142" s="40">
        <f t="shared" si="15"/>
        <v>44</v>
      </c>
      <c r="G142" s="36"/>
      <c r="H142" s="36"/>
      <c r="I142" s="36"/>
      <c r="J142" s="36"/>
      <c r="K142" s="36"/>
      <c r="L142" s="36"/>
      <c r="M142" s="36">
        <v>2</v>
      </c>
      <c r="N142" s="36">
        <v>1</v>
      </c>
      <c r="O142" s="36">
        <v>3</v>
      </c>
      <c r="P142" s="36">
        <v>12</v>
      </c>
      <c r="Q142" s="36">
        <v>18</v>
      </c>
      <c r="R142" s="36">
        <v>30</v>
      </c>
      <c r="S142" s="36"/>
      <c r="T142" s="36"/>
      <c r="U142" s="36"/>
      <c r="V142" s="36">
        <v>1</v>
      </c>
      <c r="W142" s="36"/>
      <c r="X142" s="36">
        <v>1</v>
      </c>
      <c r="Y142" s="36">
        <v>5</v>
      </c>
      <c r="Z142" s="36">
        <v>5</v>
      </c>
      <c r="AA142" s="36">
        <v>10</v>
      </c>
    </row>
    <row r="143" spans="1:27" x14ac:dyDescent="0.2">
      <c r="A143" s="37">
        <v>50.0501</v>
      </c>
      <c r="B143" s="38" t="s">
        <v>267</v>
      </c>
      <c r="C143" s="39" t="s">
        <v>268</v>
      </c>
      <c r="D143" s="40">
        <f t="shared" si="13"/>
        <v>178</v>
      </c>
      <c r="E143" s="40">
        <f t="shared" si="14"/>
        <v>79</v>
      </c>
      <c r="F143" s="40">
        <f t="shared" si="15"/>
        <v>257</v>
      </c>
      <c r="G143" s="36">
        <v>3</v>
      </c>
      <c r="H143" s="36"/>
      <c r="I143" s="36">
        <v>3</v>
      </c>
      <c r="J143" s="36"/>
      <c r="K143" s="36"/>
      <c r="L143" s="36"/>
      <c r="M143" s="36">
        <v>5</v>
      </c>
      <c r="N143" s="36">
        <v>1</v>
      </c>
      <c r="O143" s="36">
        <v>6</v>
      </c>
      <c r="P143" s="36">
        <v>142</v>
      </c>
      <c r="Q143" s="36">
        <v>63</v>
      </c>
      <c r="R143" s="36">
        <v>205</v>
      </c>
      <c r="S143" s="36">
        <v>1</v>
      </c>
      <c r="T143" s="36"/>
      <c r="U143" s="36">
        <v>1</v>
      </c>
      <c r="V143" s="36"/>
      <c r="W143" s="36">
        <v>1</v>
      </c>
      <c r="X143" s="36">
        <v>1</v>
      </c>
      <c r="Y143" s="36">
        <v>27</v>
      </c>
      <c r="Z143" s="36">
        <v>14</v>
      </c>
      <c r="AA143" s="36">
        <v>41</v>
      </c>
    </row>
    <row r="144" spans="1:27" x14ac:dyDescent="0.2">
      <c r="A144" s="37">
        <v>50.070300000000003</v>
      </c>
      <c r="B144" s="38" t="s">
        <v>269</v>
      </c>
      <c r="C144" s="39" t="s">
        <v>270</v>
      </c>
      <c r="D144" s="40">
        <f t="shared" si="13"/>
        <v>75</v>
      </c>
      <c r="E144" s="40">
        <f t="shared" si="14"/>
        <v>11</v>
      </c>
      <c r="F144" s="40">
        <f t="shared" si="15"/>
        <v>86</v>
      </c>
      <c r="G144" s="36"/>
      <c r="H144" s="36"/>
      <c r="I144" s="36"/>
      <c r="J144" s="36"/>
      <c r="K144" s="36"/>
      <c r="L144" s="36"/>
      <c r="M144" s="36">
        <v>2</v>
      </c>
      <c r="N144" s="36">
        <v>1</v>
      </c>
      <c r="O144" s="36">
        <v>3</v>
      </c>
      <c r="P144" s="36">
        <v>60</v>
      </c>
      <c r="Q144" s="36">
        <v>10</v>
      </c>
      <c r="R144" s="36">
        <v>70</v>
      </c>
      <c r="S144" s="36"/>
      <c r="T144" s="36"/>
      <c r="U144" s="36"/>
      <c r="V144" s="36"/>
      <c r="W144" s="36"/>
      <c r="X144" s="36"/>
      <c r="Y144" s="36">
        <v>13</v>
      </c>
      <c r="Z144" s="36"/>
      <c r="AA144" s="36">
        <v>13</v>
      </c>
    </row>
    <row r="145" spans="1:27" x14ac:dyDescent="0.2">
      <c r="A145" s="37">
        <v>50.0901</v>
      </c>
      <c r="B145" s="38" t="s">
        <v>271</v>
      </c>
      <c r="C145" s="39" t="s">
        <v>425</v>
      </c>
      <c r="D145" s="40">
        <f t="shared" si="13"/>
        <v>49</v>
      </c>
      <c r="E145" s="40">
        <f t="shared" si="14"/>
        <v>46</v>
      </c>
      <c r="F145" s="40">
        <f t="shared" si="15"/>
        <v>95</v>
      </c>
      <c r="G145" s="36">
        <v>1</v>
      </c>
      <c r="H145" s="36"/>
      <c r="I145" s="36">
        <v>1</v>
      </c>
      <c r="J145" s="36"/>
      <c r="K145" s="36"/>
      <c r="L145" s="36"/>
      <c r="M145" s="36">
        <v>2</v>
      </c>
      <c r="N145" s="36">
        <v>2</v>
      </c>
      <c r="O145" s="36">
        <v>4</v>
      </c>
      <c r="P145" s="36">
        <v>38</v>
      </c>
      <c r="Q145" s="36">
        <v>39</v>
      </c>
      <c r="R145" s="36">
        <v>77</v>
      </c>
      <c r="S145" s="36"/>
      <c r="T145" s="36"/>
      <c r="U145" s="36"/>
      <c r="V145" s="36"/>
      <c r="W145" s="36"/>
      <c r="X145" s="36"/>
      <c r="Y145" s="36">
        <v>8</v>
      </c>
      <c r="Z145" s="36">
        <v>5</v>
      </c>
      <c r="AA145" s="36">
        <v>13</v>
      </c>
    </row>
    <row r="146" spans="1:27" x14ac:dyDescent="0.2">
      <c r="A146" s="33" t="s">
        <v>338</v>
      </c>
      <c r="B146" s="34"/>
      <c r="C146" s="35"/>
      <c r="D146" s="36">
        <f t="shared" si="13"/>
        <v>92</v>
      </c>
      <c r="E146" s="36">
        <f t="shared" si="14"/>
        <v>38</v>
      </c>
      <c r="F146" s="36">
        <f t="shared" si="15"/>
        <v>130</v>
      </c>
      <c r="G146" s="36"/>
      <c r="H146" s="36"/>
      <c r="I146" s="36"/>
      <c r="J146" s="36"/>
      <c r="K146" s="36"/>
      <c r="L146" s="36"/>
      <c r="M146" s="36">
        <v>5</v>
      </c>
      <c r="N146" s="36">
        <v>1</v>
      </c>
      <c r="O146" s="36">
        <v>6</v>
      </c>
      <c r="P146" s="36">
        <v>68</v>
      </c>
      <c r="Q146" s="36">
        <v>33</v>
      </c>
      <c r="R146" s="36">
        <v>101</v>
      </c>
      <c r="S146" s="36"/>
      <c r="T146" s="36"/>
      <c r="U146" s="36"/>
      <c r="V146" s="36"/>
      <c r="W146" s="36"/>
      <c r="X146" s="36"/>
      <c r="Y146" s="36">
        <v>19</v>
      </c>
      <c r="Z146" s="36">
        <v>4</v>
      </c>
      <c r="AA146" s="36">
        <v>23</v>
      </c>
    </row>
    <row r="147" spans="1:27" x14ac:dyDescent="0.2">
      <c r="A147" s="37">
        <v>50.060499999999998</v>
      </c>
      <c r="B147" s="38" t="s">
        <v>278</v>
      </c>
      <c r="C147" s="39" t="s">
        <v>426</v>
      </c>
      <c r="D147" s="40">
        <f t="shared" si="13"/>
        <v>7</v>
      </c>
      <c r="E147" s="40">
        <f t="shared" si="14"/>
        <v>3</v>
      </c>
      <c r="F147" s="40">
        <f t="shared" si="15"/>
        <v>10</v>
      </c>
      <c r="G147" s="36"/>
      <c r="H147" s="36"/>
      <c r="I147" s="36"/>
      <c r="J147" s="36"/>
      <c r="K147" s="36"/>
      <c r="L147" s="36"/>
      <c r="M147" s="36">
        <v>1</v>
      </c>
      <c r="N147" s="36"/>
      <c r="O147" s="36">
        <v>1</v>
      </c>
      <c r="P147" s="36">
        <v>4</v>
      </c>
      <c r="Q147" s="36">
        <v>2</v>
      </c>
      <c r="R147" s="36">
        <v>6</v>
      </c>
      <c r="S147" s="36"/>
      <c r="T147" s="36"/>
      <c r="U147" s="36"/>
      <c r="V147" s="36"/>
      <c r="W147" s="36"/>
      <c r="X147" s="36"/>
      <c r="Y147" s="36">
        <v>2</v>
      </c>
      <c r="Z147" s="36">
        <v>1</v>
      </c>
      <c r="AA147" s="36">
        <v>3</v>
      </c>
    </row>
    <row r="148" spans="1:27" x14ac:dyDescent="0.2">
      <c r="A148" s="37">
        <v>50.070099999999996</v>
      </c>
      <c r="B148" s="38" t="s">
        <v>280</v>
      </c>
      <c r="C148" s="39" t="s">
        <v>427</v>
      </c>
      <c r="D148" s="40">
        <f t="shared" si="13"/>
        <v>3</v>
      </c>
      <c r="E148" s="40">
        <f t="shared" si="14"/>
        <v>1</v>
      </c>
      <c r="F148" s="40">
        <f t="shared" si="15"/>
        <v>4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>
        <v>1</v>
      </c>
      <c r="R148" s="36">
        <v>1</v>
      </c>
      <c r="S148" s="36"/>
      <c r="T148" s="36"/>
      <c r="U148" s="36"/>
      <c r="V148" s="36"/>
      <c r="W148" s="36"/>
      <c r="X148" s="36"/>
      <c r="Y148" s="36">
        <v>3</v>
      </c>
      <c r="Z148" s="36"/>
      <c r="AA148" s="36">
        <v>3</v>
      </c>
    </row>
    <row r="149" spans="1:27" x14ac:dyDescent="0.2">
      <c r="A149" s="41">
        <v>50.0702</v>
      </c>
      <c r="B149" s="38" t="s">
        <v>454</v>
      </c>
      <c r="C149" s="39" t="s">
        <v>455</v>
      </c>
      <c r="D149" s="40">
        <f t="shared" si="13"/>
        <v>26</v>
      </c>
      <c r="E149" s="40">
        <f t="shared" si="14"/>
        <v>7</v>
      </c>
      <c r="F149" s="40">
        <f t="shared" si="15"/>
        <v>33</v>
      </c>
      <c r="G149" s="36"/>
      <c r="H149" s="36"/>
      <c r="I149" s="36"/>
      <c r="J149" s="36"/>
      <c r="K149" s="36"/>
      <c r="L149" s="36"/>
      <c r="M149" s="36">
        <v>3</v>
      </c>
      <c r="N149" s="36"/>
      <c r="O149" s="36">
        <v>3</v>
      </c>
      <c r="P149" s="36">
        <v>23</v>
      </c>
      <c r="Q149" s="36">
        <v>7</v>
      </c>
      <c r="R149" s="36">
        <v>30</v>
      </c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x14ac:dyDescent="0.2">
      <c r="A150" s="26"/>
      <c r="B150" s="38" t="s">
        <v>333</v>
      </c>
      <c r="C150" s="39" t="s">
        <v>428</v>
      </c>
      <c r="D150" s="40">
        <f t="shared" si="13"/>
        <v>31</v>
      </c>
      <c r="E150" s="40">
        <f t="shared" si="14"/>
        <v>12</v>
      </c>
      <c r="F150" s="40">
        <f t="shared" si="15"/>
        <v>43</v>
      </c>
      <c r="G150" s="36"/>
      <c r="H150" s="36"/>
      <c r="I150" s="36"/>
      <c r="J150" s="36"/>
      <c r="K150" s="36"/>
      <c r="L150" s="36"/>
      <c r="M150" s="36">
        <v>1</v>
      </c>
      <c r="N150" s="36">
        <v>1</v>
      </c>
      <c r="O150" s="36">
        <v>2</v>
      </c>
      <c r="P150" s="36">
        <v>22</v>
      </c>
      <c r="Q150" s="36">
        <v>11</v>
      </c>
      <c r="R150" s="36">
        <v>33</v>
      </c>
      <c r="S150" s="36"/>
      <c r="T150" s="36"/>
      <c r="U150" s="36"/>
      <c r="V150" s="36"/>
      <c r="W150" s="36"/>
      <c r="X150" s="36"/>
      <c r="Y150" s="36">
        <v>8</v>
      </c>
      <c r="Z150" s="36"/>
      <c r="AA150" s="36">
        <v>8</v>
      </c>
    </row>
    <row r="151" spans="1:27" x14ac:dyDescent="0.2">
      <c r="A151" s="37">
        <v>50.070399999999999</v>
      </c>
      <c r="B151" s="38" t="s">
        <v>282</v>
      </c>
      <c r="C151" s="39" t="s">
        <v>429</v>
      </c>
      <c r="D151" s="40">
        <f t="shared" si="13"/>
        <v>2</v>
      </c>
      <c r="E151" s="40">
        <f t="shared" si="14"/>
        <v>4</v>
      </c>
      <c r="F151" s="40">
        <f t="shared" si="15"/>
        <v>6</v>
      </c>
      <c r="G151" s="36"/>
      <c r="H151" s="36"/>
      <c r="I151" s="36"/>
      <c r="J151" s="36"/>
      <c r="K151" s="36"/>
      <c r="L151" s="36"/>
      <c r="M151" s="36"/>
      <c r="N151" s="36"/>
      <c r="O151" s="36"/>
      <c r="P151" s="36">
        <v>2</v>
      </c>
      <c r="Q151" s="36">
        <v>4</v>
      </c>
      <c r="R151" s="36">
        <v>6</v>
      </c>
      <c r="S151" s="36"/>
      <c r="T151" s="36"/>
      <c r="U151" s="36"/>
      <c r="V151" s="36"/>
      <c r="W151" s="36"/>
      <c r="X151" s="36"/>
      <c r="Y151" s="36"/>
      <c r="Z151" s="36"/>
      <c r="AA151" s="36"/>
    </row>
    <row r="152" spans="1:27" x14ac:dyDescent="0.2">
      <c r="A152" s="41">
        <v>50.070500000000003</v>
      </c>
      <c r="B152" s="38" t="s">
        <v>286</v>
      </c>
      <c r="C152" s="39" t="s">
        <v>430</v>
      </c>
      <c r="D152" s="40">
        <f t="shared" si="13"/>
        <v>10</v>
      </c>
      <c r="E152" s="40">
        <f t="shared" si="14"/>
        <v>4</v>
      </c>
      <c r="F152" s="40">
        <f t="shared" si="15"/>
        <v>14</v>
      </c>
      <c r="G152" s="36"/>
      <c r="H152" s="36"/>
      <c r="I152" s="36"/>
      <c r="J152" s="36"/>
      <c r="K152" s="36"/>
      <c r="L152" s="36"/>
      <c r="M152" s="36"/>
      <c r="N152" s="36"/>
      <c r="O152" s="36"/>
      <c r="P152" s="36">
        <v>8</v>
      </c>
      <c r="Q152" s="36">
        <v>3</v>
      </c>
      <c r="R152" s="36">
        <v>11</v>
      </c>
      <c r="S152" s="36"/>
      <c r="T152" s="36"/>
      <c r="U152" s="36"/>
      <c r="V152" s="36"/>
      <c r="W152" s="36"/>
      <c r="X152" s="36"/>
      <c r="Y152" s="36">
        <v>2</v>
      </c>
      <c r="Z152" s="36">
        <v>1</v>
      </c>
      <c r="AA152" s="36">
        <v>3</v>
      </c>
    </row>
    <row r="153" spans="1:27" x14ac:dyDescent="0.2">
      <c r="A153" s="42"/>
      <c r="B153" s="38" t="s">
        <v>284</v>
      </c>
      <c r="C153" s="39" t="s">
        <v>431</v>
      </c>
      <c r="D153" s="40">
        <f t="shared" si="13"/>
        <v>3</v>
      </c>
      <c r="E153" s="40">
        <f t="shared" si="14"/>
        <v>4</v>
      </c>
      <c r="F153" s="40">
        <f t="shared" si="15"/>
        <v>7</v>
      </c>
      <c r="G153" s="36"/>
      <c r="H153" s="36"/>
      <c r="I153" s="36"/>
      <c r="J153" s="36"/>
      <c r="K153" s="36"/>
      <c r="L153" s="36"/>
      <c r="M153" s="36"/>
      <c r="N153" s="36"/>
      <c r="O153" s="36"/>
      <c r="P153" s="36">
        <v>1</v>
      </c>
      <c r="Q153" s="36">
        <v>4</v>
      </c>
      <c r="R153" s="36">
        <v>5</v>
      </c>
      <c r="S153" s="36"/>
      <c r="T153" s="36"/>
      <c r="U153" s="36"/>
      <c r="V153" s="36"/>
      <c r="W153" s="36"/>
      <c r="X153" s="36"/>
      <c r="Y153" s="36">
        <v>2</v>
      </c>
      <c r="Z153" s="36"/>
      <c r="AA153" s="36">
        <v>2</v>
      </c>
    </row>
    <row r="154" spans="1:27" x14ac:dyDescent="0.2">
      <c r="A154" s="26"/>
      <c r="B154" s="38" t="s">
        <v>288</v>
      </c>
      <c r="C154" s="39" t="s">
        <v>432</v>
      </c>
      <c r="D154" s="40">
        <f t="shared" si="13"/>
        <v>10</v>
      </c>
      <c r="E154" s="40">
        <f t="shared" si="14"/>
        <v>2</v>
      </c>
      <c r="F154" s="40">
        <f t="shared" si="15"/>
        <v>12</v>
      </c>
      <c r="G154" s="36"/>
      <c r="H154" s="36"/>
      <c r="I154" s="36"/>
      <c r="J154" s="36"/>
      <c r="K154" s="36"/>
      <c r="L154" s="36"/>
      <c r="M154" s="36"/>
      <c r="N154" s="36"/>
      <c r="O154" s="36"/>
      <c r="P154" s="36">
        <v>8</v>
      </c>
      <c r="Q154" s="36"/>
      <c r="R154" s="36">
        <v>8</v>
      </c>
      <c r="S154" s="36"/>
      <c r="T154" s="36"/>
      <c r="U154" s="36"/>
      <c r="V154" s="36"/>
      <c r="W154" s="36"/>
      <c r="X154" s="36"/>
      <c r="Y154" s="36">
        <v>2</v>
      </c>
      <c r="Z154" s="36">
        <v>2</v>
      </c>
      <c r="AA154" s="36">
        <v>4</v>
      </c>
    </row>
    <row r="155" spans="1:27" x14ac:dyDescent="0.2">
      <c r="A155" s="37">
        <v>50.070900000000002</v>
      </c>
      <c r="B155" s="38" t="s">
        <v>292</v>
      </c>
      <c r="C155" s="39" t="s">
        <v>434</v>
      </c>
      <c r="D155" s="40">
        <f t="shared" si="13"/>
        <v>0</v>
      </c>
      <c r="E155" s="40">
        <f t="shared" si="14"/>
        <v>1</v>
      </c>
      <c r="F155" s="40">
        <f t="shared" si="15"/>
        <v>1</v>
      </c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>
        <v>1</v>
      </c>
      <c r="R155" s="36">
        <v>1</v>
      </c>
      <c r="S155" s="36"/>
      <c r="T155" s="36"/>
      <c r="U155" s="36"/>
      <c r="V155" s="36"/>
      <c r="W155" s="36"/>
      <c r="X155" s="36"/>
      <c r="Y155" s="36"/>
      <c r="Z155" s="36"/>
      <c r="AA155" s="36"/>
    </row>
    <row r="156" spans="1:27" x14ac:dyDescent="0.2">
      <c r="A156" s="33" t="s">
        <v>343</v>
      </c>
      <c r="B156" s="34"/>
      <c r="C156" s="35"/>
      <c r="D156" s="36">
        <f t="shared" si="13"/>
        <v>103</v>
      </c>
      <c r="E156" s="36">
        <f t="shared" si="14"/>
        <v>39</v>
      </c>
      <c r="F156" s="36">
        <f t="shared" si="15"/>
        <v>142</v>
      </c>
      <c r="G156" s="36">
        <v>1</v>
      </c>
      <c r="H156" s="36">
        <v>2</v>
      </c>
      <c r="I156" s="36">
        <v>3</v>
      </c>
      <c r="J156" s="36"/>
      <c r="K156" s="36"/>
      <c r="L156" s="36"/>
      <c r="M156" s="36">
        <v>4</v>
      </c>
      <c r="N156" s="36">
        <v>1</v>
      </c>
      <c r="O156" s="36">
        <v>5</v>
      </c>
      <c r="P156" s="36">
        <v>87</v>
      </c>
      <c r="Q156" s="36">
        <v>29</v>
      </c>
      <c r="R156" s="36">
        <v>116</v>
      </c>
      <c r="S156" s="36"/>
      <c r="T156" s="36"/>
      <c r="U156" s="36"/>
      <c r="V156" s="36"/>
      <c r="W156" s="36"/>
      <c r="X156" s="36"/>
      <c r="Y156" s="36">
        <v>11</v>
      </c>
      <c r="Z156" s="36">
        <v>7</v>
      </c>
      <c r="AA156" s="36">
        <v>18</v>
      </c>
    </row>
    <row r="157" spans="1:27" x14ac:dyDescent="0.2">
      <c r="A157" s="41">
        <v>30.9999</v>
      </c>
      <c r="B157" s="38" t="s">
        <v>295</v>
      </c>
      <c r="C157" s="39" t="s">
        <v>435</v>
      </c>
      <c r="D157" s="40">
        <f t="shared" si="13"/>
        <v>18</v>
      </c>
      <c r="E157" s="40">
        <f t="shared" si="14"/>
        <v>8</v>
      </c>
      <c r="F157" s="40">
        <f t="shared" si="15"/>
        <v>26</v>
      </c>
      <c r="G157" s="36"/>
      <c r="H157" s="36"/>
      <c r="I157" s="36"/>
      <c r="J157" s="36"/>
      <c r="K157" s="36"/>
      <c r="L157" s="36"/>
      <c r="M157" s="36">
        <v>1</v>
      </c>
      <c r="N157" s="36"/>
      <c r="O157" s="36">
        <v>1</v>
      </c>
      <c r="P157" s="36">
        <v>15</v>
      </c>
      <c r="Q157" s="36">
        <v>5</v>
      </c>
      <c r="R157" s="36">
        <v>20</v>
      </c>
      <c r="S157" s="36"/>
      <c r="T157" s="36"/>
      <c r="U157" s="36"/>
      <c r="V157" s="36"/>
      <c r="W157" s="36"/>
      <c r="X157" s="36"/>
      <c r="Y157" s="36">
        <v>2</v>
      </c>
      <c r="Z157" s="36">
        <v>3</v>
      </c>
      <c r="AA157" s="36">
        <v>5</v>
      </c>
    </row>
    <row r="158" spans="1:27" x14ac:dyDescent="0.2">
      <c r="A158" s="42"/>
      <c r="B158" s="38" t="s">
        <v>297</v>
      </c>
      <c r="C158" s="39" t="s">
        <v>436</v>
      </c>
      <c r="D158" s="40">
        <f t="shared" si="13"/>
        <v>14</v>
      </c>
      <c r="E158" s="40">
        <f t="shared" si="14"/>
        <v>4</v>
      </c>
      <c r="F158" s="40">
        <f t="shared" si="15"/>
        <v>18</v>
      </c>
      <c r="G158" s="36"/>
      <c r="H158" s="36"/>
      <c r="I158" s="36"/>
      <c r="J158" s="36"/>
      <c r="K158" s="36"/>
      <c r="L158" s="36"/>
      <c r="M158" s="36"/>
      <c r="N158" s="36"/>
      <c r="O158" s="36"/>
      <c r="P158" s="36">
        <v>10</v>
      </c>
      <c r="Q158" s="36">
        <v>1</v>
      </c>
      <c r="R158" s="36">
        <v>11</v>
      </c>
      <c r="S158" s="36"/>
      <c r="T158" s="36"/>
      <c r="U158" s="36"/>
      <c r="V158" s="36"/>
      <c r="W158" s="36"/>
      <c r="X158" s="36"/>
      <c r="Y158" s="36">
        <v>4</v>
      </c>
      <c r="Z158" s="36">
        <v>3</v>
      </c>
      <c r="AA158" s="36">
        <v>7</v>
      </c>
    </row>
    <row r="159" spans="1:27" x14ac:dyDescent="0.2">
      <c r="A159" s="42"/>
      <c r="B159" s="38" t="s">
        <v>299</v>
      </c>
      <c r="C159" s="39" t="s">
        <v>437</v>
      </c>
      <c r="D159" s="40">
        <f t="shared" si="13"/>
        <v>10</v>
      </c>
      <c r="E159" s="40">
        <f t="shared" si="14"/>
        <v>5</v>
      </c>
      <c r="F159" s="40">
        <f t="shared" si="15"/>
        <v>15</v>
      </c>
      <c r="G159" s="36"/>
      <c r="H159" s="36"/>
      <c r="I159" s="36"/>
      <c r="J159" s="36"/>
      <c r="K159" s="36"/>
      <c r="L159" s="36"/>
      <c r="M159" s="36">
        <v>1</v>
      </c>
      <c r="N159" s="36"/>
      <c r="O159" s="36">
        <v>1</v>
      </c>
      <c r="P159" s="36">
        <v>5</v>
      </c>
      <c r="Q159" s="36">
        <v>4</v>
      </c>
      <c r="R159" s="36">
        <v>9</v>
      </c>
      <c r="S159" s="36"/>
      <c r="T159" s="36"/>
      <c r="U159" s="36"/>
      <c r="V159" s="36"/>
      <c r="W159" s="36"/>
      <c r="X159" s="36"/>
      <c r="Y159" s="36">
        <v>4</v>
      </c>
      <c r="Z159" s="36">
        <v>1</v>
      </c>
      <c r="AA159" s="36">
        <v>5</v>
      </c>
    </row>
    <row r="160" spans="1:27" x14ac:dyDescent="0.2">
      <c r="A160" s="42"/>
      <c r="B160" s="38" t="s">
        <v>303</v>
      </c>
      <c r="C160" s="39" t="s">
        <v>106</v>
      </c>
      <c r="D160" s="40">
        <f t="shared" si="13"/>
        <v>56</v>
      </c>
      <c r="E160" s="40">
        <f t="shared" si="14"/>
        <v>19</v>
      </c>
      <c r="F160" s="40">
        <f t="shared" si="15"/>
        <v>75</v>
      </c>
      <c r="G160" s="36">
        <v>1</v>
      </c>
      <c r="H160" s="36">
        <v>2</v>
      </c>
      <c r="I160" s="36">
        <v>3</v>
      </c>
      <c r="J160" s="36"/>
      <c r="K160" s="36"/>
      <c r="L160" s="36"/>
      <c r="M160" s="36">
        <v>2</v>
      </c>
      <c r="N160" s="36">
        <v>1</v>
      </c>
      <c r="O160" s="36">
        <v>3</v>
      </c>
      <c r="P160" s="36">
        <v>52</v>
      </c>
      <c r="Q160" s="36">
        <v>16</v>
      </c>
      <c r="R160" s="36">
        <v>68</v>
      </c>
      <c r="S160" s="36"/>
      <c r="T160" s="36"/>
      <c r="U160" s="36"/>
      <c r="V160" s="36"/>
      <c r="W160" s="36"/>
      <c r="X160" s="36"/>
      <c r="Y160" s="36">
        <v>1</v>
      </c>
      <c r="Z160" s="36"/>
      <c r="AA160" s="36">
        <v>1</v>
      </c>
    </row>
    <row r="161" spans="1:27" x14ac:dyDescent="0.2">
      <c r="A161" s="42"/>
      <c r="B161" s="38" t="s">
        <v>301</v>
      </c>
      <c r="C161" s="39" t="s">
        <v>438</v>
      </c>
      <c r="D161" s="40">
        <f t="shared" si="13"/>
        <v>1</v>
      </c>
      <c r="E161" s="40">
        <f t="shared" si="14"/>
        <v>0</v>
      </c>
      <c r="F161" s="40">
        <f t="shared" si="15"/>
        <v>1</v>
      </c>
      <c r="G161" s="36"/>
      <c r="H161" s="36"/>
      <c r="I161" s="36"/>
      <c r="J161" s="36"/>
      <c r="K161" s="36"/>
      <c r="L161" s="36"/>
      <c r="M161" s="36"/>
      <c r="N161" s="36"/>
      <c r="O161" s="36"/>
      <c r="P161" s="36">
        <v>1</v>
      </c>
      <c r="Q161" s="36"/>
      <c r="R161" s="36">
        <v>1</v>
      </c>
      <c r="S161" s="36"/>
      <c r="T161" s="36"/>
      <c r="U161" s="36"/>
      <c r="V161" s="36"/>
      <c r="W161" s="36"/>
      <c r="X161" s="36"/>
      <c r="Y161" s="36"/>
      <c r="Z161" s="36"/>
      <c r="AA161" s="36"/>
    </row>
    <row r="162" spans="1:27" x14ac:dyDescent="0.2">
      <c r="A162" s="26"/>
      <c r="B162" s="38" t="s">
        <v>449</v>
      </c>
      <c r="C162" s="39" t="s">
        <v>450</v>
      </c>
      <c r="D162" s="40">
        <f t="shared" si="13"/>
        <v>4</v>
      </c>
      <c r="E162" s="40">
        <f t="shared" si="14"/>
        <v>3</v>
      </c>
      <c r="F162" s="40">
        <f t="shared" si="15"/>
        <v>7</v>
      </c>
      <c r="G162" s="36"/>
      <c r="H162" s="36"/>
      <c r="I162" s="36"/>
      <c r="J162" s="36"/>
      <c r="K162" s="36"/>
      <c r="L162" s="36"/>
      <c r="M162" s="36"/>
      <c r="N162" s="36"/>
      <c r="O162" s="36"/>
      <c r="P162" s="36">
        <v>4</v>
      </c>
      <c r="Q162" s="36">
        <v>3</v>
      </c>
      <c r="R162" s="36">
        <v>7</v>
      </c>
      <c r="S162" s="36"/>
      <c r="T162" s="36"/>
      <c r="U162" s="36"/>
      <c r="V162" s="36"/>
      <c r="W162" s="36"/>
      <c r="X162" s="36"/>
      <c r="Y162" s="36"/>
      <c r="Z162" s="36"/>
      <c r="AA162" s="36"/>
    </row>
    <row r="163" spans="1:27" x14ac:dyDescent="0.2">
      <c r="A163" s="33" t="s">
        <v>344</v>
      </c>
      <c r="B163" s="34"/>
      <c r="C163" s="35"/>
      <c r="D163" s="36">
        <f t="shared" si="13"/>
        <v>47</v>
      </c>
      <c r="E163" s="36">
        <f t="shared" si="14"/>
        <v>55</v>
      </c>
      <c r="F163" s="36">
        <f t="shared" si="15"/>
        <v>102</v>
      </c>
      <c r="G163" s="36">
        <v>1</v>
      </c>
      <c r="H163" s="36"/>
      <c r="I163" s="36">
        <v>1</v>
      </c>
      <c r="J163" s="36"/>
      <c r="K163" s="36"/>
      <c r="L163" s="36"/>
      <c r="M163" s="36">
        <v>2</v>
      </c>
      <c r="N163" s="36">
        <v>5</v>
      </c>
      <c r="O163" s="36">
        <v>7</v>
      </c>
      <c r="P163" s="36">
        <v>27</v>
      </c>
      <c r="Q163" s="36">
        <v>35</v>
      </c>
      <c r="R163" s="36">
        <v>62</v>
      </c>
      <c r="S163" s="36"/>
      <c r="T163" s="36"/>
      <c r="U163" s="36"/>
      <c r="V163" s="36"/>
      <c r="W163" s="36"/>
      <c r="X163" s="36"/>
      <c r="Y163" s="36">
        <v>17</v>
      </c>
      <c r="Z163" s="36">
        <v>15</v>
      </c>
      <c r="AA163" s="36">
        <v>32</v>
      </c>
    </row>
    <row r="164" spans="1:27" x14ac:dyDescent="0.2">
      <c r="A164" s="37">
        <v>54.010300000000001</v>
      </c>
      <c r="B164" s="38" t="s">
        <v>273</v>
      </c>
      <c r="C164" s="39" t="s">
        <v>274</v>
      </c>
      <c r="D164" s="40">
        <f t="shared" si="13"/>
        <v>25</v>
      </c>
      <c r="E164" s="40">
        <f t="shared" si="14"/>
        <v>32</v>
      </c>
      <c r="F164" s="40">
        <f t="shared" si="15"/>
        <v>57</v>
      </c>
      <c r="G164" s="36"/>
      <c r="H164" s="36"/>
      <c r="I164" s="36"/>
      <c r="J164" s="36"/>
      <c r="K164" s="36"/>
      <c r="L164" s="36"/>
      <c r="M164" s="36">
        <v>1</v>
      </c>
      <c r="N164" s="36">
        <v>4</v>
      </c>
      <c r="O164" s="36">
        <v>5</v>
      </c>
      <c r="P164" s="36">
        <v>17</v>
      </c>
      <c r="Q164" s="36">
        <v>17</v>
      </c>
      <c r="R164" s="36">
        <v>34</v>
      </c>
      <c r="S164" s="36"/>
      <c r="T164" s="36"/>
      <c r="U164" s="36"/>
      <c r="V164" s="36"/>
      <c r="W164" s="36"/>
      <c r="X164" s="36"/>
      <c r="Y164" s="36">
        <v>7</v>
      </c>
      <c r="Z164" s="36">
        <v>11</v>
      </c>
      <c r="AA164" s="36">
        <v>18</v>
      </c>
    </row>
    <row r="165" spans="1:27" x14ac:dyDescent="0.2">
      <c r="A165" s="37">
        <v>54.0199</v>
      </c>
      <c r="B165" s="38" t="s">
        <v>275</v>
      </c>
      <c r="C165" s="39" t="s">
        <v>439</v>
      </c>
      <c r="D165" s="40">
        <f t="shared" si="13"/>
        <v>22</v>
      </c>
      <c r="E165" s="40">
        <f t="shared" si="14"/>
        <v>23</v>
      </c>
      <c r="F165" s="40">
        <f t="shared" si="15"/>
        <v>45</v>
      </c>
      <c r="G165" s="36">
        <v>1</v>
      </c>
      <c r="H165" s="36"/>
      <c r="I165" s="36">
        <v>1</v>
      </c>
      <c r="J165" s="36"/>
      <c r="K165" s="36"/>
      <c r="L165" s="36"/>
      <c r="M165" s="36">
        <v>1</v>
      </c>
      <c r="N165" s="36">
        <v>1</v>
      </c>
      <c r="O165" s="36">
        <v>2</v>
      </c>
      <c r="P165" s="36">
        <v>10</v>
      </c>
      <c r="Q165" s="36">
        <v>18</v>
      </c>
      <c r="R165" s="36">
        <v>28</v>
      </c>
      <c r="S165" s="36"/>
      <c r="T165" s="36"/>
      <c r="U165" s="36"/>
      <c r="V165" s="36"/>
      <c r="W165" s="36"/>
      <c r="X165" s="36"/>
      <c r="Y165" s="36">
        <v>10</v>
      </c>
      <c r="Z165" s="36">
        <v>4</v>
      </c>
      <c r="AA165" s="36">
        <v>14</v>
      </c>
    </row>
    <row r="166" spans="1:27" x14ac:dyDescent="0.2">
      <c r="A166" s="25" t="s">
        <v>308</v>
      </c>
      <c r="B166" s="26"/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x14ac:dyDescent="0.2">
      <c r="A167" s="29" t="s">
        <v>59</v>
      </c>
      <c r="B167" s="30"/>
      <c r="C167" s="31"/>
      <c r="D167" s="32">
        <f t="shared" si="13"/>
        <v>53</v>
      </c>
      <c r="E167" s="32">
        <f t="shared" si="14"/>
        <v>25</v>
      </c>
      <c r="F167" s="32">
        <f t="shared" si="15"/>
        <v>78</v>
      </c>
      <c r="G167" s="32"/>
      <c r="H167" s="32"/>
      <c r="I167" s="32"/>
      <c r="J167" s="32">
        <v>1</v>
      </c>
      <c r="K167" s="32"/>
      <c r="L167" s="32">
        <v>1</v>
      </c>
      <c r="M167" s="32"/>
      <c r="N167" s="32"/>
      <c r="O167" s="32"/>
      <c r="P167" s="32">
        <v>20</v>
      </c>
      <c r="Q167" s="32">
        <v>9</v>
      </c>
      <c r="R167" s="32">
        <v>29</v>
      </c>
      <c r="S167" s="32"/>
      <c r="T167" s="32"/>
      <c r="U167" s="32"/>
      <c r="V167" s="32"/>
      <c r="W167" s="32"/>
      <c r="X167" s="32"/>
      <c r="Y167" s="32">
        <v>32</v>
      </c>
      <c r="Z167" s="32">
        <v>16</v>
      </c>
      <c r="AA167" s="32">
        <v>48</v>
      </c>
    </row>
    <row r="168" spans="1:27" x14ac:dyDescent="0.2">
      <c r="A168" s="33" t="s">
        <v>349</v>
      </c>
      <c r="B168" s="34"/>
      <c r="C168" s="35"/>
      <c r="D168" s="36">
        <f t="shared" si="13"/>
        <v>53</v>
      </c>
      <c r="E168" s="36">
        <f t="shared" si="14"/>
        <v>25</v>
      </c>
      <c r="F168" s="36">
        <f t="shared" si="15"/>
        <v>78</v>
      </c>
      <c r="G168" s="36"/>
      <c r="H168" s="36"/>
      <c r="I168" s="36"/>
      <c r="J168" s="36">
        <v>1</v>
      </c>
      <c r="K168" s="36"/>
      <c r="L168" s="36">
        <v>1</v>
      </c>
      <c r="M168" s="36"/>
      <c r="N168" s="36"/>
      <c r="O168" s="36"/>
      <c r="P168" s="36">
        <v>20</v>
      </c>
      <c r="Q168" s="36">
        <v>9</v>
      </c>
      <c r="R168" s="36">
        <v>29</v>
      </c>
      <c r="S168" s="36"/>
      <c r="T168" s="36"/>
      <c r="U168" s="36"/>
      <c r="V168" s="36"/>
      <c r="W168" s="36"/>
      <c r="X168" s="36"/>
      <c r="Y168" s="36">
        <v>32</v>
      </c>
      <c r="Z168" s="36">
        <v>16</v>
      </c>
      <c r="AA168" s="36">
        <v>48</v>
      </c>
    </row>
    <row r="169" spans="1:27" x14ac:dyDescent="0.2">
      <c r="A169" s="37">
        <v>45</v>
      </c>
      <c r="B169" s="38" t="s">
        <v>305</v>
      </c>
      <c r="C169" s="39" t="s">
        <v>440</v>
      </c>
      <c r="D169" s="40">
        <f t="shared" si="13"/>
        <v>6</v>
      </c>
      <c r="E169" s="40">
        <f t="shared" si="14"/>
        <v>3</v>
      </c>
      <c r="F169" s="40">
        <f t="shared" si="15"/>
        <v>9</v>
      </c>
      <c r="G169" s="36"/>
      <c r="H169" s="36"/>
      <c r="I169" s="36"/>
      <c r="J169" s="36"/>
      <c r="K169" s="36"/>
      <c r="L169" s="36"/>
      <c r="M169" s="36"/>
      <c r="N169" s="36"/>
      <c r="O169" s="36"/>
      <c r="P169" s="36">
        <v>1</v>
      </c>
      <c r="Q169" s="36"/>
      <c r="R169" s="36">
        <v>1</v>
      </c>
      <c r="S169" s="36"/>
      <c r="T169" s="36"/>
      <c r="U169" s="36"/>
      <c r="V169" s="36"/>
      <c r="W169" s="36"/>
      <c r="X169" s="36"/>
      <c r="Y169" s="36">
        <v>5</v>
      </c>
      <c r="Z169" s="36">
        <v>3</v>
      </c>
      <c r="AA169" s="36">
        <v>8</v>
      </c>
    </row>
    <row r="170" spans="1:27" x14ac:dyDescent="0.2">
      <c r="A170" s="37" t="s">
        <v>309</v>
      </c>
      <c r="B170" s="38" t="s">
        <v>309</v>
      </c>
      <c r="C170" s="39" t="s">
        <v>441</v>
      </c>
      <c r="D170" s="40">
        <f t="shared" si="13"/>
        <v>2</v>
      </c>
      <c r="E170" s="40">
        <f t="shared" si="14"/>
        <v>2</v>
      </c>
      <c r="F170" s="40">
        <f t="shared" si="15"/>
        <v>4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>
        <v>1</v>
      </c>
      <c r="Q170" s="36">
        <v>1</v>
      </c>
      <c r="R170" s="36">
        <v>2</v>
      </c>
      <c r="S170" s="36"/>
      <c r="T170" s="36"/>
      <c r="U170" s="36"/>
      <c r="V170" s="36"/>
      <c r="W170" s="36"/>
      <c r="X170" s="36"/>
      <c r="Y170" s="36">
        <v>1</v>
      </c>
      <c r="Z170" s="36">
        <v>1</v>
      </c>
      <c r="AA170" s="36">
        <v>2</v>
      </c>
    </row>
    <row r="171" spans="1:27" x14ac:dyDescent="0.2">
      <c r="A171" s="37" t="s">
        <v>311</v>
      </c>
      <c r="B171" s="38" t="s">
        <v>311</v>
      </c>
      <c r="C171" s="39" t="s">
        <v>442</v>
      </c>
      <c r="D171" s="40">
        <f t="shared" si="13"/>
        <v>2</v>
      </c>
      <c r="E171" s="40">
        <f t="shared" si="14"/>
        <v>2</v>
      </c>
      <c r="F171" s="40">
        <f t="shared" si="15"/>
        <v>4</v>
      </c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>
        <v>2</v>
      </c>
      <c r="Z171" s="36">
        <v>2</v>
      </c>
      <c r="AA171" s="36">
        <v>4</v>
      </c>
    </row>
    <row r="172" spans="1:27" x14ac:dyDescent="0.2">
      <c r="A172" s="37" t="s">
        <v>313</v>
      </c>
      <c r="B172" s="38" t="s">
        <v>313</v>
      </c>
      <c r="C172" s="39" t="s">
        <v>443</v>
      </c>
      <c r="D172" s="40">
        <f t="shared" si="13"/>
        <v>11</v>
      </c>
      <c r="E172" s="40">
        <f t="shared" si="14"/>
        <v>5</v>
      </c>
      <c r="F172" s="40">
        <f t="shared" si="15"/>
        <v>16</v>
      </c>
      <c r="G172" s="36"/>
      <c r="H172" s="36"/>
      <c r="I172" s="36"/>
      <c r="J172" s="36"/>
      <c r="K172" s="36"/>
      <c r="L172" s="36"/>
      <c r="M172" s="36"/>
      <c r="N172" s="36"/>
      <c r="O172" s="36"/>
      <c r="P172" s="36">
        <v>2</v>
      </c>
      <c r="Q172" s="36">
        <v>2</v>
      </c>
      <c r="R172" s="36">
        <v>4</v>
      </c>
      <c r="S172" s="36"/>
      <c r="T172" s="36"/>
      <c r="U172" s="36"/>
      <c r="V172" s="36"/>
      <c r="W172" s="36"/>
      <c r="X172" s="36"/>
      <c r="Y172" s="36">
        <v>9</v>
      </c>
      <c r="Z172" s="36">
        <v>3</v>
      </c>
      <c r="AA172" s="36">
        <v>12</v>
      </c>
    </row>
    <row r="173" spans="1:27" x14ac:dyDescent="0.2">
      <c r="A173" s="37" t="s">
        <v>315</v>
      </c>
      <c r="B173" s="38" t="s">
        <v>315</v>
      </c>
      <c r="C173" s="39" t="s">
        <v>444</v>
      </c>
      <c r="D173" s="40">
        <f t="shared" si="13"/>
        <v>2</v>
      </c>
      <c r="E173" s="40">
        <f t="shared" si="14"/>
        <v>1</v>
      </c>
      <c r="F173" s="40">
        <f t="shared" si="15"/>
        <v>3</v>
      </c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>
        <v>2</v>
      </c>
      <c r="Z173" s="36">
        <v>1</v>
      </c>
      <c r="AA173" s="36">
        <v>3</v>
      </c>
    </row>
    <row r="174" spans="1:27" x14ac:dyDescent="0.2">
      <c r="A174" s="37" t="s">
        <v>317</v>
      </c>
      <c r="B174" s="38" t="s">
        <v>317</v>
      </c>
      <c r="C174" s="39" t="s">
        <v>445</v>
      </c>
      <c r="D174" s="40">
        <f t="shared" si="13"/>
        <v>16</v>
      </c>
      <c r="E174" s="40">
        <f t="shared" si="14"/>
        <v>4</v>
      </c>
      <c r="F174" s="40">
        <f t="shared" si="15"/>
        <v>20</v>
      </c>
      <c r="G174" s="36"/>
      <c r="H174" s="36"/>
      <c r="I174" s="36"/>
      <c r="J174" s="36">
        <v>1</v>
      </c>
      <c r="K174" s="36"/>
      <c r="L174" s="36">
        <v>1</v>
      </c>
      <c r="M174" s="36"/>
      <c r="N174" s="36"/>
      <c r="O174" s="36"/>
      <c r="P174" s="36">
        <v>10</v>
      </c>
      <c r="Q174" s="36">
        <v>2</v>
      </c>
      <c r="R174" s="36">
        <v>12</v>
      </c>
      <c r="S174" s="36"/>
      <c r="T174" s="36"/>
      <c r="U174" s="36"/>
      <c r="V174" s="36"/>
      <c r="W174" s="36"/>
      <c r="X174" s="36"/>
      <c r="Y174" s="36">
        <v>5</v>
      </c>
      <c r="Z174" s="36">
        <v>2</v>
      </c>
      <c r="AA174" s="36">
        <v>7</v>
      </c>
    </row>
    <row r="175" spans="1:27" x14ac:dyDescent="0.2">
      <c r="A175" s="37" t="s">
        <v>319</v>
      </c>
      <c r="B175" s="38" t="s">
        <v>319</v>
      </c>
      <c r="C175" s="39" t="s">
        <v>446</v>
      </c>
      <c r="D175" s="40">
        <f t="shared" si="13"/>
        <v>1</v>
      </c>
      <c r="E175" s="40">
        <f t="shared" si="14"/>
        <v>0</v>
      </c>
      <c r="F175" s="40">
        <f t="shared" si="15"/>
        <v>1</v>
      </c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>
        <v>1</v>
      </c>
      <c r="Z175" s="36"/>
      <c r="AA175" s="36">
        <v>1</v>
      </c>
    </row>
    <row r="176" spans="1:27" x14ac:dyDescent="0.2">
      <c r="A176" s="37" t="s">
        <v>321</v>
      </c>
      <c r="B176" s="38" t="s">
        <v>321</v>
      </c>
      <c r="C176" s="39" t="s">
        <v>447</v>
      </c>
      <c r="D176" s="40">
        <f t="shared" si="13"/>
        <v>13</v>
      </c>
      <c r="E176" s="40">
        <f t="shared" si="14"/>
        <v>8</v>
      </c>
      <c r="F176" s="40">
        <f t="shared" si="15"/>
        <v>21</v>
      </c>
      <c r="G176" s="36"/>
      <c r="H176" s="36"/>
      <c r="I176" s="36"/>
      <c r="J176" s="36"/>
      <c r="K176" s="36"/>
      <c r="L176" s="36"/>
      <c r="M176" s="36"/>
      <c r="N176" s="36"/>
      <c r="O176" s="36"/>
      <c r="P176" s="36">
        <v>6</v>
      </c>
      <c r="Q176" s="36">
        <v>4</v>
      </c>
      <c r="R176" s="36">
        <v>10</v>
      </c>
      <c r="S176" s="36"/>
      <c r="T176" s="36"/>
      <c r="U176" s="36"/>
      <c r="V176" s="36"/>
      <c r="W176" s="36"/>
      <c r="X176" s="36"/>
      <c r="Y176" s="36">
        <v>7</v>
      </c>
      <c r="Z176" s="36">
        <v>4</v>
      </c>
      <c r="AA176" s="36">
        <v>11</v>
      </c>
    </row>
  </sheetData>
  <mergeCells count="15">
    <mergeCell ref="A1:AA1"/>
    <mergeCell ref="A2:AA2"/>
    <mergeCell ref="A3:AA3"/>
    <mergeCell ref="A5:AA5"/>
    <mergeCell ref="A6:AA6"/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75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2.5703125" style="20" customWidth="1"/>
    <col min="2" max="2" width="6" style="20" bestFit="1" customWidth="1"/>
    <col min="3" max="3" width="38.5703125" style="20" bestFit="1" customWidth="1"/>
    <col min="4" max="5" width="6.5703125" style="20" bestFit="1" customWidth="1"/>
    <col min="6" max="6" width="7.5703125" style="20" bestFit="1" customWidth="1"/>
    <col min="7" max="7" width="4.140625" style="20" bestFit="1" customWidth="1"/>
    <col min="8" max="8" width="6.5703125" style="20" bestFit="1" customWidth="1"/>
    <col min="9" max="9" width="7.5703125" style="20" bestFit="1" customWidth="1"/>
    <col min="10" max="12" width="5.5703125" style="20" bestFit="1" customWidth="1"/>
    <col min="13" max="15" width="7.5703125" style="20" bestFit="1" customWidth="1"/>
    <col min="16" max="17" width="9" style="20" bestFit="1" customWidth="1"/>
    <col min="18" max="18" width="10" style="20" bestFit="1" customWidth="1"/>
    <col min="19" max="20" width="5.5703125" style="20" bestFit="1" customWidth="1"/>
    <col min="21" max="23" width="6.5703125" style="20" bestFit="1" customWidth="1"/>
    <col min="24" max="24" width="7.5703125" style="20" bestFit="1" customWidth="1"/>
    <col min="25" max="25" width="9" style="20" bestFit="1" customWidth="1"/>
    <col min="26" max="26" width="7.5703125" style="20" bestFit="1" customWidth="1"/>
    <col min="27" max="27" width="9" style="20" bestFit="1" customWidth="1"/>
    <col min="28" max="16384" width="9.140625" style="20"/>
  </cols>
  <sheetData>
    <row r="1" spans="1:27" s="183" customFormat="1" ht="15" x14ac:dyDescent="0.25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27" s="183" customFormat="1" ht="15" x14ac:dyDescent="0.25">
      <c r="A2" s="222" t="s">
        <v>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</row>
    <row r="3" spans="1:27" s="183" customFormat="1" ht="15" x14ac:dyDescent="0.25">
      <c r="A3" s="222" t="s">
        <v>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</row>
    <row r="4" spans="1:27" s="184" customFormat="1" ht="11.2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6"/>
      <c r="W4" s="186"/>
      <c r="X4" s="186"/>
      <c r="Y4" s="186"/>
      <c r="Z4" s="186"/>
      <c r="AA4" s="186"/>
    </row>
    <row r="5" spans="1:27" s="183" customFormat="1" ht="15" x14ac:dyDescent="0.25">
      <c r="A5" s="223" t="s">
        <v>24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</row>
    <row r="6" spans="1:27" s="183" customFormat="1" ht="15" x14ac:dyDescent="0.25">
      <c r="A6" s="224" t="s">
        <v>456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1:27" s="184" customFormat="1" ht="12" thickBot="1" x14ac:dyDescent="0.25">
      <c r="A7" s="243" t="s">
        <v>25</v>
      </c>
      <c r="B7" s="24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</row>
    <row r="8" spans="1:27" s="181" customFormat="1" ht="64.5" customHeight="1" thickBot="1" x14ac:dyDescent="0.25">
      <c r="A8" s="182"/>
      <c r="B8" s="182"/>
      <c r="C8" s="255" t="s">
        <v>26</v>
      </c>
      <c r="D8" s="257" t="s">
        <v>337</v>
      </c>
      <c r="E8" s="253"/>
      <c r="F8" s="253"/>
      <c r="G8" s="253" t="s">
        <v>28</v>
      </c>
      <c r="H8" s="253"/>
      <c r="I8" s="253"/>
      <c r="J8" s="253" t="s">
        <v>29</v>
      </c>
      <c r="K8" s="253"/>
      <c r="L8" s="253"/>
      <c r="M8" s="253" t="s">
        <v>30</v>
      </c>
      <c r="N8" s="253"/>
      <c r="O8" s="253"/>
      <c r="P8" s="253" t="s">
        <v>32</v>
      </c>
      <c r="Q8" s="253"/>
      <c r="R8" s="253"/>
      <c r="S8" s="253" t="s">
        <v>34</v>
      </c>
      <c r="T8" s="253"/>
      <c r="U8" s="253"/>
      <c r="V8" s="253" t="s">
        <v>36</v>
      </c>
      <c r="W8" s="253"/>
      <c r="X8" s="253"/>
      <c r="Y8" s="253" t="s">
        <v>37</v>
      </c>
      <c r="Z8" s="253"/>
      <c r="AA8" s="254"/>
    </row>
    <row r="9" spans="1:27" s="181" customFormat="1" ht="13.5" thickBot="1" x14ac:dyDescent="0.25">
      <c r="A9" s="182"/>
      <c r="B9" s="182"/>
      <c r="C9" s="256"/>
      <c r="D9" s="122" t="s">
        <v>38</v>
      </c>
      <c r="E9" s="123" t="s">
        <v>39</v>
      </c>
      <c r="F9" s="124" t="s">
        <v>56</v>
      </c>
      <c r="G9" s="124" t="s">
        <v>38</v>
      </c>
      <c r="H9" s="124" t="s">
        <v>39</v>
      </c>
      <c r="I9" s="124" t="s">
        <v>56</v>
      </c>
      <c r="J9" s="124" t="s">
        <v>38</v>
      </c>
      <c r="K9" s="124" t="s">
        <v>39</v>
      </c>
      <c r="L9" s="124" t="s">
        <v>56</v>
      </c>
      <c r="M9" s="124" t="s">
        <v>38</v>
      </c>
      <c r="N9" s="124" t="s">
        <v>39</v>
      </c>
      <c r="O9" s="124" t="s">
        <v>56</v>
      </c>
      <c r="P9" s="124" t="s">
        <v>38</v>
      </c>
      <c r="Q9" s="124" t="s">
        <v>39</v>
      </c>
      <c r="R9" s="124" t="s">
        <v>56</v>
      </c>
      <c r="S9" s="124" t="s">
        <v>38</v>
      </c>
      <c r="T9" s="124" t="s">
        <v>39</v>
      </c>
      <c r="U9" s="124" t="s">
        <v>56</v>
      </c>
      <c r="V9" s="124" t="s">
        <v>38</v>
      </c>
      <c r="W9" s="124" t="s">
        <v>39</v>
      </c>
      <c r="X9" s="124" t="s">
        <v>56</v>
      </c>
      <c r="Y9" s="124" t="s">
        <v>38</v>
      </c>
      <c r="Z9" s="124" t="s">
        <v>39</v>
      </c>
      <c r="AA9" s="125" t="s">
        <v>56</v>
      </c>
    </row>
    <row r="10" spans="1:27" x14ac:dyDescent="0.2">
      <c r="A10" s="182"/>
      <c r="B10" s="182"/>
      <c r="C10" s="143" t="s">
        <v>59</v>
      </c>
      <c r="D10" s="128">
        <f t="shared" ref="D10:D57" si="0">G10+J10+M10+P10+S10+V10+Y10</f>
        <v>6504</v>
      </c>
      <c r="E10" s="129">
        <f t="shared" ref="E10:E57" si="1">H10+K10+N10+Q10+T10+W10+Z10</f>
        <v>3703</v>
      </c>
      <c r="F10" s="129">
        <f t="shared" ref="F10:F57" si="2">I10+L10+O10+R10+U10+X10+AA10</f>
        <v>10207</v>
      </c>
      <c r="G10" s="64">
        <v>65</v>
      </c>
      <c r="H10" s="64">
        <v>30</v>
      </c>
      <c r="I10" s="64">
        <v>95</v>
      </c>
      <c r="J10" s="64"/>
      <c r="K10" s="64">
        <v>1</v>
      </c>
      <c r="L10" s="64">
        <v>1</v>
      </c>
      <c r="M10" s="64">
        <v>351</v>
      </c>
      <c r="N10" s="64">
        <v>186</v>
      </c>
      <c r="O10" s="64">
        <v>537</v>
      </c>
      <c r="P10" s="64">
        <v>5441</v>
      </c>
      <c r="Q10" s="64">
        <v>3115</v>
      </c>
      <c r="R10" s="64">
        <v>8556</v>
      </c>
      <c r="S10" s="64">
        <v>8</v>
      </c>
      <c r="T10" s="64">
        <v>1</v>
      </c>
      <c r="U10" s="64">
        <v>9</v>
      </c>
      <c r="V10" s="64">
        <v>9</v>
      </c>
      <c r="W10" s="64">
        <v>11</v>
      </c>
      <c r="X10" s="64">
        <v>20</v>
      </c>
      <c r="Y10" s="64">
        <v>630</v>
      </c>
      <c r="Z10" s="64">
        <v>359</v>
      </c>
      <c r="AA10" s="130">
        <v>989</v>
      </c>
    </row>
    <row r="11" spans="1:27" x14ac:dyDescent="0.2">
      <c r="A11" s="182"/>
      <c r="B11" s="182"/>
      <c r="C11" s="144" t="s">
        <v>60</v>
      </c>
      <c r="D11" s="131">
        <f t="shared" si="0"/>
        <v>4914</v>
      </c>
      <c r="E11" s="132">
        <f t="shared" si="1"/>
        <v>2892</v>
      </c>
      <c r="F11" s="132">
        <f t="shared" si="2"/>
        <v>7806</v>
      </c>
      <c r="G11" s="63">
        <v>47</v>
      </c>
      <c r="H11" s="63">
        <v>24</v>
      </c>
      <c r="I11" s="63">
        <v>71</v>
      </c>
      <c r="J11" s="63"/>
      <c r="K11" s="63">
        <v>1</v>
      </c>
      <c r="L11" s="63">
        <v>1</v>
      </c>
      <c r="M11" s="63">
        <v>256</v>
      </c>
      <c r="N11" s="63">
        <v>138</v>
      </c>
      <c r="O11" s="63">
        <v>394</v>
      </c>
      <c r="P11" s="63">
        <v>4115</v>
      </c>
      <c r="Q11" s="63">
        <v>2445</v>
      </c>
      <c r="R11" s="63">
        <v>6560</v>
      </c>
      <c r="S11" s="63">
        <v>5</v>
      </c>
      <c r="T11" s="63">
        <v>1</v>
      </c>
      <c r="U11" s="63">
        <v>6</v>
      </c>
      <c r="V11" s="63">
        <v>9</v>
      </c>
      <c r="W11" s="63">
        <v>10</v>
      </c>
      <c r="X11" s="63">
        <v>19</v>
      </c>
      <c r="Y11" s="63">
        <v>482</v>
      </c>
      <c r="Z11" s="63">
        <v>273</v>
      </c>
      <c r="AA11" s="133">
        <v>755</v>
      </c>
    </row>
    <row r="12" spans="1:27" x14ac:dyDescent="0.2">
      <c r="A12" s="182"/>
      <c r="B12" s="182"/>
      <c r="C12" s="144" t="s">
        <v>338</v>
      </c>
      <c r="D12" s="131">
        <f t="shared" si="0"/>
        <v>84</v>
      </c>
      <c r="E12" s="132">
        <f t="shared" si="1"/>
        <v>31</v>
      </c>
      <c r="F12" s="132">
        <f t="shared" si="2"/>
        <v>115</v>
      </c>
      <c r="G12" s="63"/>
      <c r="H12" s="63"/>
      <c r="I12" s="63"/>
      <c r="J12" s="63"/>
      <c r="K12" s="63"/>
      <c r="L12" s="63"/>
      <c r="M12" s="63">
        <v>6</v>
      </c>
      <c r="N12" s="63"/>
      <c r="O12" s="63">
        <v>6</v>
      </c>
      <c r="P12" s="63">
        <v>67</v>
      </c>
      <c r="Q12" s="63">
        <v>25</v>
      </c>
      <c r="R12" s="63">
        <v>92</v>
      </c>
      <c r="S12" s="63"/>
      <c r="T12" s="63"/>
      <c r="U12" s="63"/>
      <c r="V12" s="63"/>
      <c r="W12" s="63"/>
      <c r="X12" s="63"/>
      <c r="Y12" s="63">
        <v>11</v>
      </c>
      <c r="Z12" s="63">
        <v>6</v>
      </c>
      <c r="AA12" s="133">
        <v>17</v>
      </c>
    </row>
    <row r="13" spans="1:27" x14ac:dyDescent="0.2">
      <c r="C13" s="144" t="s">
        <v>339</v>
      </c>
      <c r="D13" s="131">
        <f t="shared" si="0"/>
        <v>645</v>
      </c>
      <c r="E13" s="132">
        <f t="shared" si="1"/>
        <v>362</v>
      </c>
      <c r="F13" s="132">
        <f t="shared" si="2"/>
        <v>1007</v>
      </c>
      <c r="G13" s="63">
        <v>5</v>
      </c>
      <c r="H13" s="63">
        <v>2</v>
      </c>
      <c r="I13" s="63">
        <v>7</v>
      </c>
      <c r="J13" s="63"/>
      <c r="K13" s="63"/>
      <c r="L13" s="63"/>
      <c r="M13" s="63">
        <v>51</v>
      </c>
      <c r="N13" s="63">
        <v>33</v>
      </c>
      <c r="O13" s="63">
        <v>84</v>
      </c>
      <c r="P13" s="63">
        <v>566</v>
      </c>
      <c r="Q13" s="63">
        <v>309</v>
      </c>
      <c r="R13" s="63">
        <v>875</v>
      </c>
      <c r="S13" s="63"/>
      <c r="T13" s="63"/>
      <c r="U13" s="63"/>
      <c r="V13" s="63"/>
      <c r="W13" s="63"/>
      <c r="X13" s="63"/>
      <c r="Y13" s="63">
        <v>23</v>
      </c>
      <c r="Z13" s="63">
        <v>18</v>
      </c>
      <c r="AA13" s="133">
        <v>41</v>
      </c>
    </row>
    <row r="14" spans="1:27" x14ac:dyDescent="0.2">
      <c r="C14" s="144" t="s">
        <v>340</v>
      </c>
      <c r="D14" s="131">
        <f t="shared" si="0"/>
        <v>65</v>
      </c>
      <c r="E14" s="132">
        <f t="shared" si="1"/>
        <v>2</v>
      </c>
      <c r="F14" s="132">
        <f t="shared" si="2"/>
        <v>67</v>
      </c>
      <c r="G14" s="63"/>
      <c r="H14" s="63"/>
      <c r="I14" s="63"/>
      <c r="J14" s="63"/>
      <c r="K14" s="63"/>
      <c r="L14" s="63"/>
      <c r="M14" s="63">
        <v>2</v>
      </c>
      <c r="N14" s="63"/>
      <c r="O14" s="63">
        <v>2</v>
      </c>
      <c r="P14" s="63">
        <v>59</v>
      </c>
      <c r="Q14" s="63">
        <v>2</v>
      </c>
      <c r="R14" s="63">
        <v>61</v>
      </c>
      <c r="S14" s="63"/>
      <c r="T14" s="63"/>
      <c r="U14" s="63"/>
      <c r="V14" s="63"/>
      <c r="W14" s="63"/>
      <c r="X14" s="63"/>
      <c r="Y14" s="63">
        <v>4</v>
      </c>
      <c r="Z14" s="63"/>
      <c r="AA14" s="133">
        <v>4</v>
      </c>
    </row>
    <row r="15" spans="1:27" x14ac:dyDescent="0.2">
      <c r="C15" s="144" t="s">
        <v>341</v>
      </c>
      <c r="D15" s="131">
        <f t="shared" si="0"/>
        <v>248</v>
      </c>
      <c r="E15" s="132">
        <f t="shared" si="1"/>
        <v>22</v>
      </c>
      <c r="F15" s="132">
        <f t="shared" si="2"/>
        <v>270</v>
      </c>
      <c r="G15" s="63">
        <v>4</v>
      </c>
      <c r="H15" s="63"/>
      <c r="I15" s="63">
        <v>4</v>
      </c>
      <c r="J15" s="63"/>
      <c r="K15" s="63"/>
      <c r="L15" s="63"/>
      <c r="M15" s="63">
        <v>12</v>
      </c>
      <c r="N15" s="63"/>
      <c r="O15" s="63">
        <v>12</v>
      </c>
      <c r="P15" s="63">
        <v>190</v>
      </c>
      <c r="Q15" s="63">
        <v>18</v>
      </c>
      <c r="R15" s="63">
        <v>208</v>
      </c>
      <c r="S15" s="63">
        <v>3</v>
      </c>
      <c r="T15" s="63"/>
      <c r="U15" s="63">
        <v>3</v>
      </c>
      <c r="V15" s="63"/>
      <c r="W15" s="63"/>
      <c r="X15" s="63"/>
      <c r="Y15" s="63">
        <v>39</v>
      </c>
      <c r="Z15" s="63">
        <v>4</v>
      </c>
      <c r="AA15" s="133">
        <v>43</v>
      </c>
    </row>
    <row r="16" spans="1:27" x14ac:dyDescent="0.2">
      <c r="C16" s="144" t="s">
        <v>342</v>
      </c>
      <c r="D16" s="131">
        <f t="shared" si="0"/>
        <v>303</v>
      </c>
      <c r="E16" s="132">
        <f t="shared" si="1"/>
        <v>203</v>
      </c>
      <c r="F16" s="132">
        <f t="shared" si="2"/>
        <v>506</v>
      </c>
      <c r="G16" s="63">
        <v>6</v>
      </c>
      <c r="H16" s="63">
        <v>1</v>
      </c>
      <c r="I16" s="63">
        <v>7</v>
      </c>
      <c r="J16" s="63"/>
      <c r="K16" s="63"/>
      <c r="L16" s="63"/>
      <c r="M16" s="63">
        <v>16</v>
      </c>
      <c r="N16" s="63">
        <v>7</v>
      </c>
      <c r="O16" s="63">
        <v>23</v>
      </c>
      <c r="P16" s="63">
        <v>262</v>
      </c>
      <c r="Q16" s="63">
        <v>172</v>
      </c>
      <c r="R16" s="63">
        <v>434</v>
      </c>
      <c r="S16" s="63"/>
      <c r="T16" s="63"/>
      <c r="U16" s="63"/>
      <c r="V16" s="63"/>
      <c r="W16" s="63"/>
      <c r="X16" s="63"/>
      <c r="Y16" s="63">
        <v>19</v>
      </c>
      <c r="Z16" s="63">
        <v>23</v>
      </c>
      <c r="AA16" s="133">
        <v>42</v>
      </c>
    </row>
    <row r="17" spans="1:27" x14ac:dyDescent="0.2">
      <c r="C17" s="144" t="s">
        <v>343</v>
      </c>
      <c r="D17" s="131">
        <f t="shared" si="0"/>
        <v>86</v>
      </c>
      <c r="E17" s="132">
        <f t="shared" si="1"/>
        <v>30</v>
      </c>
      <c r="F17" s="132">
        <f t="shared" si="2"/>
        <v>116</v>
      </c>
      <c r="G17" s="63">
        <v>1</v>
      </c>
      <c r="H17" s="63">
        <v>1</v>
      </c>
      <c r="I17" s="63">
        <v>2</v>
      </c>
      <c r="J17" s="63"/>
      <c r="K17" s="63"/>
      <c r="L17" s="63"/>
      <c r="M17" s="63">
        <v>4</v>
      </c>
      <c r="N17" s="63"/>
      <c r="O17" s="63">
        <v>4</v>
      </c>
      <c r="P17" s="63">
        <v>73</v>
      </c>
      <c r="Q17" s="63">
        <v>26</v>
      </c>
      <c r="R17" s="63">
        <v>99</v>
      </c>
      <c r="S17" s="63"/>
      <c r="T17" s="63"/>
      <c r="U17" s="63"/>
      <c r="V17" s="63"/>
      <c r="W17" s="63"/>
      <c r="X17" s="63"/>
      <c r="Y17" s="63">
        <v>8</v>
      </c>
      <c r="Z17" s="63">
        <v>3</v>
      </c>
      <c r="AA17" s="133">
        <v>11</v>
      </c>
    </row>
    <row r="18" spans="1:27" x14ac:dyDescent="0.2">
      <c r="C18" s="144" t="s">
        <v>344</v>
      </c>
      <c r="D18" s="131">
        <f t="shared" si="0"/>
        <v>23</v>
      </c>
      <c r="E18" s="132">
        <f t="shared" si="1"/>
        <v>36</v>
      </c>
      <c r="F18" s="132">
        <f t="shared" si="2"/>
        <v>59</v>
      </c>
      <c r="G18" s="63"/>
      <c r="H18" s="63"/>
      <c r="I18" s="63"/>
      <c r="J18" s="63"/>
      <c r="K18" s="63"/>
      <c r="L18" s="63"/>
      <c r="M18" s="63">
        <v>3</v>
      </c>
      <c r="N18" s="63">
        <v>2</v>
      </c>
      <c r="O18" s="63">
        <v>5</v>
      </c>
      <c r="P18" s="63">
        <v>12</v>
      </c>
      <c r="Q18" s="63">
        <v>18</v>
      </c>
      <c r="R18" s="63">
        <v>30</v>
      </c>
      <c r="S18" s="63"/>
      <c r="T18" s="63"/>
      <c r="U18" s="63"/>
      <c r="V18" s="63"/>
      <c r="W18" s="63"/>
      <c r="X18" s="63"/>
      <c r="Y18" s="63">
        <v>8</v>
      </c>
      <c r="Z18" s="63">
        <v>16</v>
      </c>
      <c r="AA18" s="133">
        <v>24</v>
      </c>
    </row>
    <row r="19" spans="1:27" x14ac:dyDescent="0.2">
      <c r="C19" s="144" t="s">
        <v>345</v>
      </c>
      <c r="D19" s="131">
        <f t="shared" si="0"/>
        <v>75</v>
      </c>
      <c r="E19" s="132">
        <f t="shared" si="1"/>
        <v>75</v>
      </c>
      <c r="F19" s="132">
        <f t="shared" si="2"/>
        <v>150</v>
      </c>
      <c r="G19" s="63">
        <v>2</v>
      </c>
      <c r="H19" s="63"/>
      <c r="I19" s="63">
        <v>2</v>
      </c>
      <c r="J19" s="63"/>
      <c r="K19" s="63"/>
      <c r="L19" s="63"/>
      <c r="M19" s="63"/>
      <c r="N19" s="63">
        <v>5</v>
      </c>
      <c r="O19" s="63">
        <v>5</v>
      </c>
      <c r="P19" s="63">
        <v>72</v>
      </c>
      <c r="Q19" s="63">
        <v>68</v>
      </c>
      <c r="R19" s="63">
        <v>140</v>
      </c>
      <c r="S19" s="63"/>
      <c r="T19" s="63"/>
      <c r="U19" s="63"/>
      <c r="V19" s="63"/>
      <c r="W19" s="63">
        <v>1</v>
      </c>
      <c r="X19" s="63">
        <v>1</v>
      </c>
      <c r="Y19" s="63">
        <v>1</v>
      </c>
      <c r="Z19" s="63">
        <v>1</v>
      </c>
      <c r="AA19" s="133">
        <v>2</v>
      </c>
    </row>
    <row r="20" spans="1:27" x14ac:dyDescent="0.2">
      <c r="C20" s="144" t="s">
        <v>346</v>
      </c>
      <c r="D20" s="131">
        <f t="shared" si="0"/>
        <v>3</v>
      </c>
      <c r="E20" s="132">
        <f t="shared" si="1"/>
        <v>6</v>
      </c>
      <c r="F20" s="132">
        <f t="shared" si="2"/>
        <v>9</v>
      </c>
      <c r="G20" s="63"/>
      <c r="H20" s="63"/>
      <c r="I20" s="63"/>
      <c r="J20" s="63"/>
      <c r="K20" s="63"/>
      <c r="L20" s="63"/>
      <c r="M20" s="63"/>
      <c r="N20" s="63"/>
      <c r="O20" s="63"/>
      <c r="P20" s="63">
        <v>3</v>
      </c>
      <c r="Q20" s="63">
        <v>5</v>
      </c>
      <c r="R20" s="63">
        <v>8</v>
      </c>
      <c r="S20" s="63"/>
      <c r="T20" s="63"/>
      <c r="U20" s="63"/>
      <c r="V20" s="63"/>
      <c r="W20" s="63"/>
      <c r="X20" s="63"/>
      <c r="Y20" s="63"/>
      <c r="Z20" s="63">
        <v>1</v>
      </c>
      <c r="AA20" s="133">
        <v>1</v>
      </c>
    </row>
    <row r="21" spans="1:27" x14ac:dyDescent="0.2">
      <c r="C21" s="144" t="s">
        <v>347</v>
      </c>
      <c r="D21" s="131">
        <f t="shared" si="0"/>
        <v>8</v>
      </c>
      <c r="E21" s="132">
        <f t="shared" si="1"/>
        <v>9</v>
      </c>
      <c r="F21" s="132">
        <f t="shared" si="2"/>
        <v>17</v>
      </c>
      <c r="G21" s="63"/>
      <c r="H21" s="63">
        <v>1</v>
      </c>
      <c r="I21" s="63">
        <v>1</v>
      </c>
      <c r="J21" s="63"/>
      <c r="K21" s="63"/>
      <c r="L21" s="63"/>
      <c r="M21" s="63"/>
      <c r="N21" s="63">
        <v>1</v>
      </c>
      <c r="O21" s="63">
        <v>1</v>
      </c>
      <c r="P21" s="63">
        <v>8</v>
      </c>
      <c r="Q21" s="63">
        <v>7</v>
      </c>
      <c r="R21" s="63">
        <v>15</v>
      </c>
      <c r="S21" s="63"/>
      <c r="T21" s="63"/>
      <c r="U21" s="63"/>
      <c r="V21" s="63"/>
      <c r="W21" s="63"/>
      <c r="X21" s="63"/>
      <c r="Y21" s="63"/>
      <c r="Z21" s="63"/>
      <c r="AA21" s="133"/>
    </row>
    <row r="22" spans="1:27" x14ac:dyDescent="0.2">
      <c r="C22" s="144" t="s">
        <v>348</v>
      </c>
      <c r="D22" s="131">
        <f t="shared" si="0"/>
        <v>0</v>
      </c>
      <c r="E22" s="132">
        <f t="shared" si="1"/>
        <v>11</v>
      </c>
      <c r="F22" s="132">
        <f t="shared" si="2"/>
        <v>11</v>
      </c>
      <c r="G22" s="63"/>
      <c r="H22" s="63">
        <v>1</v>
      </c>
      <c r="I22" s="63">
        <v>1</v>
      </c>
      <c r="J22" s="63"/>
      <c r="K22" s="63"/>
      <c r="L22" s="63"/>
      <c r="M22" s="63"/>
      <c r="N22" s="63"/>
      <c r="O22" s="63"/>
      <c r="P22" s="63"/>
      <c r="Q22" s="63">
        <v>9</v>
      </c>
      <c r="R22" s="63">
        <v>9</v>
      </c>
      <c r="S22" s="63"/>
      <c r="T22" s="63"/>
      <c r="U22" s="63"/>
      <c r="V22" s="63"/>
      <c r="W22" s="63"/>
      <c r="X22" s="63"/>
      <c r="Y22" s="63"/>
      <c r="Z22" s="63">
        <v>1</v>
      </c>
      <c r="AA22" s="133">
        <v>1</v>
      </c>
    </row>
    <row r="23" spans="1:27" ht="13.5" thickBot="1" x14ac:dyDescent="0.25">
      <c r="C23" s="144" t="s">
        <v>349</v>
      </c>
      <c r="D23" s="131">
        <f t="shared" si="0"/>
        <v>50</v>
      </c>
      <c r="E23" s="132">
        <f t="shared" si="1"/>
        <v>24</v>
      </c>
      <c r="F23" s="132">
        <f t="shared" si="2"/>
        <v>74</v>
      </c>
      <c r="G23" s="63"/>
      <c r="H23" s="63"/>
      <c r="I23" s="63"/>
      <c r="J23" s="63"/>
      <c r="K23" s="63"/>
      <c r="L23" s="63"/>
      <c r="M23" s="63">
        <v>1</v>
      </c>
      <c r="N23" s="63"/>
      <c r="O23" s="63">
        <v>1</v>
      </c>
      <c r="P23" s="63">
        <v>14</v>
      </c>
      <c r="Q23" s="63">
        <v>11</v>
      </c>
      <c r="R23" s="63">
        <v>25</v>
      </c>
      <c r="S23" s="63"/>
      <c r="T23" s="63"/>
      <c r="U23" s="63"/>
      <c r="V23" s="63"/>
      <c r="W23" s="63"/>
      <c r="X23" s="63"/>
      <c r="Y23" s="63">
        <v>35</v>
      </c>
      <c r="Z23" s="63">
        <v>13</v>
      </c>
      <c r="AA23" s="133">
        <v>48</v>
      </c>
    </row>
    <row r="24" spans="1:27" x14ac:dyDescent="0.2">
      <c r="A24" s="145" t="s">
        <v>350</v>
      </c>
      <c r="B24" s="146"/>
      <c r="C24" s="147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2"/>
    </row>
    <row r="25" spans="1:27" x14ac:dyDescent="0.2">
      <c r="A25" s="148" t="s">
        <v>59</v>
      </c>
      <c r="B25" s="97"/>
      <c r="C25" s="149"/>
      <c r="D25" s="136">
        <f t="shared" si="0"/>
        <v>968</v>
      </c>
      <c r="E25" s="98">
        <f t="shared" si="1"/>
        <v>1138</v>
      </c>
      <c r="F25" s="98">
        <f t="shared" si="2"/>
        <v>2106</v>
      </c>
      <c r="G25" s="98">
        <v>10</v>
      </c>
      <c r="H25" s="98">
        <v>10</v>
      </c>
      <c r="I25" s="98">
        <v>20</v>
      </c>
      <c r="J25" s="98"/>
      <c r="K25" s="98"/>
      <c r="L25" s="98"/>
      <c r="M25" s="98">
        <v>54</v>
      </c>
      <c r="N25" s="98">
        <v>59</v>
      </c>
      <c r="O25" s="98">
        <v>113</v>
      </c>
      <c r="P25" s="98">
        <v>844</v>
      </c>
      <c r="Q25" s="98">
        <v>999</v>
      </c>
      <c r="R25" s="98">
        <v>1843</v>
      </c>
      <c r="S25" s="98"/>
      <c r="T25" s="98">
        <v>1</v>
      </c>
      <c r="U25" s="98">
        <v>1</v>
      </c>
      <c r="V25" s="98">
        <v>2</v>
      </c>
      <c r="W25" s="98">
        <v>2</v>
      </c>
      <c r="X25" s="98">
        <v>4</v>
      </c>
      <c r="Y25" s="98">
        <v>58</v>
      </c>
      <c r="Z25" s="98">
        <v>67</v>
      </c>
      <c r="AA25" s="137">
        <v>125</v>
      </c>
    </row>
    <row r="26" spans="1:27" x14ac:dyDescent="0.2">
      <c r="A26" s="150" t="s">
        <v>60</v>
      </c>
      <c r="B26" s="99"/>
      <c r="C26" s="151"/>
      <c r="D26" s="138">
        <f t="shared" si="0"/>
        <v>968</v>
      </c>
      <c r="E26" s="101">
        <f t="shared" si="1"/>
        <v>1138</v>
      </c>
      <c r="F26" s="101">
        <f t="shared" si="2"/>
        <v>2106</v>
      </c>
      <c r="G26" s="101">
        <v>10</v>
      </c>
      <c r="H26" s="101">
        <v>10</v>
      </c>
      <c r="I26" s="101">
        <v>20</v>
      </c>
      <c r="J26" s="101"/>
      <c r="K26" s="101"/>
      <c r="L26" s="101"/>
      <c r="M26" s="101">
        <v>54</v>
      </c>
      <c r="N26" s="101">
        <v>59</v>
      </c>
      <c r="O26" s="101">
        <v>113</v>
      </c>
      <c r="P26" s="101">
        <v>844</v>
      </c>
      <c r="Q26" s="101">
        <v>999</v>
      </c>
      <c r="R26" s="101">
        <v>1843</v>
      </c>
      <c r="S26" s="101"/>
      <c r="T26" s="101">
        <v>1</v>
      </c>
      <c r="U26" s="101">
        <v>1</v>
      </c>
      <c r="V26" s="101">
        <v>2</v>
      </c>
      <c r="W26" s="101">
        <v>2</v>
      </c>
      <c r="X26" s="101">
        <v>4</v>
      </c>
      <c r="Y26" s="101">
        <v>58</v>
      </c>
      <c r="Z26" s="101">
        <v>67</v>
      </c>
      <c r="AA26" s="139">
        <v>125</v>
      </c>
    </row>
    <row r="27" spans="1:27" x14ac:dyDescent="0.2">
      <c r="A27" s="152">
        <v>52.010100000000001</v>
      </c>
      <c r="B27" s="103" t="s">
        <v>61</v>
      </c>
      <c r="C27" s="153" t="s">
        <v>351</v>
      </c>
      <c r="D27" s="131">
        <f t="shared" si="0"/>
        <v>81</v>
      </c>
      <c r="E27" s="132">
        <f t="shared" si="1"/>
        <v>88</v>
      </c>
      <c r="F27" s="132">
        <f t="shared" si="2"/>
        <v>169</v>
      </c>
      <c r="G27" s="101">
        <v>1</v>
      </c>
      <c r="H27" s="101"/>
      <c r="I27" s="101">
        <v>1</v>
      </c>
      <c r="J27" s="101"/>
      <c r="K27" s="101"/>
      <c r="L27" s="101"/>
      <c r="M27" s="101">
        <v>2</v>
      </c>
      <c r="N27" s="101">
        <v>6</v>
      </c>
      <c r="O27" s="101">
        <v>8</v>
      </c>
      <c r="P27" s="101">
        <v>75</v>
      </c>
      <c r="Q27" s="101">
        <v>81</v>
      </c>
      <c r="R27" s="101">
        <v>156</v>
      </c>
      <c r="S27" s="101"/>
      <c r="T27" s="101"/>
      <c r="U27" s="101"/>
      <c r="V27" s="101"/>
      <c r="W27" s="101"/>
      <c r="X27" s="101"/>
      <c r="Y27" s="101">
        <v>3</v>
      </c>
      <c r="Z27" s="101">
        <v>1</v>
      </c>
      <c r="AA27" s="139">
        <v>4</v>
      </c>
    </row>
    <row r="28" spans="1:27" x14ac:dyDescent="0.2">
      <c r="A28" s="152">
        <v>52.020400000000002</v>
      </c>
      <c r="B28" s="103" t="s">
        <v>324</v>
      </c>
      <c r="C28" s="153" t="s">
        <v>325</v>
      </c>
      <c r="D28" s="131">
        <f t="shared" si="0"/>
        <v>50</v>
      </c>
      <c r="E28" s="132">
        <f t="shared" si="1"/>
        <v>19</v>
      </c>
      <c r="F28" s="132">
        <f t="shared" si="2"/>
        <v>69</v>
      </c>
      <c r="G28" s="101"/>
      <c r="H28" s="101">
        <v>1</v>
      </c>
      <c r="I28" s="101">
        <v>1</v>
      </c>
      <c r="J28" s="101"/>
      <c r="K28" s="101"/>
      <c r="L28" s="101"/>
      <c r="M28" s="101">
        <v>4</v>
      </c>
      <c r="N28" s="101">
        <v>2</v>
      </c>
      <c r="O28" s="101">
        <v>6</v>
      </c>
      <c r="P28" s="101">
        <v>44</v>
      </c>
      <c r="Q28" s="101">
        <v>16</v>
      </c>
      <c r="R28" s="101">
        <v>60</v>
      </c>
      <c r="S28" s="101"/>
      <c r="T28" s="101"/>
      <c r="U28" s="101"/>
      <c r="V28" s="101"/>
      <c r="W28" s="101"/>
      <c r="X28" s="101"/>
      <c r="Y28" s="101">
        <v>2</v>
      </c>
      <c r="Z28" s="101"/>
      <c r="AA28" s="139">
        <v>2</v>
      </c>
    </row>
    <row r="29" spans="1:27" x14ac:dyDescent="0.2">
      <c r="A29" s="152">
        <v>52.020499999999998</v>
      </c>
      <c r="B29" s="103" t="s">
        <v>63</v>
      </c>
      <c r="C29" s="153" t="s">
        <v>64</v>
      </c>
      <c r="D29" s="131">
        <f t="shared" si="0"/>
        <v>36</v>
      </c>
      <c r="E29" s="132">
        <f t="shared" si="1"/>
        <v>58</v>
      </c>
      <c r="F29" s="132">
        <f t="shared" si="2"/>
        <v>94</v>
      </c>
      <c r="G29" s="101"/>
      <c r="H29" s="101"/>
      <c r="I29" s="101"/>
      <c r="J29" s="101"/>
      <c r="K29" s="101"/>
      <c r="L29" s="101"/>
      <c r="M29" s="101">
        <v>1</v>
      </c>
      <c r="N29" s="101">
        <v>3</v>
      </c>
      <c r="O29" s="101">
        <v>4</v>
      </c>
      <c r="P29" s="101">
        <v>31</v>
      </c>
      <c r="Q29" s="101">
        <v>53</v>
      </c>
      <c r="R29" s="101">
        <v>84</v>
      </c>
      <c r="S29" s="101"/>
      <c r="T29" s="101"/>
      <c r="U29" s="101"/>
      <c r="V29" s="101"/>
      <c r="W29" s="101"/>
      <c r="X29" s="101"/>
      <c r="Y29" s="101">
        <v>4</v>
      </c>
      <c r="Z29" s="101">
        <v>2</v>
      </c>
      <c r="AA29" s="139">
        <v>6</v>
      </c>
    </row>
    <row r="30" spans="1:27" x14ac:dyDescent="0.2">
      <c r="A30" s="152">
        <v>52.030099999999997</v>
      </c>
      <c r="B30" s="103" t="s">
        <v>67</v>
      </c>
      <c r="C30" s="153" t="s">
        <v>68</v>
      </c>
      <c r="D30" s="131">
        <f t="shared" si="0"/>
        <v>294</v>
      </c>
      <c r="E30" s="132">
        <f t="shared" si="1"/>
        <v>414</v>
      </c>
      <c r="F30" s="132">
        <f t="shared" si="2"/>
        <v>708</v>
      </c>
      <c r="G30" s="101">
        <v>5</v>
      </c>
      <c r="H30" s="101">
        <v>1</v>
      </c>
      <c r="I30" s="101">
        <v>6</v>
      </c>
      <c r="J30" s="101"/>
      <c r="K30" s="101"/>
      <c r="L30" s="101"/>
      <c r="M30" s="101">
        <v>17</v>
      </c>
      <c r="N30" s="101">
        <v>13</v>
      </c>
      <c r="O30" s="101">
        <v>30</v>
      </c>
      <c r="P30" s="101">
        <v>256</v>
      </c>
      <c r="Q30" s="101">
        <v>370</v>
      </c>
      <c r="R30" s="101">
        <v>626</v>
      </c>
      <c r="S30" s="101"/>
      <c r="T30" s="101">
        <v>1</v>
      </c>
      <c r="U30" s="101">
        <v>1</v>
      </c>
      <c r="V30" s="101"/>
      <c r="W30" s="101"/>
      <c r="X30" s="101"/>
      <c r="Y30" s="101">
        <v>16</v>
      </c>
      <c r="Z30" s="101">
        <v>29</v>
      </c>
      <c r="AA30" s="139">
        <v>45</v>
      </c>
    </row>
    <row r="31" spans="1:27" x14ac:dyDescent="0.2">
      <c r="A31" s="152">
        <v>52.040199999999999</v>
      </c>
      <c r="B31" s="103" t="s">
        <v>69</v>
      </c>
      <c r="C31" s="153" t="s">
        <v>70</v>
      </c>
      <c r="D31" s="131">
        <f t="shared" si="0"/>
        <v>2</v>
      </c>
      <c r="E31" s="132">
        <f t="shared" si="1"/>
        <v>0</v>
      </c>
      <c r="F31" s="132">
        <f t="shared" si="2"/>
        <v>2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>
        <v>2</v>
      </c>
      <c r="Q31" s="101"/>
      <c r="R31" s="101">
        <v>2</v>
      </c>
      <c r="S31" s="101"/>
      <c r="T31" s="101"/>
      <c r="U31" s="101"/>
      <c r="V31" s="101"/>
      <c r="W31" s="101"/>
      <c r="X31" s="101"/>
      <c r="Y31" s="101"/>
      <c r="Z31" s="101"/>
      <c r="AA31" s="139"/>
    </row>
    <row r="32" spans="1:27" x14ac:dyDescent="0.2">
      <c r="A32" s="152">
        <v>52.060099999999998</v>
      </c>
      <c r="B32" s="103" t="s">
        <v>71</v>
      </c>
      <c r="C32" s="153" t="s">
        <v>352</v>
      </c>
      <c r="D32" s="131">
        <f t="shared" si="0"/>
        <v>23</v>
      </c>
      <c r="E32" s="132">
        <f t="shared" si="1"/>
        <v>33</v>
      </c>
      <c r="F32" s="132">
        <f t="shared" si="2"/>
        <v>56</v>
      </c>
      <c r="G32" s="101"/>
      <c r="H32" s="101"/>
      <c r="I32" s="101"/>
      <c r="J32" s="101"/>
      <c r="K32" s="101"/>
      <c r="L32" s="101"/>
      <c r="M32" s="101"/>
      <c r="N32" s="101">
        <v>1</v>
      </c>
      <c r="O32" s="101">
        <v>1</v>
      </c>
      <c r="P32" s="101">
        <v>22</v>
      </c>
      <c r="Q32" s="101">
        <v>32</v>
      </c>
      <c r="R32" s="101">
        <v>54</v>
      </c>
      <c r="S32" s="101"/>
      <c r="T32" s="101"/>
      <c r="U32" s="101"/>
      <c r="V32" s="101"/>
      <c r="W32" s="101"/>
      <c r="X32" s="101"/>
      <c r="Y32" s="101">
        <v>1</v>
      </c>
      <c r="Z32" s="101"/>
      <c r="AA32" s="139">
        <v>1</v>
      </c>
    </row>
    <row r="33" spans="1:27" x14ac:dyDescent="0.2">
      <c r="A33" s="152">
        <v>52.080100000000002</v>
      </c>
      <c r="B33" s="103" t="s">
        <v>73</v>
      </c>
      <c r="C33" s="153" t="s">
        <v>74</v>
      </c>
      <c r="D33" s="131">
        <f t="shared" si="0"/>
        <v>84</v>
      </c>
      <c r="E33" s="132">
        <f t="shared" si="1"/>
        <v>191</v>
      </c>
      <c r="F33" s="132">
        <f t="shared" si="2"/>
        <v>275</v>
      </c>
      <c r="G33" s="101"/>
      <c r="H33" s="101">
        <v>1</v>
      </c>
      <c r="I33" s="101">
        <v>1</v>
      </c>
      <c r="J33" s="101"/>
      <c r="K33" s="101"/>
      <c r="L33" s="101"/>
      <c r="M33" s="101">
        <v>4</v>
      </c>
      <c r="N33" s="101">
        <v>16</v>
      </c>
      <c r="O33" s="101">
        <v>20</v>
      </c>
      <c r="P33" s="101">
        <v>76</v>
      </c>
      <c r="Q33" s="101">
        <v>164</v>
      </c>
      <c r="R33" s="101">
        <v>240</v>
      </c>
      <c r="S33" s="101"/>
      <c r="T33" s="101"/>
      <c r="U33" s="101"/>
      <c r="V33" s="101"/>
      <c r="W33" s="101"/>
      <c r="X33" s="101"/>
      <c r="Y33" s="101">
        <v>4</v>
      </c>
      <c r="Z33" s="101">
        <v>10</v>
      </c>
      <c r="AA33" s="139">
        <v>14</v>
      </c>
    </row>
    <row r="34" spans="1:27" x14ac:dyDescent="0.2">
      <c r="A34" s="152">
        <v>52.100099999999998</v>
      </c>
      <c r="B34" s="103" t="s">
        <v>77</v>
      </c>
      <c r="C34" s="153" t="s">
        <v>78</v>
      </c>
      <c r="D34" s="131">
        <f t="shared" si="0"/>
        <v>129</v>
      </c>
      <c r="E34" s="132">
        <f t="shared" si="1"/>
        <v>47</v>
      </c>
      <c r="F34" s="132">
        <f t="shared" si="2"/>
        <v>176</v>
      </c>
      <c r="G34" s="101"/>
      <c r="H34" s="101"/>
      <c r="I34" s="101"/>
      <c r="J34" s="101"/>
      <c r="K34" s="101"/>
      <c r="L34" s="101"/>
      <c r="M34" s="101">
        <v>6</v>
      </c>
      <c r="N34" s="101">
        <v>1</v>
      </c>
      <c r="O34" s="101">
        <v>7</v>
      </c>
      <c r="P34" s="101">
        <v>117</v>
      </c>
      <c r="Q34" s="101">
        <v>43</v>
      </c>
      <c r="R34" s="101">
        <v>160</v>
      </c>
      <c r="S34" s="101"/>
      <c r="T34" s="101"/>
      <c r="U34" s="101"/>
      <c r="V34" s="101"/>
      <c r="W34" s="101">
        <v>1</v>
      </c>
      <c r="X34" s="101">
        <v>1</v>
      </c>
      <c r="Y34" s="101">
        <v>6</v>
      </c>
      <c r="Z34" s="101">
        <v>2</v>
      </c>
      <c r="AA34" s="139">
        <v>8</v>
      </c>
    </row>
    <row r="35" spans="1:27" x14ac:dyDescent="0.2">
      <c r="A35" s="154"/>
      <c r="B35" s="103" t="s">
        <v>75</v>
      </c>
      <c r="C35" s="153" t="s">
        <v>76</v>
      </c>
      <c r="D35" s="131">
        <f t="shared" si="0"/>
        <v>0</v>
      </c>
      <c r="E35" s="132">
        <f t="shared" si="1"/>
        <v>1</v>
      </c>
      <c r="F35" s="132">
        <f t="shared" si="2"/>
        <v>1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>
        <v>1</v>
      </c>
      <c r="R35" s="101">
        <v>1</v>
      </c>
      <c r="S35" s="101"/>
      <c r="T35" s="101"/>
      <c r="U35" s="101"/>
      <c r="V35" s="101"/>
      <c r="W35" s="101"/>
      <c r="X35" s="101"/>
      <c r="Y35" s="101"/>
      <c r="Z35" s="101"/>
      <c r="AA35" s="139"/>
    </row>
    <row r="36" spans="1:27" x14ac:dyDescent="0.2">
      <c r="A36" s="152">
        <v>52.120100000000001</v>
      </c>
      <c r="B36" s="103" t="s">
        <v>79</v>
      </c>
      <c r="C36" s="153" t="s">
        <v>353</v>
      </c>
      <c r="D36" s="131">
        <f t="shared" si="0"/>
        <v>21</v>
      </c>
      <c r="E36" s="132">
        <f t="shared" si="1"/>
        <v>119</v>
      </c>
      <c r="F36" s="132">
        <f t="shared" si="2"/>
        <v>140</v>
      </c>
      <c r="G36" s="101">
        <v>1</v>
      </c>
      <c r="H36" s="101">
        <v>3</v>
      </c>
      <c r="I36" s="101">
        <v>4</v>
      </c>
      <c r="J36" s="101"/>
      <c r="K36" s="101"/>
      <c r="L36" s="101"/>
      <c r="M36" s="101"/>
      <c r="N36" s="101">
        <v>7</v>
      </c>
      <c r="O36" s="101">
        <v>7</v>
      </c>
      <c r="P36" s="101">
        <v>17</v>
      </c>
      <c r="Q36" s="101">
        <v>102</v>
      </c>
      <c r="R36" s="101">
        <v>119</v>
      </c>
      <c r="S36" s="101"/>
      <c r="T36" s="101"/>
      <c r="U36" s="101"/>
      <c r="V36" s="101"/>
      <c r="W36" s="101"/>
      <c r="X36" s="101"/>
      <c r="Y36" s="101">
        <v>3</v>
      </c>
      <c r="Z36" s="101">
        <v>7</v>
      </c>
      <c r="AA36" s="139">
        <v>10</v>
      </c>
    </row>
    <row r="37" spans="1:27" x14ac:dyDescent="0.2">
      <c r="A37" s="152">
        <v>52.130200000000002</v>
      </c>
      <c r="B37" s="103" t="s">
        <v>326</v>
      </c>
      <c r="C37" s="153" t="s">
        <v>355</v>
      </c>
      <c r="D37" s="131">
        <f t="shared" si="0"/>
        <v>16</v>
      </c>
      <c r="E37" s="132">
        <f t="shared" si="1"/>
        <v>16</v>
      </c>
      <c r="F37" s="132">
        <f t="shared" si="2"/>
        <v>32</v>
      </c>
      <c r="G37" s="101"/>
      <c r="H37" s="101"/>
      <c r="I37" s="101"/>
      <c r="J37" s="101"/>
      <c r="K37" s="101"/>
      <c r="L37" s="101"/>
      <c r="M37" s="101">
        <v>2</v>
      </c>
      <c r="N37" s="101">
        <v>3</v>
      </c>
      <c r="O37" s="101">
        <v>5</v>
      </c>
      <c r="P37" s="101">
        <v>14</v>
      </c>
      <c r="Q37" s="101">
        <v>12</v>
      </c>
      <c r="R37" s="101">
        <v>26</v>
      </c>
      <c r="S37" s="101"/>
      <c r="T37" s="101"/>
      <c r="U37" s="101"/>
      <c r="V37" s="101"/>
      <c r="W37" s="101"/>
      <c r="X37" s="101"/>
      <c r="Y37" s="101"/>
      <c r="Z37" s="101">
        <v>1</v>
      </c>
      <c r="AA37" s="139">
        <v>1</v>
      </c>
    </row>
    <row r="38" spans="1:27" x14ac:dyDescent="0.2">
      <c r="A38" s="152">
        <v>52.140099999999997</v>
      </c>
      <c r="B38" s="103" t="s">
        <v>83</v>
      </c>
      <c r="C38" s="153" t="s">
        <v>84</v>
      </c>
      <c r="D38" s="131">
        <f t="shared" si="0"/>
        <v>231</v>
      </c>
      <c r="E38" s="132">
        <f t="shared" si="1"/>
        <v>149</v>
      </c>
      <c r="F38" s="132">
        <f t="shared" si="2"/>
        <v>380</v>
      </c>
      <c r="G38" s="101">
        <v>3</v>
      </c>
      <c r="H38" s="101">
        <v>4</v>
      </c>
      <c r="I38" s="101">
        <v>7</v>
      </c>
      <c r="J38" s="101"/>
      <c r="K38" s="101"/>
      <c r="L38" s="101"/>
      <c r="M38" s="101">
        <v>18</v>
      </c>
      <c r="N38" s="101">
        <v>7</v>
      </c>
      <c r="O38" s="101">
        <v>25</v>
      </c>
      <c r="P38" s="101">
        <v>189</v>
      </c>
      <c r="Q38" s="101">
        <v>123</v>
      </c>
      <c r="R38" s="101">
        <v>312</v>
      </c>
      <c r="S38" s="101"/>
      <c r="T38" s="101"/>
      <c r="U38" s="101"/>
      <c r="V38" s="101">
        <v>2</v>
      </c>
      <c r="W38" s="101">
        <v>1</v>
      </c>
      <c r="X38" s="101">
        <v>3</v>
      </c>
      <c r="Y38" s="101">
        <v>19</v>
      </c>
      <c r="Z38" s="101">
        <v>14</v>
      </c>
      <c r="AA38" s="139">
        <v>33</v>
      </c>
    </row>
    <row r="39" spans="1:27" x14ac:dyDescent="0.2">
      <c r="A39" s="154"/>
      <c r="B39" s="103" t="s">
        <v>85</v>
      </c>
      <c r="C39" s="153" t="s">
        <v>86</v>
      </c>
      <c r="D39" s="131">
        <f t="shared" si="0"/>
        <v>1</v>
      </c>
      <c r="E39" s="132">
        <f t="shared" si="1"/>
        <v>3</v>
      </c>
      <c r="F39" s="132">
        <f t="shared" si="2"/>
        <v>4</v>
      </c>
      <c r="G39" s="101"/>
      <c r="H39" s="101"/>
      <c r="I39" s="101"/>
      <c r="J39" s="101"/>
      <c r="K39" s="101"/>
      <c r="L39" s="101"/>
      <c r="M39" s="101"/>
      <c r="N39" s="101"/>
      <c r="O39" s="101"/>
      <c r="P39" s="101">
        <v>1</v>
      </c>
      <c r="Q39" s="101">
        <v>2</v>
      </c>
      <c r="R39" s="101">
        <v>3</v>
      </c>
      <c r="S39" s="101"/>
      <c r="T39" s="101"/>
      <c r="U39" s="101"/>
      <c r="V39" s="101"/>
      <c r="W39" s="101"/>
      <c r="X39" s="101"/>
      <c r="Y39" s="101"/>
      <c r="Z39" s="101">
        <v>1</v>
      </c>
      <c r="AA39" s="139">
        <v>1</v>
      </c>
    </row>
    <row r="40" spans="1:27" x14ac:dyDescent="0.2">
      <c r="A40" s="155" t="s">
        <v>356</v>
      </c>
      <c r="B40" s="105"/>
      <c r="C40" s="156"/>
      <c r="D40" s="134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35"/>
    </row>
    <row r="41" spans="1:27" x14ac:dyDescent="0.2">
      <c r="A41" s="148" t="s">
        <v>59</v>
      </c>
      <c r="B41" s="97"/>
      <c r="C41" s="149"/>
      <c r="D41" s="136">
        <f t="shared" si="0"/>
        <v>210</v>
      </c>
      <c r="E41" s="98">
        <f t="shared" si="1"/>
        <v>122</v>
      </c>
      <c r="F41" s="98">
        <f t="shared" si="2"/>
        <v>332</v>
      </c>
      <c r="G41" s="98">
        <v>3</v>
      </c>
      <c r="H41" s="98"/>
      <c r="I41" s="98">
        <v>3</v>
      </c>
      <c r="J41" s="98"/>
      <c r="K41" s="98"/>
      <c r="L41" s="98"/>
      <c r="M41" s="98">
        <v>12</v>
      </c>
      <c r="N41" s="98">
        <v>2</v>
      </c>
      <c r="O41" s="98">
        <v>14</v>
      </c>
      <c r="P41" s="98">
        <v>176</v>
      </c>
      <c r="Q41" s="98">
        <v>114</v>
      </c>
      <c r="R41" s="98">
        <v>290</v>
      </c>
      <c r="S41" s="98"/>
      <c r="T41" s="98"/>
      <c r="U41" s="98"/>
      <c r="V41" s="98"/>
      <c r="W41" s="98"/>
      <c r="X41" s="98"/>
      <c r="Y41" s="98">
        <v>19</v>
      </c>
      <c r="Z41" s="98">
        <v>6</v>
      </c>
      <c r="AA41" s="137">
        <v>25</v>
      </c>
    </row>
    <row r="42" spans="1:27" x14ac:dyDescent="0.2">
      <c r="A42" s="150" t="s">
        <v>60</v>
      </c>
      <c r="B42" s="99"/>
      <c r="C42" s="151"/>
      <c r="D42" s="138">
        <f t="shared" si="0"/>
        <v>210</v>
      </c>
      <c r="E42" s="101">
        <f t="shared" si="1"/>
        <v>122</v>
      </c>
      <c r="F42" s="101">
        <f t="shared" si="2"/>
        <v>332</v>
      </c>
      <c r="G42" s="101">
        <v>3</v>
      </c>
      <c r="H42" s="101"/>
      <c r="I42" s="101">
        <v>3</v>
      </c>
      <c r="J42" s="101"/>
      <c r="K42" s="101"/>
      <c r="L42" s="101"/>
      <c r="M42" s="101">
        <v>12</v>
      </c>
      <c r="N42" s="101">
        <v>2</v>
      </c>
      <c r="O42" s="101">
        <v>14</v>
      </c>
      <c r="P42" s="101">
        <v>176</v>
      </c>
      <c r="Q42" s="101">
        <v>114</v>
      </c>
      <c r="R42" s="101">
        <v>290</v>
      </c>
      <c r="S42" s="101"/>
      <c r="T42" s="101"/>
      <c r="U42" s="101"/>
      <c r="V42" s="101"/>
      <c r="W42" s="101"/>
      <c r="X42" s="101"/>
      <c r="Y42" s="101">
        <v>19</v>
      </c>
      <c r="Z42" s="101">
        <v>6</v>
      </c>
      <c r="AA42" s="139">
        <v>25</v>
      </c>
    </row>
    <row r="43" spans="1:27" x14ac:dyDescent="0.2">
      <c r="A43" s="152">
        <v>4.0400999999999998</v>
      </c>
      <c r="B43" s="103" t="s">
        <v>88</v>
      </c>
      <c r="C43" s="153" t="s">
        <v>357</v>
      </c>
      <c r="D43" s="131">
        <f t="shared" si="0"/>
        <v>210</v>
      </c>
      <c r="E43" s="132">
        <f t="shared" si="1"/>
        <v>122</v>
      </c>
      <c r="F43" s="132">
        <f t="shared" si="2"/>
        <v>332</v>
      </c>
      <c r="G43" s="101">
        <v>3</v>
      </c>
      <c r="H43" s="101"/>
      <c r="I43" s="101">
        <v>3</v>
      </c>
      <c r="J43" s="101"/>
      <c r="K43" s="101"/>
      <c r="L43" s="101"/>
      <c r="M43" s="101">
        <v>12</v>
      </c>
      <c r="N43" s="101">
        <v>2</v>
      </c>
      <c r="O43" s="101">
        <v>14</v>
      </c>
      <c r="P43" s="101">
        <v>176</v>
      </c>
      <c r="Q43" s="101">
        <v>114</v>
      </c>
      <c r="R43" s="101">
        <v>290</v>
      </c>
      <c r="S43" s="101"/>
      <c r="T43" s="101"/>
      <c r="U43" s="101"/>
      <c r="V43" s="101"/>
      <c r="W43" s="101"/>
      <c r="X43" s="101"/>
      <c r="Y43" s="101">
        <v>19</v>
      </c>
      <c r="Z43" s="101">
        <v>6</v>
      </c>
      <c r="AA43" s="139">
        <v>25</v>
      </c>
    </row>
    <row r="44" spans="1:27" x14ac:dyDescent="0.2">
      <c r="A44" s="155" t="s">
        <v>358</v>
      </c>
      <c r="B44" s="105"/>
      <c r="C44" s="156"/>
      <c r="D44" s="134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35"/>
    </row>
    <row r="45" spans="1:27" x14ac:dyDescent="0.2">
      <c r="A45" s="148" t="s">
        <v>59</v>
      </c>
      <c r="B45" s="97"/>
      <c r="C45" s="149"/>
      <c r="D45" s="136">
        <f t="shared" si="0"/>
        <v>1615</v>
      </c>
      <c r="E45" s="98">
        <f t="shared" si="1"/>
        <v>955</v>
      </c>
      <c r="F45" s="98">
        <f t="shared" si="2"/>
        <v>2570</v>
      </c>
      <c r="G45" s="98">
        <v>14</v>
      </c>
      <c r="H45" s="98">
        <v>5</v>
      </c>
      <c r="I45" s="98">
        <v>19</v>
      </c>
      <c r="J45" s="98"/>
      <c r="K45" s="98"/>
      <c r="L45" s="98"/>
      <c r="M45" s="98">
        <v>104</v>
      </c>
      <c r="N45" s="98">
        <v>63</v>
      </c>
      <c r="O45" s="98">
        <v>167</v>
      </c>
      <c r="P45" s="98">
        <v>1424</v>
      </c>
      <c r="Q45" s="98">
        <v>839</v>
      </c>
      <c r="R45" s="98">
        <v>2263</v>
      </c>
      <c r="S45" s="98">
        <v>1</v>
      </c>
      <c r="T45" s="98"/>
      <c r="U45" s="98">
        <v>1</v>
      </c>
      <c r="V45" s="98">
        <v>1</v>
      </c>
      <c r="W45" s="98">
        <v>2</v>
      </c>
      <c r="X45" s="98">
        <v>3</v>
      </c>
      <c r="Y45" s="98">
        <v>71</v>
      </c>
      <c r="Z45" s="98">
        <v>46</v>
      </c>
      <c r="AA45" s="137">
        <v>117</v>
      </c>
    </row>
    <row r="46" spans="1:27" x14ac:dyDescent="0.2">
      <c r="A46" s="150" t="s">
        <v>60</v>
      </c>
      <c r="B46" s="99"/>
      <c r="C46" s="151"/>
      <c r="D46" s="138">
        <f t="shared" si="0"/>
        <v>895</v>
      </c>
      <c r="E46" s="101">
        <f t="shared" si="1"/>
        <v>518</v>
      </c>
      <c r="F46" s="101">
        <f t="shared" si="2"/>
        <v>1413</v>
      </c>
      <c r="G46" s="101">
        <v>7</v>
      </c>
      <c r="H46" s="101">
        <v>3</v>
      </c>
      <c r="I46" s="101">
        <v>10</v>
      </c>
      <c r="J46" s="101"/>
      <c r="K46" s="101"/>
      <c r="L46" s="101"/>
      <c r="M46" s="101">
        <v>53</v>
      </c>
      <c r="N46" s="101">
        <v>25</v>
      </c>
      <c r="O46" s="101">
        <v>78</v>
      </c>
      <c r="P46" s="101">
        <v>786</v>
      </c>
      <c r="Q46" s="101">
        <v>462</v>
      </c>
      <c r="R46" s="101">
        <v>1248</v>
      </c>
      <c r="S46" s="101">
        <v>1</v>
      </c>
      <c r="T46" s="101"/>
      <c r="U46" s="101">
        <v>1</v>
      </c>
      <c r="V46" s="101">
        <v>1</v>
      </c>
      <c r="W46" s="101">
        <v>1</v>
      </c>
      <c r="X46" s="101">
        <v>2</v>
      </c>
      <c r="Y46" s="101">
        <v>47</v>
      </c>
      <c r="Z46" s="101">
        <v>27</v>
      </c>
      <c r="AA46" s="139">
        <v>74</v>
      </c>
    </row>
    <row r="47" spans="1:27" x14ac:dyDescent="0.2">
      <c r="A47" s="152">
        <v>3.0104000000000002</v>
      </c>
      <c r="B47" s="103" t="s">
        <v>91</v>
      </c>
      <c r="C47" s="153" t="s">
        <v>92</v>
      </c>
      <c r="D47" s="131">
        <f t="shared" si="0"/>
        <v>213</v>
      </c>
      <c r="E47" s="132">
        <f t="shared" si="1"/>
        <v>87</v>
      </c>
      <c r="F47" s="132">
        <f t="shared" si="2"/>
        <v>300</v>
      </c>
      <c r="G47" s="101">
        <v>2</v>
      </c>
      <c r="H47" s="101"/>
      <c r="I47" s="101">
        <v>2</v>
      </c>
      <c r="J47" s="101"/>
      <c r="K47" s="101"/>
      <c r="L47" s="101"/>
      <c r="M47" s="101">
        <v>12</v>
      </c>
      <c r="N47" s="101">
        <v>6</v>
      </c>
      <c r="O47" s="101">
        <v>18</v>
      </c>
      <c r="P47" s="101">
        <v>186</v>
      </c>
      <c r="Q47" s="101">
        <v>77</v>
      </c>
      <c r="R47" s="101">
        <v>263</v>
      </c>
      <c r="S47" s="101">
        <v>1</v>
      </c>
      <c r="T47" s="101"/>
      <c r="U47" s="101">
        <v>1</v>
      </c>
      <c r="V47" s="101">
        <v>1</v>
      </c>
      <c r="W47" s="101">
        <v>1</v>
      </c>
      <c r="X47" s="101">
        <v>2</v>
      </c>
      <c r="Y47" s="101">
        <v>11</v>
      </c>
      <c r="Z47" s="101">
        <v>3</v>
      </c>
      <c r="AA47" s="139">
        <v>14</v>
      </c>
    </row>
    <row r="48" spans="1:27" x14ac:dyDescent="0.2">
      <c r="A48" s="152">
        <v>11.0701</v>
      </c>
      <c r="B48" s="103" t="s">
        <v>93</v>
      </c>
      <c r="C48" s="153" t="s">
        <v>359</v>
      </c>
      <c r="D48" s="131">
        <f t="shared" si="0"/>
        <v>31</v>
      </c>
      <c r="E48" s="132">
        <f t="shared" si="1"/>
        <v>121</v>
      </c>
      <c r="F48" s="132">
        <f t="shared" si="2"/>
        <v>152</v>
      </c>
      <c r="G48" s="101"/>
      <c r="H48" s="101">
        <v>3</v>
      </c>
      <c r="I48" s="101">
        <v>3</v>
      </c>
      <c r="J48" s="101"/>
      <c r="K48" s="101"/>
      <c r="L48" s="101"/>
      <c r="M48" s="101">
        <v>5</v>
      </c>
      <c r="N48" s="101">
        <v>4</v>
      </c>
      <c r="O48" s="101">
        <v>9</v>
      </c>
      <c r="P48" s="101">
        <v>23</v>
      </c>
      <c r="Q48" s="101">
        <v>108</v>
      </c>
      <c r="R48" s="101">
        <v>131</v>
      </c>
      <c r="S48" s="101"/>
      <c r="T48" s="101"/>
      <c r="U48" s="101"/>
      <c r="V48" s="101"/>
      <c r="W48" s="101"/>
      <c r="X48" s="101"/>
      <c r="Y48" s="101">
        <v>3</v>
      </c>
      <c r="Z48" s="101">
        <v>6</v>
      </c>
      <c r="AA48" s="139">
        <v>9</v>
      </c>
    </row>
    <row r="49" spans="1:27" x14ac:dyDescent="0.2">
      <c r="A49" s="152">
        <v>30.180099999999999</v>
      </c>
      <c r="B49" s="103" t="s">
        <v>105</v>
      </c>
      <c r="C49" s="153" t="s">
        <v>106</v>
      </c>
      <c r="D49" s="131">
        <f t="shared" si="0"/>
        <v>189</v>
      </c>
      <c r="E49" s="132">
        <f t="shared" si="1"/>
        <v>81</v>
      </c>
      <c r="F49" s="132">
        <f t="shared" si="2"/>
        <v>270</v>
      </c>
      <c r="G49" s="101">
        <v>2</v>
      </c>
      <c r="H49" s="101"/>
      <c r="I49" s="101">
        <v>2</v>
      </c>
      <c r="J49" s="101"/>
      <c r="K49" s="101"/>
      <c r="L49" s="101"/>
      <c r="M49" s="101">
        <v>7</v>
      </c>
      <c r="N49" s="101">
        <v>6</v>
      </c>
      <c r="O49" s="101">
        <v>13</v>
      </c>
      <c r="P49" s="101">
        <v>174</v>
      </c>
      <c r="Q49" s="101">
        <v>69</v>
      </c>
      <c r="R49" s="101">
        <v>243</v>
      </c>
      <c r="S49" s="101"/>
      <c r="T49" s="101"/>
      <c r="U49" s="101"/>
      <c r="V49" s="101"/>
      <c r="W49" s="101"/>
      <c r="X49" s="101"/>
      <c r="Y49" s="101">
        <v>6</v>
      </c>
      <c r="Z49" s="101">
        <v>6</v>
      </c>
      <c r="AA49" s="139">
        <v>12</v>
      </c>
    </row>
    <row r="50" spans="1:27" x14ac:dyDescent="0.2">
      <c r="A50" s="152">
        <v>40.0501</v>
      </c>
      <c r="B50" s="103" t="s">
        <v>109</v>
      </c>
      <c r="C50" s="153" t="s">
        <v>360</v>
      </c>
      <c r="D50" s="131">
        <f t="shared" si="0"/>
        <v>206</v>
      </c>
      <c r="E50" s="132">
        <f t="shared" si="1"/>
        <v>114</v>
      </c>
      <c r="F50" s="132">
        <f t="shared" si="2"/>
        <v>320</v>
      </c>
      <c r="G50" s="101"/>
      <c r="H50" s="101"/>
      <c r="I50" s="101"/>
      <c r="J50" s="101"/>
      <c r="K50" s="101"/>
      <c r="L50" s="101"/>
      <c r="M50" s="101">
        <v>17</v>
      </c>
      <c r="N50" s="101">
        <v>1</v>
      </c>
      <c r="O50" s="101">
        <v>18</v>
      </c>
      <c r="P50" s="101">
        <v>177</v>
      </c>
      <c r="Q50" s="101">
        <v>103</v>
      </c>
      <c r="R50" s="101">
        <v>280</v>
      </c>
      <c r="S50" s="101"/>
      <c r="T50" s="101"/>
      <c r="U50" s="101"/>
      <c r="V50" s="101"/>
      <c r="W50" s="101"/>
      <c r="X50" s="101"/>
      <c r="Y50" s="101">
        <v>12</v>
      </c>
      <c r="Z50" s="101">
        <v>10</v>
      </c>
      <c r="AA50" s="139">
        <v>22</v>
      </c>
    </row>
    <row r="51" spans="1:27" x14ac:dyDescent="0.2">
      <c r="A51" s="152">
        <v>40.080100000000002</v>
      </c>
      <c r="B51" s="103" t="s">
        <v>111</v>
      </c>
      <c r="C51" s="153" t="s">
        <v>361</v>
      </c>
      <c r="D51" s="131">
        <f t="shared" si="0"/>
        <v>157</v>
      </c>
      <c r="E51" s="132">
        <f t="shared" si="1"/>
        <v>102</v>
      </c>
      <c r="F51" s="132">
        <f t="shared" si="2"/>
        <v>259</v>
      </c>
      <c r="G51" s="101">
        <v>3</v>
      </c>
      <c r="H51" s="101"/>
      <c r="I51" s="101">
        <v>3</v>
      </c>
      <c r="J51" s="101"/>
      <c r="K51" s="101"/>
      <c r="L51" s="101"/>
      <c r="M51" s="101">
        <v>9</v>
      </c>
      <c r="N51" s="101">
        <v>8</v>
      </c>
      <c r="O51" s="101">
        <v>17</v>
      </c>
      <c r="P51" s="101">
        <v>144</v>
      </c>
      <c r="Q51" s="101">
        <v>92</v>
      </c>
      <c r="R51" s="101">
        <v>236</v>
      </c>
      <c r="S51" s="101"/>
      <c r="T51" s="101"/>
      <c r="U51" s="101"/>
      <c r="V51" s="101"/>
      <c r="W51" s="101"/>
      <c r="X51" s="101"/>
      <c r="Y51" s="101">
        <v>1</v>
      </c>
      <c r="Z51" s="101">
        <v>2</v>
      </c>
      <c r="AA51" s="139">
        <v>3</v>
      </c>
    </row>
    <row r="52" spans="1:27" x14ac:dyDescent="0.2">
      <c r="A52" s="152">
        <v>51.310099999999998</v>
      </c>
      <c r="B52" s="103" t="s">
        <v>113</v>
      </c>
      <c r="C52" s="153" t="s">
        <v>362</v>
      </c>
      <c r="D52" s="131">
        <f t="shared" si="0"/>
        <v>99</v>
      </c>
      <c r="E52" s="132">
        <f t="shared" si="1"/>
        <v>13</v>
      </c>
      <c r="F52" s="132">
        <f t="shared" si="2"/>
        <v>112</v>
      </c>
      <c r="G52" s="101"/>
      <c r="H52" s="101"/>
      <c r="I52" s="101"/>
      <c r="J52" s="101"/>
      <c r="K52" s="101"/>
      <c r="L52" s="101"/>
      <c r="M52" s="101">
        <v>3</v>
      </c>
      <c r="N52" s="101"/>
      <c r="O52" s="101">
        <v>3</v>
      </c>
      <c r="P52" s="101">
        <v>82</v>
      </c>
      <c r="Q52" s="101">
        <v>13</v>
      </c>
      <c r="R52" s="101">
        <v>95</v>
      </c>
      <c r="S52" s="101"/>
      <c r="T52" s="101"/>
      <c r="U52" s="101"/>
      <c r="V52" s="101"/>
      <c r="W52" s="101"/>
      <c r="X52" s="101"/>
      <c r="Y52" s="101">
        <v>14</v>
      </c>
      <c r="Z52" s="101"/>
      <c r="AA52" s="139">
        <v>14</v>
      </c>
    </row>
    <row r="53" spans="1:27" x14ac:dyDescent="0.2">
      <c r="A53" s="150" t="s">
        <v>339</v>
      </c>
      <c r="B53" s="99"/>
      <c r="C53" s="151"/>
      <c r="D53" s="138">
        <f t="shared" si="0"/>
        <v>645</v>
      </c>
      <c r="E53" s="101">
        <f t="shared" si="1"/>
        <v>362</v>
      </c>
      <c r="F53" s="101">
        <f t="shared" si="2"/>
        <v>1007</v>
      </c>
      <c r="G53" s="101">
        <v>5</v>
      </c>
      <c r="H53" s="101">
        <v>2</v>
      </c>
      <c r="I53" s="101">
        <v>7</v>
      </c>
      <c r="J53" s="101"/>
      <c r="K53" s="101"/>
      <c r="L53" s="101"/>
      <c r="M53" s="101">
        <v>51</v>
      </c>
      <c r="N53" s="101">
        <v>33</v>
      </c>
      <c r="O53" s="101">
        <v>84</v>
      </c>
      <c r="P53" s="101">
        <v>566</v>
      </c>
      <c r="Q53" s="101">
        <v>309</v>
      </c>
      <c r="R53" s="101">
        <v>875</v>
      </c>
      <c r="S53" s="101"/>
      <c r="T53" s="101"/>
      <c r="U53" s="101"/>
      <c r="V53" s="101"/>
      <c r="W53" s="101"/>
      <c r="X53" s="101"/>
      <c r="Y53" s="101">
        <v>23</v>
      </c>
      <c r="Z53" s="101">
        <v>18</v>
      </c>
      <c r="AA53" s="139">
        <v>41</v>
      </c>
    </row>
    <row r="54" spans="1:27" x14ac:dyDescent="0.2">
      <c r="A54" s="152">
        <v>26.010100000000001</v>
      </c>
      <c r="B54" s="103" t="s">
        <v>99</v>
      </c>
      <c r="C54" s="153" t="s">
        <v>363</v>
      </c>
      <c r="D54" s="131">
        <f t="shared" si="0"/>
        <v>22</v>
      </c>
      <c r="E54" s="132">
        <f t="shared" si="1"/>
        <v>10</v>
      </c>
      <c r="F54" s="132">
        <f t="shared" si="2"/>
        <v>32</v>
      </c>
      <c r="G54" s="101">
        <v>3</v>
      </c>
      <c r="H54" s="101"/>
      <c r="I54" s="101">
        <v>3</v>
      </c>
      <c r="J54" s="101"/>
      <c r="K54" s="101"/>
      <c r="L54" s="101"/>
      <c r="M54" s="101"/>
      <c r="N54" s="101"/>
      <c r="O54" s="101"/>
      <c r="P54" s="101">
        <v>18</v>
      </c>
      <c r="Q54" s="101">
        <v>7</v>
      </c>
      <c r="R54" s="101">
        <v>25</v>
      </c>
      <c r="S54" s="101"/>
      <c r="T54" s="101"/>
      <c r="U54" s="101"/>
      <c r="V54" s="101"/>
      <c r="W54" s="101"/>
      <c r="X54" s="101"/>
      <c r="Y54" s="101">
        <v>1</v>
      </c>
      <c r="Z54" s="101">
        <v>3</v>
      </c>
      <c r="AA54" s="139">
        <v>4</v>
      </c>
    </row>
    <row r="55" spans="1:27" x14ac:dyDescent="0.2">
      <c r="A55" s="154"/>
      <c r="B55" s="103" t="s">
        <v>97</v>
      </c>
      <c r="C55" s="153" t="s">
        <v>364</v>
      </c>
      <c r="D55" s="131">
        <f t="shared" si="0"/>
        <v>92</v>
      </c>
      <c r="E55" s="132">
        <f t="shared" si="1"/>
        <v>44</v>
      </c>
      <c r="F55" s="132">
        <f t="shared" si="2"/>
        <v>136</v>
      </c>
      <c r="G55" s="101"/>
      <c r="H55" s="101"/>
      <c r="I55" s="101"/>
      <c r="J55" s="101"/>
      <c r="K55" s="101"/>
      <c r="L55" s="101"/>
      <c r="M55" s="101">
        <v>6</v>
      </c>
      <c r="N55" s="101">
        <v>3</v>
      </c>
      <c r="O55" s="101">
        <v>9</v>
      </c>
      <c r="P55" s="101">
        <v>81</v>
      </c>
      <c r="Q55" s="101">
        <v>37</v>
      </c>
      <c r="R55" s="101">
        <v>118</v>
      </c>
      <c r="S55" s="101"/>
      <c r="T55" s="101"/>
      <c r="U55" s="101"/>
      <c r="V55" s="101"/>
      <c r="W55" s="101"/>
      <c r="X55" s="101"/>
      <c r="Y55" s="101">
        <v>5</v>
      </c>
      <c r="Z55" s="101">
        <v>4</v>
      </c>
      <c r="AA55" s="139">
        <v>9</v>
      </c>
    </row>
    <row r="56" spans="1:27" x14ac:dyDescent="0.2">
      <c r="A56" s="154"/>
      <c r="B56" s="103" t="s">
        <v>95</v>
      </c>
      <c r="C56" s="153" t="s">
        <v>365</v>
      </c>
      <c r="D56" s="131">
        <f t="shared" si="0"/>
        <v>531</v>
      </c>
      <c r="E56" s="132">
        <f t="shared" si="1"/>
        <v>308</v>
      </c>
      <c r="F56" s="132">
        <f t="shared" si="2"/>
        <v>839</v>
      </c>
      <c r="G56" s="101">
        <v>2</v>
      </c>
      <c r="H56" s="101">
        <v>2</v>
      </c>
      <c r="I56" s="101">
        <v>4</v>
      </c>
      <c r="J56" s="101"/>
      <c r="K56" s="101"/>
      <c r="L56" s="101"/>
      <c r="M56" s="101">
        <v>45</v>
      </c>
      <c r="N56" s="101">
        <v>30</v>
      </c>
      <c r="O56" s="101">
        <v>75</v>
      </c>
      <c r="P56" s="101">
        <v>467</v>
      </c>
      <c r="Q56" s="101">
        <v>265</v>
      </c>
      <c r="R56" s="101">
        <v>732</v>
      </c>
      <c r="S56" s="101"/>
      <c r="T56" s="101"/>
      <c r="U56" s="101"/>
      <c r="V56" s="101"/>
      <c r="W56" s="101"/>
      <c r="X56" s="101"/>
      <c r="Y56" s="101">
        <v>17</v>
      </c>
      <c r="Z56" s="101">
        <v>11</v>
      </c>
      <c r="AA56" s="139">
        <v>28</v>
      </c>
    </row>
    <row r="57" spans="1:27" x14ac:dyDescent="0.2">
      <c r="A57" s="150" t="s">
        <v>345</v>
      </c>
      <c r="B57" s="99"/>
      <c r="C57" s="151"/>
      <c r="D57" s="138">
        <f t="shared" si="0"/>
        <v>75</v>
      </c>
      <c r="E57" s="101">
        <f t="shared" si="1"/>
        <v>75</v>
      </c>
      <c r="F57" s="101">
        <f t="shared" si="2"/>
        <v>150</v>
      </c>
      <c r="G57" s="101">
        <v>2</v>
      </c>
      <c r="H57" s="101"/>
      <c r="I57" s="101">
        <v>2</v>
      </c>
      <c r="J57" s="101"/>
      <c r="K57" s="101"/>
      <c r="L57" s="101"/>
      <c r="M57" s="101"/>
      <c r="N57" s="101">
        <v>5</v>
      </c>
      <c r="O57" s="101">
        <v>5</v>
      </c>
      <c r="P57" s="101">
        <v>72</v>
      </c>
      <c r="Q57" s="101">
        <v>68</v>
      </c>
      <c r="R57" s="101">
        <v>140</v>
      </c>
      <c r="S57" s="101"/>
      <c r="T57" s="101"/>
      <c r="U57" s="101"/>
      <c r="V57" s="101"/>
      <c r="W57" s="101">
        <v>1</v>
      </c>
      <c r="X57" s="101">
        <v>1</v>
      </c>
      <c r="Y57" s="101">
        <v>1</v>
      </c>
      <c r="Z57" s="101">
        <v>1</v>
      </c>
      <c r="AA57" s="139">
        <v>2</v>
      </c>
    </row>
    <row r="58" spans="1:27" x14ac:dyDescent="0.2">
      <c r="A58" s="152">
        <v>27.010100000000001</v>
      </c>
      <c r="B58" s="103" t="s">
        <v>101</v>
      </c>
      <c r="C58" s="153" t="s">
        <v>368</v>
      </c>
      <c r="D58" s="131">
        <f t="shared" ref="D58:D82" si="3">G58+J58+M58+P58+S58+V58+Y58</f>
        <v>75</v>
      </c>
      <c r="E58" s="132">
        <f t="shared" ref="E58:E82" si="4">H58+K58+N58+Q58+T58+W58+Z58</f>
        <v>71</v>
      </c>
      <c r="F58" s="132">
        <f t="shared" ref="F58:F82" si="5">I58+L58+O58+R58+U58+X58+AA58</f>
        <v>146</v>
      </c>
      <c r="G58" s="101">
        <v>2</v>
      </c>
      <c r="H58" s="101"/>
      <c r="I58" s="101">
        <v>2</v>
      </c>
      <c r="J58" s="101"/>
      <c r="K58" s="101"/>
      <c r="L58" s="101"/>
      <c r="M58" s="101"/>
      <c r="N58" s="101">
        <v>5</v>
      </c>
      <c r="O58" s="101">
        <v>5</v>
      </c>
      <c r="P58" s="101">
        <v>72</v>
      </c>
      <c r="Q58" s="101">
        <v>64</v>
      </c>
      <c r="R58" s="101">
        <v>136</v>
      </c>
      <c r="S58" s="101"/>
      <c r="T58" s="101"/>
      <c r="U58" s="101"/>
      <c r="V58" s="101"/>
      <c r="W58" s="101">
        <v>1</v>
      </c>
      <c r="X58" s="101">
        <v>1</v>
      </c>
      <c r="Y58" s="101">
        <v>1</v>
      </c>
      <c r="Z58" s="101">
        <v>1</v>
      </c>
      <c r="AA58" s="139">
        <v>2</v>
      </c>
    </row>
    <row r="59" spans="1:27" x14ac:dyDescent="0.2">
      <c r="A59" s="154"/>
      <c r="B59" s="103" t="s">
        <v>103</v>
      </c>
      <c r="C59" s="153" t="s">
        <v>369</v>
      </c>
      <c r="D59" s="131">
        <f t="shared" si="3"/>
        <v>0</v>
      </c>
      <c r="E59" s="132">
        <f t="shared" si="4"/>
        <v>4</v>
      </c>
      <c r="F59" s="132">
        <f t="shared" si="5"/>
        <v>4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>
        <v>4</v>
      </c>
      <c r="R59" s="101">
        <v>4</v>
      </c>
      <c r="S59" s="101"/>
      <c r="T59" s="101"/>
      <c r="U59" s="101"/>
      <c r="V59" s="101"/>
      <c r="W59" s="101"/>
      <c r="X59" s="101"/>
      <c r="Y59" s="101"/>
      <c r="Z59" s="101"/>
      <c r="AA59" s="139"/>
    </row>
    <row r="60" spans="1:27" x14ac:dyDescent="0.2">
      <c r="A60" s="155" t="s">
        <v>123</v>
      </c>
      <c r="B60" s="105"/>
      <c r="C60" s="156"/>
      <c r="D60" s="134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35"/>
    </row>
    <row r="61" spans="1:27" x14ac:dyDescent="0.2">
      <c r="A61" s="148" t="s">
        <v>59</v>
      </c>
      <c r="B61" s="97"/>
      <c r="C61" s="149"/>
      <c r="D61" s="136">
        <f t="shared" si="3"/>
        <v>1378</v>
      </c>
      <c r="E61" s="98">
        <f t="shared" si="4"/>
        <v>506</v>
      </c>
      <c r="F61" s="98">
        <f t="shared" si="5"/>
        <v>1884</v>
      </c>
      <c r="G61" s="98">
        <v>11</v>
      </c>
      <c r="H61" s="98">
        <v>4</v>
      </c>
      <c r="I61" s="98">
        <v>15</v>
      </c>
      <c r="J61" s="98"/>
      <c r="K61" s="98">
        <v>1</v>
      </c>
      <c r="L61" s="98">
        <v>1</v>
      </c>
      <c r="M61" s="98">
        <v>69</v>
      </c>
      <c r="N61" s="98">
        <v>24</v>
      </c>
      <c r="O61" s="98">
        <v>93</v>
      </c>
      <c r="P61" s="98">
        <v>1114</v>
      </c>
      <c r="Q61" s="98">
        <v>401</v>
      </c>
      <c r="R61" s="98">
        <v>1515</v>
      </c>
      <c r="S61" s="98">
        <v>1</v>
      </c>
      <c r="T61" s="98"/>
      <c r="U61" s="98">
        <v>1</v>
      </c>
      <c r="V61" s="98">
        <v>6</v>
      </c>
      <c r="W61" s="98">
        <v>4</v>
      </c>
      <c r="X61" s="98">
        <v>10</v>
      </c>
      <c r="Y61" s="98">
        <v>177</v>
      </c>
      <c r="Z61" s="98">
        <v>72</v>
      </c>
      <c r="AA61" s="137">
        <v>249</v>
      </c>
    </row>
    <row r="62" spans="1:27" x14ac:dyDescent="0.2">
      <c r="A62" s="150" t="s">
        <v>60</v>
      </c>
      <c r="B62" s="99"/>
      <c r="C62" s="151"/>
      <c r="D62" s="138">
        <f t="shared" si="3"/>
        <v>1378</v>
      </c>
      <c r="E62" s="101">
        <f t="shared" si="4"/>
        <v>506</v>
      </c>
      <c r="F62" s="101">
        <f t="shared" si="5"/>
        <v>1884</v>
      </c>
      <c r="G62" s="101">
        <v>11</v>
      </c>
      <c r="H62" s="101">
        <v>4</v>
      </c>
      <c r="I62" s="101">
        <v>15</v>
      </c>
      <c r="J62" s="101"/>
      <c r="K62" s="101">
        <v>1</v>
      </c>
      <c r="L62" s="101">
        <v>1</v>
      </c>
      <c r="M62" s="101">
        <v>69</v>
      </c>
      <c r="N62" s="101">
        <v>24</v>
      </c>
      <c r="O62" s="101">
        <v>93</v>
      </c>
      <c r="P62" s="101">
        <v>1114</v>
      </c>
      <c r="Q62" s="101">
        <v>401</v>
      </c>
      <c r="R62" s="101">
        <v>1515</v>
      </c>
      <c r="S62" s="101">
        <v>1</v>
      </c>
      <c r="T62" s="101"/>
      <c r="U62" s="101">
        <v>1</v>
      </c>
      <c r="V62" s="101">
        <v>6</v>
      </c>
      <c r="W62" s="101">
        <v>4</v>
      </c>
      <c r="X62" s="101">
        <v>10</v>
      </c>
      <c r="Y62" s="101">
        <v>177</v>
      </c>
      <c r="Z62" s="101">
        <v>72</v>
      </c>
      <c r="AA62" s="139">
        <v>249</v>
      </c>
    </row>
    <row r="63" spans="1:27" x14ac:dyDescent="0.2">
      <c r="A63" s="152">
        <v>42.010100000000001</v>
      </c>
      <c r="B63" s="103" t="s">
        <v>116</v>
      </c>
      <c r="C63" s="153" t="s">
        <v>370</v>
      </c>
      <c r="D63" s="131">
        <f t="shared" si="3"/>
        <v>406</v>
      </c>
      <c r="E63" s="132">
        <f t="shared" si="4"/>
        <v>97</v>
      </c>
      <c r="F63" s="132">
        <f t="shared" si="5"/>
        <v>503</v>
      </c>
      <c r="G63" s="101">
        <v>3</v>
      </c>
      <c r="H63" s="101">
        <v>1</v>
      </c>
      <c r="I63" s="101">
        <v>4</v>
      </c>
      <c r="J63" s="101"/>
      <c r="K63" s="101"/>
      <c r="L63" s="101"/>
      <c r="M63" s="101">
        <v>18</v>
      </c>
      <c r="N63" s="101">
        <v>3</v>
      </c>
      <c r="O63" s="101">
        <v>21</v>
      </c>
      <c r="P63" s="101">
        <v>301</v>
      </c>
      <c r="Q63" s="101">
        <v>75</v>
      </c>
      <c r="R63" s="101">
        <v>376</v>
      </c>
      <c r="S63" s="101">
        <v>1</v>
      </c>
      <c r="T63" s="101"/>
      <c r="U63" s="101">
        <v>1</v>
      </c>
      <c r="V63" s="101">
        <v>2</v>
      </c>
      <c r="W63" s="101"/>
      <c r="X63" s="101">
        <v>2</v>
      </c>
      <c r="Y63" s="101">
        <v>81</v>
      </c>
      <c r="Z63" s="101">
        <v>18</v>
      </c>
      <c r="AA63" s="139">
        <v>99</v>
      </c>
    </row>
    <row r="64" spans="1:27" x14ac:dyDescent="0.2">
      <c r="A64" s="152">
        <v>44.070099999999996</v>
      </c>
      <c r="B64" s="103" t="s">
        <v>120</v>
      </c>
      <c r="C64" s="153" t="s">
        <v>121</v>
      </c>
      <c r="D64" s="131">
        <f t="shared" si="3"/>
        <v>278</v>
      </c>
      <c r="E64" s="132">
        <f t="shared" si="4"/>
        <v>48</v>
      </c>
      <c r="F64" s="132">
        <f t="shared" si="5"/>
        <v>326</v>
      </c>
      <c r="G64" s="101">
        <v>4</v>
      </c>
      <c r="H64" s="101">
        <v>2</v>
      </c>
      <c r="I64" s="101">
        <v>6</v>
      </c>
      <c r="J64" s="101"/>
      <c r="K64" s="101"/>
      <c r="L64" s="101"/>
      <c r="M64" s="101">
        <v>14</v>
      </c>
      <c r="N64" s="101"/>
      <c r="O64" s="101">
        <v>14</v>
      </c>
      <c r="P64" s="101">
        <v>240</v>
      </c>
      <c r="Q64" s="101">
        <v>43</v>
      </c>
      <c r="R64" s="101">
        <v>283</v>
      </c>
      <c r="S64" s="101"/>
      <c r="T64" s="101"/>
      <c r="U64" s="101"/>
      <c r="V64" s="101">
        <v>2</v>
      </c>
      <c r="W64" s="101"/>
      <c r="X64" s="101">
        <v>2</v>
      </c>
      <c r="Y64" s="101">
        <v>18</v>
      </c>
      <c r="Z64" s="101">
        <v>3</v>
      </c>
      <c r="AA64" s="139">
        <v>21</v>
      </c>
    </row>
    <row r="65" spans="1:27" x14ac:dyDescent="0.2">
      <c r="A65" s="152">
        <v>45.010100000000001</v>
      </c>
      <c r="B65" s="103" t="s">
        <v>124</v>
      </c>
      <c r="C65" s="153" t="s">
        <v>125</v>
      </c>
      <c r="D65" s="131">
        <f t="shared" si="3"/>
        <v>19</v>
      </c>
      <c r="E65" s="132">
        <f t="shared" si="4"/>
        <v>9</v>
      </c>
      <c r="F65" s="132">
        <f t="shared" si="5"/>
        <v>28</v>
      </c>
      <c r="G65" s="101"/>
      <c r="H65" s="101"/>
      <c r="I65" s="101"/>
      <c r="J65" s="101"/>
      <c r="K65" s="101"/>
      <c r="L65" s="101"/>
      <c r="M65" s="101"/>
      <c r="N65" s="101"/>
      <c r="O65" s="101"/>
      <c r="P65" s="101">
        <v>6</v>
      </c>
      <c r="Q65" s="101">
        <v>3</v>
      </c>
      <c r="R65" s="101">
        <v>9</v>
      </c>
      <c r="S65" s="101"/>
      <c r="T65" s="101"/>
      <c r="U65" s="101"/>
      <c r="V65" s="101">
        <v>1</v>
      </c>
      <c r="W65" s="101"/>
      <c r="X65" s="101">
        <v>1</v>
      </c>
      <c r="Y65" s="101">
        <v>12</v>
      </c>
      <c r="Z65" s="101">
        <v>6</v>
      </c>
      <c r="AA65" s="139">
        <v>18</v>
      </c>
    </row>
    <row r="66" spans="1:27" x14ac:dyDescent="0.2">
      <c r="A66" s="154"/>
      <c r="B66" s="103" t="s">
        <v>122</v>
      </c>
      <c r="C66" s="153" t="s">
        <v>123</v>
      </c>
      <c r="D66" s="131">
        <f t="shared" si="3"/>
        <v>133</v>
      </c>
      <c r="E66" s="132">
        <f t="shared" si="4"/>
        <v>45</v>
      </c>
      <c r="F66" s="132">
        <f t="shared" si="5"/>
        <v>178</v>
      </c>
      <c r="G66" s="101">
        <v>1</v>
      </c>
      <c r="H66" s="101"/>
      <c r="I66" s="101">
        <v>1</v>
      </c>
      <c r="J66" s="101"/>
      <c r="K66" s="101">
        <v>1</v>
      </c>
      <c r="L66" s="101">
        <v>1</v>
      </c>
      <c r="M66" s="101">
        <v>4</v>
      </c>
      <c r="N66" s="101">
        <v>3</v>
      </c>
      <c r="O66" s="101">
        <v>7</v>
      </c>
      <c r="P66" s="101">
        <v>124</v>
      </c>
      <c r="Q66" s="101">
        <v>40</v>
      </c>
      <c r="R66" s="101">
        <v>164</v>
      </c>
      <c r="S66" s="101"/>
      <c r="T66" s="101"/>
      <c r="U66" s="101"/>
      <c r="V66" s="101"/>
      <c r="W66" s="101"/>
      <c r="X66" s="101"/>
      <c r="Y66" s="101">
        <v>4</v>
      </c>
      <c r="Z66" s="101">
        <v>1</v>
      </c>
      <c r="AA66" s="139">
        <v>5</v>
      </c>
    </row>
    <row r="67" spans="1:27" x14ac:dyDescent="0.2">
      <c r="A67" s="152">
        <v>45.020099999999999</v>
      </c>
      <c r="B67" s="103" t="s">
        <v>126</v>
      </c>
      <c r="C67" s="153" t="s">
        <v>371</v>
      </c>
      <c r="D67" s="131">
        <f t="shared" si="3"/>
        <v>103</v>
      </c>
      <c r="E67" s="132">
        <f t="shared" si="4"/>
        <v>48</v>
      </c>
      <c r="F67" s="132">
        <f t="shared" si="5"/>
        <v>151</v>
      </c>
      <c r="G67" s="101"/>
      <c r="H67" s="101"/>
      <c r="I67" s="101"/>
      <c r="J67" s="101"/>
      <c r="K67" s="101"/>
      <c r="L67" s="101"/>
      <c r="M67" s="101">
        <v>9</v>
      </c>
      <c r="N67" s="101">
        <v>2</v>
      </c>
      <c r="O67" s="101">
        <v>11</v>
      </c>
      <c r="P67" s="101">
        <v>77</v>
      </c>
      <c r="Q67" s="101">
        <v>36</v>
      </c>
      <c r="R67" s="101">
        <v>113</v>
      </c>
      <c r="S67" s="101"/>
      <c r="T67" s="101"/>
      <c r="U67" s="101"/>
      <c r="V67" s="101"/>
      <c r="W67" s="101"/>
      <c r="X67" s="101"/>
      <c r="Y67" s="101">
        <v>17</v>
      </c>
      <c r="Z67" s="101">
        <v>10</v>
      </c>
      <c r="AA67" s="139">
        <v>27</v>
      </c>
    </row>
    <row r="68" spans="1:27" x14ac:dyDescent="0.2">
      <c r="A68" s="152">
        <v>45.060099999999998</v>
      </c>
      <c r="B68" s="103" t="s">
        <v>128</v>
      </c>
      <c r="C68" s="153" t="s">
        <v>372</v>
      </c>
      <c r="D68" s="131">
        <f t="shared" si="3"/>
        <v>33</v>
      </c>
      <c r="E68" s="132">
        <f t="shared" si="4"/>
        <v>46</v>
      </c>
      <c r="F68" s="132">
        <f t="shared" si="5"/>
        <v>79</v>
      </c>
      <c r="G68" s="101"/>
      <c r="H68" s="101"/>
      <c r="I68" s="101"/>
      <c r="J68" s="101"/>
      <c r="K68" s="101"/>
      <c r="L68" s="101"/>
      <c r="M68" s="101">
        <v>2</v>
      </c>
      <c r="N68" s="101">
        <v>2</v>
      </c>
      <c r="O68" s="101">
        <v>4</v>
      </c>
      <c r="P68" s="101">
        <v>26</v>
      </c>
      <c r="Q68" s="101">
        <v>34</v>
      </c>
      <c r="R68" s="101">
        <v>60</v>
      </c>
      <c r="S68" s="101"/>
      <c r="T68" s="101"/>
      <c r="U68" s="101"/>
      <c r="V68" s="101"/>
      <c r="W68" s="101"/>
      <c r="X68" s="101"/>
      <c r="Y68" s="101">
        <v>5</v>
      </c>
      <c r="Z68" s="101">
        <v>10</v>
      </c>
      <c r="AA68" s="139">
        <v>15</v>
      </c>
    </row>
    <row r="69" spans="1:27" x14ac:dyDescent="0.2">
      <c r="A69" s="152">
        <v>45.070099999999996</v>
      </c>
      <c r="B69" s="103" t="s">
        <v>130</v>
      </c>
      <c r="C69" s="153" t="s">
        <v>373</v>
      </c>
      <c r="D69" s="131">
        <f t="shared" si="3"/>
        <v>34</v>
      </c>
      <c r="E69" s="132">
        <f t="shared" si="4"/>
        <v>30</v>
      </c>
      <c r="F69" s="132">
        <f t="shared" si="5"/>
        <v>64</v>
      </c>
      <c r="G69" s="101">
        <v>1</v>
      </c>
      <c r="H69" s="101">
        <v>1</v>
      </c>
      <c r="I69" s="101">
        <v>2</v>
      </c>
      <c r="J69" s="101"/>
      <c r="K69" s="101"/>
      <c r="L69" s="101"/>
      <c r="M69" s="101">
        <v>1</v>
      </c>
      <c r="N69" s="101">
        <v>1</v>
      </c>
      <c r="O69" s="101">
        <v>2</v>
      </c>
      <c r="P69" s="101">
        <v>27</v>
      </c>
      <c r="Q69" s="101">
        <v>26</v>
      </c>
      <c r="R69" s="101">
        <v>53</v>
      </c>
      <c r="S69" s="101"/>
      <c r="T69" s="101"/>
      <c r="U69" s="101"/>
      <c r="V69" s="101">
        <v>1</v>
      </c>
      <c r="W69" s="101"/>
      <c r="X69" s="101">
        <v>1</v>
      </c>
      <c r="Y69" s="101">
        <v>4</v>
      </c>
      <c r="Z69" s="101">
        <v>2</v>
      </c>
      <c r="AA69" s="139">
        <v>6</v>
      </c>
    </row>
    <row r="70" spans="1:27" x14ac:dyDescent="0.2">
      <c r="A70" s="152">
        <v>45.100099999999998</v>
      </c>
      <c r="B70" s="103" t="s">
        <v>132</v>
      </c>
      <c r="C70" s="153" t="s">
        <v>374</v>
      </c>
      <c r="D70" s="131">
        <f t="shared" si="3"/>
        <v>159</v>
      </c>
      <c r="E70" s="132">
        <f t="shared" si="4"/>
        <v>102</v>
      </c>
      <c r="F70" s="132">
        <f t="shared" si="5"/>
        <v>261</v>
      </c>
      <c r="G70" s="101"/>
      <c r="H70" s="101"/>
      <c r="I70" s="101"/>
      <c r="J70" s="101"/>
      <c r="K70" s="101"/>
      <c r="L70" s="101"/>
      <c r="M70" s="101">
        <v>12</v>
      </c>
      <c r="N70" s="101">
        <v>7</v>
      </c>
      <c r="O70" s="101">
        <v>19</v>
      </c>
      <c r="P70" s="101">
        <v>132</v>
      </c>
      <c r="Q70" s="101">
        <v>77</v>
      </c>
      <c r="R70" s="101">
        <v>209</v>
      </c>
      <c r="S70" s="101"/>
      <c r="T70" s="101"/>
      <c r="U70" s="101"/>
      <c r="V70" s="101"/>
      <c r="W70" s="101">
        <v>3</v>
      </c>
      <c r="X70" s="101">
        <v>3</v>
      </c>
      <c r="Y70" s="101">
        <v>15</v>
      </c>
      <c r="Z70" s="101">
        <v>15</v>
      </c>
      <c r="AA70" s="139">
        <v>30</v>
      </c>
    </row>
    <row r="71" spans="1:27" x14ac:dyDescent="0.2">
      <c r="A71" s="152">
        <v>45.110100000000003</v>
      </c>
      <c r="B71" s="103" t="s">
        <v>134</v>
      </c>
      <c r="C71" s="153" t="s">
        <v>375</v>
      </c>
      <c r="D71" s="131">
        <f t="shared" si="3"/>
        <v>129</v>
      </c>
      <c r="E71" s="132">
        <f t="shared" si="4"/>
        <v>42</v>
      </c>
      <c r="F71" s="132">
        <f t="shared" si="5"/>
        <v>171</v>
      </c>
      <c r="G71" s="101">
        <v>1</v>
      </c>
      <c r="H71" s="101"/>
      <c r="I71" s="101">
        <v>1</v>
      </c>
      <c r="J71" s="101"/>
      <c r="K71" s="101"/>
      <c r="L71" s="101"/>
      <c r="M71" s="101">
        <v>7</v>
      </c>
      <c r="N71" s="101">
        <v>5</v>
      </c>
      <c r="O71" s="101">
        <v>12</v>
      </c>
      <c r="P71" s="101">
        <v>107</v>
      </c>
      <c r="Q71" s="101">
        <v>34</v>
      </c>
      <c r="R71" s="101">
        <v>141</v>
      </c>
      <c r="S71" s="101"/>
      <c r="T71" s="101"/>
      <c r="U71" s="101"/>
      <c r="V71" s="101"/>
      <c r="W71" s="101"/>
      <c r="X71" s="101"/>
      <c r="Y71" s="101">
        <v>14</v>
      </c>
      <c r="Z71" s="101">
        <v>3</v>
      </c>
      <c r="AA71" s="139">
        <v>17</v>
      </c>
    </row>
    <row r="72" spans="1:27" x14ac:dyDescent="0.2">
      <c r="A72" s="152">
        <v>52.100200000000001</v>
      </c>
      <c r="B72" s="103" t="s">
        <v>136</v>
      </c>
      <c r="C72" s="153" t="s">
        <v>137</v>
      </c>
      <c r="D72" s="131">
        <f t="shared" si="3"/>
        <v>84</v>
      </c>
      <c r="E72" s="132">
        <f t="shared" si="4"/>
        <v>39</v>
      </c>
      <c r="F72" s="132">
        <f t="shared" si="5"/>
        <v>123</v>
      </c>
      <c r="G72" s="101">
        <v>1</v>
      </c>
      <c r="H72" s="101"/>
      <c r="I72" s="101">
        <v>1</v>
      </c>
      <c r="J72" s="101"/>
      <c r="K72" s="101"/>
      <c r="L72" s="101"/>
      <c r="M72" s="101">
        <v>2</v>
      </c>
      <c r="N72" s="101">
        <v>1</v>
      </c>
      <c r="O72" s="101">
        <v>3</v>
      </c>
      <c r="P72" s="101">
        <v>74</v>
      </c>
      <c r="Q72" s="101">
        <v>33</v>
      </c>
      <c r="R72" s="101">
        <v>107</v>
      </c>
      <c r="S72" s="101"/>
      <c r="T72" s="101"/>
      <c r="U72" s="101"/>
      <c r="V72" s="101"/>
      <c r="W72" s="101">
        <v>1</v>
      </c>
      <c r="X72" s="101">
        <v>1</v>
      </c>
      <c r="Y72" s="101">
        <v>7</v>
      </c>
      <c r="Z72" s="101">
        <v>4</v>
      </c>
      <c r="AA72" s="139">
        <v>11</v>
      </c>
    </row>
    <row r="73" spans="1:27" x14ac:dyDescent="0.2">
      <c r="A73" s="150" t="s">
        <v>457</v>
      </c>
      <c r="B73" s="99"/>
      <c r="C73" s="151"/>
      <c r="D73" s="138">
        <f t="shared" si="3"/>
        <v>25</v>
      </c>
      <c r="E73" s="101">
        <f t="shared" si="4"/>
        <v>33</v>
      </c>
      <c r="F73" s="101">
        <f t="shared" si="5"/>
        <v>58</v>
      </c>
      <c r="G73" s="101">
        <v>1</v>
      </c>
      <c r="H73" s="101"/>
      <c r="I73" s="101">
        <v>1</v>
      </c>
      <c r="J73" s="101"/>
      <c r="K73" s="101"/>
      <c r="L73" s="101"/>
      <c r="M73" s="101">
        <v>1</v>
      </c>
      <c r="N73" s="101">
        <v>2</v>
      </c>
      <c r="O73" s="101">
        <v>3</v>
      </c>
      <c r="P73" s="101">
        <v>12</v>
      </c>
      <c r="Q73" s="101">
        <v>11</v>
      </c>
      <c r="R73" s="101">
        <v>23</v>
      </c>
      <c r="S73" s="101"/>
      <c r="T73" s="101"/>
      <c r="U73" s="101"/>
      <c r="V73" s="101">
        <v>1</v>
      </c>
      <c r="W73" s="101">
        <v>4</v>
      </c>
      <c r="X73" s="101">
        <v>5</v>
      </c>
      <c r="Y73" s="101">
        <v>10</v>
      </c>
      <c r="Z73" s="101">
        <v>16</v>
      </c>
      <c r="AA73" s="139">
        <v>26</v>
      </c>
    </row>
    <row r="74" spans="1:27" x14ac:dyDescent="0.2">
      <c r="A74" s="152">
        <v>44.040100000000002</v>
      </c>
      <c r="B74" s="103" t="s">
        <v>458</v>
      </c>
      <c r="C74" s="153" t="s">
        <v>459</v>
      </c>
      <c r="D74" s="131">
        <f t="shared" si="3"/>
        <v>6</v>
      </c>
      <c r="E74" s="132">
        <f t="shared" si="4"/>
        <v>6</v>
      </c>
      <c r="F74" s="132">
        <f t="shared" si="5"/>
        <v>12</v>
      </c>
      <c r="G74" s="101"/>
      <c r="H74" s="101"/>
      <c r="I74" s="101"/>
      <c r="J74" s="101"/>
      <c r="K74" s="101"/>
      <c r="L74" s="101"/>
      <c r="M74" s="101">
        <v>1</v>
      </c>
      <c r="N74" s="101">
        <v>1</v>
      </c>
      <c r="O74" s="101">
        <v>2</v>
      </c>
      <c r="P74" s="101">
        <v>3</v>
      </c>
      <c r="Q74" s="101"/>
      <c r="R74" s="101">
        <v>3</v>
      </c>
      <c r="S74" s="101"/>
      <c r="T74" s="101"/>
      <c r="U74" s="101"/>
      <c r="V74" s="101"/>
      <c r="W74" s="101"/>
      <c r="X74" s="101"/>
      <c r="Y74" s="101">
        <v>2</v>
      </c>
      <c r="Z74" s="101">
        <v>5</v>
      </c>
      <c r="AA74" s="139">
        <v>7</v>
      </c>
    </row>
    <row r="75" spans="1:27" x14ac:dyDescent="0.2">
      <c r="A75" s="154"/>
      <c r="B75" s="103" t="s">
        <v>460</v>
      </c>
      <c r="C75" s="153" t="s">
        <v>461</v>
      </c>
      <c r="D75" s="131">
        <f t="shared" si="3"/>
        <v>9</v>
      </c>
      <c r="E75" s="132">
        <f t="shared" si="4"/>
        <v>24</v>
      </c>
      <c r="F75" s="132">
        <f t="shared" si="5"/>
        <v>33</v>
      </c>
      <c r="G75" s="101">
        <v>1</v>
      </c>
      <c r="H75" s="101"/>
      <c r="I75" s="101">
        <v>1</v>
      </c>
      <c r="J75" s="101"/>
      <c r="K75" s="101"/>
      <c r="L75" s="101"/>
      <c r="M75" s="101"/>
      <c r="N75" s="101">
        <v>1</v>
      </c>
      <c r="O75" s="101">
        <v>1</v>
      </c>
      <c r="P75" s="101">
        <v>4</v>
      </c>
      <c r="Q75" s="101">
        <v>9</v>
      </c>
      <c r="R75" s="101">
        <v>13</v>
      </c>
      <c r="S75" s="101"/>
      <c r="T75" s="101"/>
      <c r="U75" s="101"/>
      <c r="V75" s="101"/>
      <c r="W75" s="101">
        <v>4</v>
      </c>
      <c r="X75" s="101">
        <v>4</v>
      </c>
      <c r="Y75" s="101">
        <v>4</v>
      </c>
      <c r="Z75" s="101">
        <v>10</v>
      </c>
      <c r="AA75" s="139">
        <v>14</v>
      </c>
    </row>
    <row r="76" spans="1:27" x14ac:dyDescent="0.2">
      <c r="A76" s="154"/>
      <c r="B76" s="103" t="s">
        <v>462</v>
      </c>
      <c r="C76" s="153" t="s">
        <v>463</v>
      </c>
      <c r="D76" s="131">
        <f t="shared" si="3"/>
        <v>10</v>
      </c>
      <c r="E76" s="132">
        <f t="shared" si="4"/>
        <v>3</v>
      </c>
      <c r="F76" s="132">
        <f t="shared" si="5"/>
        <v>13</v>
      </c>
      <c r="G76" s="101"/>
      <c r="H76" s="101"/>
      <c r="I76" s="101"/>
      <c r="J76" s="101"/>
      <c r="K76" s="101"/>
      <c r="L76" s="101"/>
      <c r="M76" s="101"/>
      <c r="N76" s="101"/>
      <c r="O76" s="101"/>
      <c r="P76" s="101">
        <v>5</v>
      </c>
      <c r="Q76" s="101">
        <v>2</v>
      </c>
      <c r="R76" s="101">
        <v>7</v>
      </c>
      <c r="S76" s="101"/>
      <c r="T76" s="101"/>
      <c r="U76" s="101"/>
      <c r="V76" s="101">
        <v>1</v>
      </c>
      <c r="W76" s="101"/>
      <c r="X76" s="101">
        <v>1</v>
      </c>
      <c r="Y76" s="101">
        <v>4</v>
      </c>
      <c r="Z76" s="101">
        <v>1</v>
      </c>
      <c r="AA76" s="139">
        <v>5</v>
      </c>
    </row>
    <row r="77" spans="1:27" x14ac:dyDescent="0.2">
      <c r="A77" s="155" t="s">
        <v>464</v>
      </c>
      <c r="B77" s="105"/>
      <c r="C77" s="156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</row>
    <row r="78" spans="1:27" x14ac:dyDescent="0.2">
      <c r="A78" s="148" t="s">
        <v>59</v>
      </c>
      <c r="B78" s="97"/>
      <c r="C78" s="149"/>
      <c r="D78" s="136">
        <f t="shared" si="3"/>
        <v>370</v>
      </c>
      <c r="E78" s="98">
        <f t="shared" si="4"/>
        <v>168</v>
      </c>
      <c r="F78" s="98">
        <f t="shared" si="5"/>
        <v>538</v>
      </c>
      <c r="G78" s="98">
        <v>1</v>
      </c>
      <c r="H78" s="98">
        <v>3</v>
      </c>
      <c r="I78" s="98">
        <v>4</v>
      </c>
      <c r="J78" s="98"/>
      <c r="K78" s="98"/>
      <c r="L78" s="98"/>
      <c r="M78" s="98">
        <v>19</v>
      </c>
      <c r="N78" s="98">
        <v>14</v>
      </c>
      <c r="O78" s="98">
        <v>33</v>
      </c>
      <c r="P78" s="98">
        <v>331</v>
      </c>
      <c r="Q78" s="98">
        <v>131</v>
      </c>
      <c r="R78" s="98">
        <v>462</v>
      </c>
      <c r="S78" s="98"/>
      <c r="T78" s="98"/>
      <c r="U78" s="98"/>
      <c r="V78" s="98"/>
      <c r="W78" s="98"/>
      <c r="X78" s="98"/>
      <c r="Y78" s="98">
        <v>19</v>
      </c>
      <c r="Z78" s="98">
        <v>20</v>
      </c>
      <c r="AA78" s="137">
        <v>39</v>
      </c>
    </row>
    <row r="79" spans="1:27" x14ac:dyDescent="0.2">
      <c r="A79" s="150" t="s">
        <v>60</v>
      </c>
      <c r="B79" s="99"/>
      <c r="C79" s="151"/>
      <c r="D79" s="138">
        <f t="shared" si="3"/>
        <v>370</v>
      </c>
      <c r="E79" s="101">
        <f t="shared" si="4"/>
        <v>168</v>
      </c>
      <c r="F79" s="101">
        <f t="shared" si="5"/>
        <v>538</v>
      </c>
      <c r="G79" s="101">
        <v>1</v>
      </c>
      <c r="H79" s="101">
        <v>3</v>
      </c>
      <c r="I79" s="101">
        <v>4</v>
      </c>
      <c r="J79" s="101"/>
      <c r="K79" s="101"/>
      <c r="L79" s="101"/>
      <c r="M79" s="101">
        <v>19</v>
      </c>
      <c r="N79" s="101">
        <v>14</v>
      </c>
      <c r="O79" s="101">
        <v>33</v>
      </c>
      <c r="P79" s="101">
        <v>331</v>
      </c>
      <c r="Q79" s="101">
        <v>131</v>
      </c>
      <c r="R79" s="101">
        <v>462</v>
      </c>
      <c r="S79" s="101"/>
      <c r="T79" s="101"/>
      <c r="U79" s="101"/>
      <c r="V79" s="101"/>
      <c r="W79" s="101"/>
      <c r="X79" s="101"/>
      <c r="Y79" s="101">
        <v>19</v>
      </c>
      <c r="Z79" s="101">
        <v>20</v>
      </c>
      <c r="AA79" s="139">
        <v>39</v>
      </c>
    </row>
    <row r="80" spans="1:27" x14ac:dyDescent="0.2">
      <c r="A80" s="152">
        <v>9.0498999999999992</v>
      </c>
      <c r="B80" s="103" t="s">
        <v>141</v>
      </c>
      <c r="C80" s="153" t="s">
        <v>377</v>
      </c>
      <c r="D80" s="131">
        <f t="shared" si="3"/>
        <v>121</v>
      </c>
      <c r="E80" s="132">
        <f t="shared" si="4"/>
        <v>50</v>
      </c>
      <c r="F80" s="132">
        <f t="shared" si="5"/>
        <v>171</v>
      </c>
      <c r="G80" s="101"/>
      <c r="H80" s="101">
        <v>1</v>
      </c>
      <c r="I80" s="101">
        <v>1</v>
      </c>
      <c r="J80" s="101"/>
      <c r="K80" s="101"/>
      <c r="L80" s="101"/>
      <c r="M80" s="101">
        <v>5</v>
      </c>
      <c r="N80" s="101">
        <v>3</v>
      </c>
      <c r="O80" s="101">
        <v>8</v>
      </c>
      <c r="P80" s="101">
        <v>112</v>
      </c>
      <c r="Q80" s="101">
        <v>40</v>
      </c>
      <c r="R80" s="101">
        <v>152</v>
      </c>
      <c r="S80" s="101"/>
      <c r="T80" s="101"/>
      <c r="U80" s="101"/>
      <c r="V80" s="101"/>
      <c r="W80" s="101"/>
      <c r="X80" s="101"/>
      <c r="Y80" s="101">
        <v>4</v>
      </c>
      <c r="Z80" s="101">
        <v>6</v>
      </c>
      <c r="AA80" s="139">
        <v>10</v>
      </c>
    </row>
    <row r="81" spans="1:27" x14ac:dyDescent="0.2">
      <c r="A81" s="152">
        <v>9.0799000000000003</v>
      </c>
      <c r="B81" s="103" t="s">
        <v>143</v>
      </c>
      <c r="C81" s="153" t="s">
        <v>378</v>
      </c>
      <c r="D81" s="131">
        <f t="shared" si="3"/>
        <v>98</v>
      </c>
      <c r="E81" s="132">
        <f t="shared" si="4"/>
        <v>85</v>
      </c>
      <c r="F81" s="132">
        <f t="shared" si="5"/>
        <v>183</v>
      </c>
      <c r="G81" s="101"/>
      <c r="H81" s="101">
        <v>1</v>
      </c>
      <c r="I81" s="101">
        <v>1</v>
      </c>
      <c r="J81" s="101"/>
      <c r="K81" s="101"/>
      <c r="L81" s="101"/>
      <c r="M81" s="101">
        <v>3</v>
      </c>
      <c r="N81" s="101">
        <v>8</v>
      </c>
      <c r="O81" s="101">
        <v>11</v>
      </c>
      <c r="P81" s="101">
        <v>90</v>
      </c>
      <c r="Q81" s="101">
        <v>67</v>
      </c>
      <c r="R81" s="101">
        <v>157</v>
      </c>
      <c r="S81" s="101"/>
      <c r="T81" s="101"/>
      <c r="U81" s="101"/>
      <c r="V81" s="101"/>
      <c r="W81" s="101"/>
      <c r="X81" s="101"/>
      <c r="Y81" s="101">
        <v>5</v>
      </c>
      <c r="Z81" s="101">
        <v>9</v>
      </c>
      <c r="AA81" s="139">
        <v>14</v>
      </c>
    </row>
    <row r="82" spans="1:27" x14ac:dyDescent="0.2">
      <c r="A82" s="152">
        <v>9.0901999999999994</v>
      </c>
      <c r="B82" s="103" t="s">
        <v>145</v>
      </c>
      <c r="C82" s="153" t="s">
        <v>146</v>
      </c>
      <c r="D82" s="131">
        <f t="shared" si="3"/>
        <v>151</v>
      </c>
      <c r="E82" s="132">
        <f t="shared" si="4"/>
        <v>33</v>
      </c>
      <c r="F82" s="132">
        <f t="shared" si="5"/>
        <v>184</v>
      </c>
      <c r="G82" s="101">
        <v>1</v>
      </c>
      <c r="H82" s="101">
        <v>1</v>
      </c>
      <c r="I82" s="101">
        <v>2</v>
      </c>
      <c r="J82" s="101"/>
      <c r="K82" s="101"/>
      <c r="L82" s="101"/>
      <c r="M82" s="101">
        <v>11</v>
      </c>
      <c r="N82" s="101">
        <v>3</v>
      </c>
      <c r="O82" s="101">
        <v>14</v>
      </c>
      <c r="P82" s="101">
        <v>129</v>
      </c>
      <c r="Q82" s="101">
        <v>24</v>
      </c>
      <c r="R82" s="101">
        <v>153</v>
      </c>
      <c r="S82" s="101"/>
      <c r="T82" s="101"/>
      <c r="U82" s="101"/>
      <c r="V82" s="101"/>
      <c r="W82" s="101"/>
      <c r="X82" s="101"/>
      <c r="Y82" s="101">
        <v>10</v>
      </c>
      <c r="Z82" s="101">
        <v>5</v>
      </c>
      <c r="AA82" s="139">
        <v>15</v>
      </c>
    </row>
    <row r="83" spans="1:27" x14ac:dyDescent="0.2">
      <c r="A83" s="155" t="s">
        <v>379</v>
      </c>
      <c r="B83" s="105"/>
      <c r="C83" s="156"/>
      <c r="D83" s="134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35"/>
    </row>
    <row r="84" spans="1:27" x14ac:dyDescent="0.2">
      <c r="A84" s="148" t="s">
        <v>59</v>
      </c>
      <c r="B84" s="97"/>
      <c r="C84" s="149"/>
      <c r="D84" s="136">
        <f t="shared" ref="D84:D119" si="6">G84+J84+M84+P84+S84+V84+Y84</f>
        <v>736</v>
      </c>
      <c r="E84" s="98">
        <f t="shared" ref="E84:E119" si="7">H84+K84+N84+Q84+T84+W84+Z84</f>
        <v>303</v>
      </c>
      <c r="F84" s="98">
        <f t="shared" ref="F84:F119" si="8">I84+L84+O84+R84+U84+X84+AA84</f>
        <v>1039</v>
      </c>
      <c r="G84" s="98">
        <v>13</v>
      </c>
      <c r="H84" s="98">
        <v>3</v>
      </c>
      <c r="I84" s="98">
        <v>16</v>
      </c>
      <c r="J84" s="98"/>
      <c r="K84" s="98"/>
      <c r="L84" s="98"/>
      <c r="M84" s="98">
        <v>33</v>
      </c>
      <c r="N84" s="98">
        <v>9</v>
      </c>
      <c r="O84" s="98">
        <v>42</v>
      </c>
      <c r="P84" s="98">
        <v>612</v>
      </c>
      <c r="Q84" s="98">
        <v>255</v>
      </c>
      <c r="R84" s="98">
        <v>867</v>
      </c>
      <c r="S84" s="98">
        <v>3</v>
      </c>
      <c r="T84" s="98"/>
      <c r="U84" s="98">
        <v>3</v>
      </c>
      <c r="V84" s="98"/>
      <c r="W84" s="98"/>
      <c r="X84" s="98"/>
      <c r="Y84" s="98">
        <v>75</v>
      </c>
      <c r="Z84" s="98">
        <v>36</v>
      </c>
      <c r="AA84" s="137">
        <v>111</v>
      </c>
    </row>
    <row r="85" spans="1:27" x14ac:dyDescent="0.2">
      <c r="A85" s="150" t="s">
        <v>60</v>
      </c>
      <c r="B85" s="99"/>
      <c r="C85" s="151"/>
      <c r="D85" s="138">
        <f t="shared" si="6"/>
        <v>120</v>
      </c>
      <c r="E85" s="101">
        <f t="shared" si="7"/>
        <v>76</v>
      </c>
      <c r="F85" s="101">
        <f t="shared" si="8"/>
        <v>196</v>
      </c>
      <c r="G85" s="101">
        <v>3</v>
      </c>
      <c r="H85" s="101">
        <v>2</v>
      </c>
      <c r="I85" s="101">
        <v>5</v>
      </c>
      <c r="J85" s="101"/>
      <c r="K85" s="101"/>
      <c r="L85" s="101"/>
      <c r="M85" s="101">
        <v>3</v>
      </c>
      <c r="N85" s="101">
        <v>2</v>
      </c>
      <c r="O85" s="101">
        <v>5</v>
      </c>
      <c r="P85" s="101">
        <v>101</v>
      </c>
      <c r="Q85" s="101">
        <v>63</v>
      </c>
      <c r="R85" s="101">
        <v>164</v>
      </c>
      <c r="S85" s="101"/>
      <c r="T85" s="101"/>
      <c r="U85" s="101"/>
      <c r="V85" s="101"/>
      <c r="W85" s="101"/>
      <c r="X85" s="101"/>
      <c r="Y85" s="101">
        <v>13</v>
      </c>
      <c r="Z85" s="101">
        <v>9</v>
      </c>
      <c r="AA85" s="139">
        <v>22</v>
      </c>
    </row>
    <row r="86" spans="1:27" x14ac:dyDescent="0.2">
      <c r="A86" s="152">
        <v>13.1302</v>
      </c>
      <c r="B86" s="103" t="s">
        <v>148</v>
      </c>
      <c r="C86" s="153" t="s">
        <v>380</v>
      </c>
      <c r="D86" s="131">
        <f t="shared" si="6"/>
        <v>36</v>
      </c>
      <c r="E86" s="132">
        <f t="shared" si="7"/>
        <v>3</v>
      </c>
      <c r="F86" s="132">
        <f t="shared" si="8"/>
        <v>39</v>
      </c>
      <c r="G86" s="101">
        <v>1</v>
      </c>
      <c r="H86" s="101"/>
      <c r="I86" s="101">
        <v>1</v>
      </c>
      <c r="J86" s="101"/>
      <c r="K86" s="101"/>
      <c r="L86" s="101"/>
      <c r="M86" s="101">
        <v>2</v>
      </c>
      <c r="N86" s="101"/>
      <c r="O86" s="101">
        <v>2</v>
      </c>
      <c r="P86" s="101">
        <v>28</v>
      </c>
      <c r="Q86" s="101">
        <v>3</v>
      </c>
      <c r="R86" s="101">
        <v>31</v>
      </c>
      <c r="S86" s="101"/>
      <c r="T86" s="101"/>
      <c r="U86" s="101"/>
      <c r="V86" s="101"/>
      <c r="W86" s="101"/>
      <c r="X86" s="101"/>
      <c r="Y86" s="101">
        <v>5</v>
      </c>
      <c r="Z86" s="101"/>
      <c r="AA86" s="139">
        <v>5</v>
      </c>
    </row>
    <row r="87" spans="1:27" x14ac:dyDescent="0.2">
      <c r="A87" s="152">
        <v>13.1312</v>
      </c>
      <c r="B87" s="103" t="s">
        <v>150</v>
      </c>
      <c r="C87" s="153" t="s">
        <v>381</v>
      </c>
      <c r="D87" s="131">
        <f t="shared" si="6"/>
        <v>20</v>
      </c>
      <c r="E87" s="132">
        <f t="shared" si="7"/>
        <v>18</v>
      </c>
      <c r="F87" s="132">
        <f t="shared" si="8"/>
        <v>38</v>
      </c>
      <c r="G87" s="101"/>
      <c r="H87" s="101"/>
      <c r="I87" s="101"/>
      <c r="J87" s="101"/>
      <c r="K87" s="101"/>
      <c r="L87" s="101"/>
      <c r="M87" s="101">
        <v>1</v>
      </c>
      <c r="N87" s="101">
        <v>2</v>
      </c>
      <c r="O87" s="101">
        <v>3</v>
      </c>
      <c r="P87" s="101">
        <v>17</v>
      </c>
      <c r="Q87" s="101">
        <v>14</v>
      </c>
      <c r="R87" s="101">
        <v>31</v>
      </c>
      <c r="S87" s="101"/>
      <c r="T87" s="101"/>
      <c r="U87" s="101"/>
      <c r="V87" s="101"/>
      <c r="W87" s="101"/>
      <c r="X87" s="101"/>
      <c r="Y87" s="101">
        <v>2</v>
      </c>
      <c r="Z87" s="101">
        <v>2</v>
      </c>
      <c r="AA87" s="139">
        <v>4</v>
      </c>
    </row>
    <row r="88" spans="1:27" x14ac:dyDescent="0.2">
      <c r="A88" s="152">
        <v>13.132400000000001</v>
      </c>
      <c r="B88" s="103" t="s">
        <v>152</v>
      </c>
      <c r="C88" s="153" t="s">
        <v>382</v>
      </c>
      <c r="D88" s="131">
        <f t="shared" si="6"/>
        <v>35</v>
      </c>
      <c r="E88" s="132">
        <f t="shared" si="7"/>
        <v>22</v>
      </c>
      <c r="F88" s="132">
        <f t="shared" si="8"/>
        <v>57</v>
      </c>
      <c r="G88" s="101">
        <v>1</v>
      </c>
      <c r="H88" s="101">
        <v>1</v>
      </c>
      <c r="I88" s="101">
        <v>2</v>
      </c>
      <c r="J88" s="101"/>
      <c r="K88" s="101"/>
      <c r="L88" s="101"/>
      <c r="M88" s="101"/>
      <c r="N88" s="101"/>
      <c r="O88" s="101"/>
      <c r="P88" s="101">
        <v>32</v>
      </c>
      <c r="Q88" s="101">
        <v>18</v>
      </c>
      <c r="R88" s="101">
        <v>50</v>
      </c>
      <c r="S88" s="101"/>
      <c r="T88" s="101"/>
      <c r="U88" s="101"/>
      <c r="V88" s="101"/>
      <c r="W88" s="101"/>
      <c r="X88" s="101"/>
      <c r="Y88" s="101">
        <v>2</v>
      </c>
      <c r="Z88" s="101">
        <v>3</v>
      </c>
      <c r="AA88" s="139">
        <v>5</v>
      </c>
    </row>
    <row r="89" spans="1:27" x14ac:dyDescent="0.2">
      <c r="A89" s="152">
        <v>13.9999</v>
      </c>
      <c r="B89" s="103" t="s">
        <v>154</v>
      </c>
      <c r="C89" s="153" t="s">
        <v>383</v>
      </c>
      <c r="D89" s="131">
        <f t="shared" si="6"/>
        <v>29</v>
      </c>
      <c r="E89" s="132">
        <f t="shared" si="7"/>
        <v>33</v>
      </c>
      <c r="F89" s="132">
        <f t="shared" si="8"/>
        <v>62</v>
      </c>
      <c r="G89" s="101">
        <v>1</v>
      </c>
      <c r="H89" s="101">
        <v>1</v>
      </c>
      <c r="I89" s="101">
        <v>2</v>
      </c>
      <c r="J89" s="101"/>
      <c r="K89" s="101"/>
      <c r="L89" s="101"/>
      <c r="M89" s="101"/>
      <c r="N89" s="101"/>
      <c r="O89" s="101"/>
      <c r="P89" s="101">
        <v>24</v>
      </c>
      <c r="Q89" s="101">
        <v>28</v>
      </c>
      <c r="R89" s="101">
        <v>52</v>
      </c>
      <c r="S89" s="101"/>
      <c r="T89" s="101"/>
      <c r="U89" s="101"/>
      <c r="V89" s="101"/>
      <c r="W89" s="101"/>
      <c r="X89" s="101"/>
      <c r="Y89" s="101">
        <v>4</v>
      </c>
      <c r="Z89" s="101">
        <v>4</v>
      </c>
      <c r="AA89" s="139">
        <v>8</v>
      </c>
    </row>
    <row r="90" spans="1:27" x14ac:dyDescent="0.2">
      <c r="A90" s="150" t="s">
        <v>340</v>
      </c>
      <c r="B90" s="99"/>
      <c r="C90" s="151"/>
      <c r="D90" s="138">
        <f t="shared" si="6"/>
        <v>65</v>
      </c>
      <c r="E90" s="101">
        <f t="shared" si="7"/>
        <v>2</v>
      </c>
      <c r="F90" s="101">
        <f t="shared" si="8"/>
        <v>67</v>
      </c>
      <c r="G90" s="101"/>
      <c r="H90" s="101"/>
      <c r="I90" s="101"/>
      <c r="J90" s="101"/>
      <c r="K90" s="101"/>
      <c r="L90" s="101"/>
      <c r="M90" s="101">
        <v>2</v>
      </c>
      <c r="N90" s="101"/>
      <c r="O90" s="101">
        <v>2</v>
      </c>
      <c r="P90" s="101">
        <v>59</v>
      </c>
      <c r="Q90" s="101">
        <v>2</v>
      </c>
      <c r="R90" s="101">
        <v>61</v>
      </c>
      <c r="S90" s="101"/>
      <c r="T90" s="101"/>
      <c r="U90" s="101"/>
      <c r="V90" s="101"/>
      <c r="W90" s="101"/>
      <c r="X90" s="101"/>
      <c r="Y90" s="101">
        <v>4</v>
      </c>
      <c r="Z90" s="101"/>
      <c r="AA90" s="139">
        <v>4</v>
      </c>
    </row>
    <row r="91" spans="1:27" x14ac:dyDescent="0.2">
      <c r="A91" s="152">
        <v>13.121</v>
      </c>
      <c r="B91" s="103" t="s">
        <v>157</v>
      </c>
      <c r="C91" s="153" t="s">
        <v>384</v>
      </c>
      <c r="D91" s="131">
        <f t="shared" si="6"/>
        <v>64</v>
      </c>
      <c r="E91" s="132">
        <f t="shared" si="7"/>
        <v>2</v>
      </c>
      <c r="F91" s="132">
        <f t="shared" si="8"/>
        <v>66</v>
      </c>
      <c r="G91" s="101"/>
      <c r="H91" s="101"/>
      <c r="I91" s="101"/>
      <c r="J91" s="101"/>
      <c r="K91" s="101"/>
      <c r="L91" s="101"/>
      <c r="M91" s="101">
        <v>2</v>
      </c>
      <c r="N91" s="101"/>
      <c r="O91" s="101">
        <v>2</v>
      </c>
      <c r="P91" s="101">
        <v>58</v>
      </c>
      <c r="Q91" s="101">
        <v>2</v>
      </c>
      <c r="R91" s="101">
        <v>60</v>
      </c>
      <c r="S91" s="101"/>
      <c r="T91" s="101"/>
      <c r="U91" s="101"/>
      <c r="V91" s="101"/>
      <c r="W91" s="101"/>
      <c r="X91" s="101"/>
      <c r="Y91" s="101">
        <v>4</v>
      </c>
      <c r="Z91" s="101"/>
      <c r="AA91" s="139">
        <v>4</v>
      </c>
    </row>
    <row r="92" spans="1:27" x14ac:dyDescent="0.2">
      <c r="A92" s="152">
        <v>19.010100000000001</v>
      </c>
      <c r="B92" s="103" t="s">
        <v>159</v>
      </c>
      <c r="C92" s="153" t="s">
        <v>385</v>
      </c>
      <c r="D92" s="131">
        <f t="shared" si="6"/>
        <v>1</v>
      </c>
      <c r="E92" s="132">
        <f t="shared" si="7"/>
        <v>0</v>
      </c>
      <c r="F92" s="132">
        <f t="shared" si="8"/>
        <v>1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>
        <v>1</v>
      </c>
      <c r="Q92" s="101"/>
      <c r="R92" s="101">
        <v>1</v>
      </c>
      <c r="S92" s="101"/>
      <c r="T92" s="101"/>
      <c r="U92" s="101"/>
      <c r="V92" s="101"/>
      <c r="W92" s="101"/>
      <c r="X92" s="101"/>
      <c r="Y92" s="101"/>
      <c r="Z92" s="101"/>
      <c r="AA92" s="139"/>
    </row>
    <row r="93" spans="1:27" x14ac:dyDescent="0.2">
      <c r="A93" s="150" t="s">
        <v>341</v>
      </c>
      <c r="B93" s="99"/>
      <c r="C93" s="151"/>
      <c r="D93" s="138">
        <f t="shared" si="6"/>
        <v>248</v>
      </c>
      <c r="E93" s="101">
        <f t="shared" si="7"/>
        <v>22</v>
      </c>
      <c r="F93" s="101">
        <f t="shared" si="8"/>
        <v>270</v>
      </c>
      <c r="G93" s="101">
        <v>4</v>
      </c>
      <c r="H93" s="101"/>
      <c r="I93" s="101">
        <v>4</v>
      </c>
      <c r="J93" s="101"/>
      <c r="K93" s="101"/>
      <c r="L93" s="101"/>
      <c r="M93" s="101">
        <v>12</v>
      </c>
      <c r="N93" s="101"/>
      <c r="O93" s="101">
        <v>12</v>
      </c>
      <c r="P93" s="101">
        <v>190</v>
      </c>
      <c r="Q93" s="101">
        <v>18</v>
      </c>
      <c r="R93" s="101">
        <v>208</v>
      </c>
      <c r="S93" s="101">
        <v>3</v>
      </c>
      <c r="T93" s="101"/>
      <c r="U93" s="101">
        <v>3</v>
      </c>
      <c r="V93" s="101"/>
      <c r="W93" s="101"/>
      <c r="X93" s="101"/>
      <c r="Y93" s="101">
        <v>39</v>
      </c>
      <c r="Z93" s="101">
        <v>4</v>
      </c>
      <c r="AA93" s="139">
        <v>43</v>
      </c>
    </row>
    <row r="94" spans="1:27" x14ac:dyDescent="0.2">
      <c r="A94" s="152">
        <v>13.120200000000001</v>
      </c>
      <c r="B94" s="103" t="s">
        <v>167</v>
      </c>
      <c r="C94" s="153" t="s">
        <v>387</v>
      </c>
      <c r="D94" s="131">
        <f t="shared" si="6"/>
        <v>18</v>
      </c>
      <c r="E94" s="132">
        <f t="shared" si="7"/>
        <v>3</v>
      </c>
      <c r="F94" s="132">
        <f t="shared" si="8"/>
        <v>21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>
        <v>16</v>
      </c>
      <c r="Q94" s="101">
        <v>1</v>
      </c>
      <c r="R94" s="101">
        <v>17</v>
      </c>
      <c r="S94" s="101">
        <v>1</v>
      </c>
      <c r="T94" s="101"/>
      <c r="U94" s="101">
        <v>1</v>
      </c>
      <c r="V94" s="101"/>
      <c r="W94" s="101"/>
      <c r="X94" s="101"/>
      <c r="Y94" s="101">
        <v>1</v>
      </c>
      <c r="Z94" s="101">
        <v>2</v>
      </c>
      <c r="AA94" s="139">
        <v>3</v>
      </c>
    </row>
    <row r="95" spans="1:27" x14ac:dyDescent="0.2">
      <c r="A95" s="154"/>
      <c r="B95" s="103" t="s">
        <v>169</v>
      </c>
      <c r="C95" s="153" t="s">
        <v>388</v>
      </c>
      <c r="D95" s="131">
        <f t="shared" si="6"/>
        <v>114</v>
      </c>
      <c r="E95" s="132">
        <f t="shared" si="7"/>
        <v>7</v>
      </c>
      <c r="F95" s="132">
        <f t="shared" si="8"/>
        <v>121</v>
      </c>
      <c r="G95" s="101">
        <v>2</v>
      </c>
      <c r="H95" s="101"/>
      <c r="I95" s="101">
        <v>2</v>
      </c>
      <c r="J95" s="101"/>
      <c r="K95" s="101"/>
      <c r="L95" s="101"/>
      <c r="M95" s="101">
        <v>5</v>
      </c>
      <c r="N95" s="101"/>
      <c r="O95" s="101">
        <v>5</v>
      </c>
      <c r="P95" s="101">
        <v>85</v>
      </c>
      <c r="Q95" s="101">
        <v>7</v>
      </c>
      <c r="R95" s="101">
        <v>92</v>
      </c>
      <c r="S95" s="101">
        <v>1</v>
      </c>
      <c r="T95" s="101"/>
      <c r="U95" s="101">
        <v>1</v>
      </c>
      <c r="V95" s="101"/>
      <c r="W95" s="101"/>
      <c r="X95" s="101"/>
      <c r="Y95" s="101">
        <v>21</v>
      </c>
      <c r="Z95" s="101"/>
      <c r="AA95" s="139">
        <v>21</v>
      </c>
    </row>
    <row r="96" spans="1:27" x14ac:dyDescent="0.2">
      <c r="A96" s="154"/>
      <c r="B96" s="103" t="s">
        <v>171</v>
      </c>
      <c r="C96" s="153" t="s">
        <v>389</v>
      </c>
      <c r="D96" s="131">
        <f t="shared" si="6"/>
        <v>66</v>
      </c>
      <c r="E96" s="132">
        <f t="shared" si="7"/>
        <v>3</v>
      </c>
      <c r="F96" s="132">
        <f t="shared" si="8"/>
        <v>69</v>
      </c>
      <c r="G96" s="101">
        <v>1</v>
      </c>
      <c r="H96" s="101"/>
      <c r="I96" s="101">
        <v>1</v>
      </c>
      <c r="J96" s="101"/>
      <c r="K96" s="101"/>
      <c r="L96" s="101"/>
      <c r="M96" s="101">
        <v>5</v>
      </c>
      <c r="N96" s="101"/>
      <c r="O96" s="101">
        <v>5</v>
      </c>
      <c r="P96" s="101">
        <v>49</v>
      </c>
      <c r="Q96" s="101">
        <v>2</v>
      </c>
      <c r="R96" s="101">
        <v>51</v>
      </c>
      <c r="S96" s="101">
        <v>1</v>
      </c>
      <c r="T96" s="101"/>
      <c r="U96" s="101">
        <v>1</v>
      </c>
      <c r="V96" s="101"/>
      <c r="W96" s="101"/>
      <c r="X96" s="101"/>
      <c r="Y96" s="101">
        <v>10</v>
      </c>
      <c r="Z96" s="101">
        <v>1</v>
      </c>
      <c r="AA96" s="139">
        <v>11</v>
      </c>
    </row>
    <row r="97" spans="1:27" x14ac:dyDescent="0.2">
      <c r="A97" s="154"/>
      <c r="B97" s="103" t="s">
        <v>465</v>
      </c>
      <c r="C97" s="153" t="s">
        <v>466</v>
      </c>
      <c r="D97" s="131">
        <f t="shared" si="6"/>
        <v>25</v>
      </c>
      <c r="E97" s="132">
        <f t="shared" si="7"/>
        <v>4</v>
      </c>
      <c r="F97" s="132">
        <f t="shared" si="8"/>
        <v>29</v>
      </c>
      <c r="G97" s="101">
        <v>1</v>
      </c>
      <c r="H97" s="101"/>
      <c r="I97" s="101">
        <v>1</v>
      </c>
      <c r="J97" s="101"/>
      <c r="K97" s="101"/>
      <c r="L97" s="101"/>
      <c r="M97" s="101">
        <v>2</v>
      </c>
      <c r="N97" s="101"/>
      <c r="O97" s="101">
        <v>2</v>
      </c>
      <c r="P97" s="101">
        <v>21</v>
      </c>
      <c r="Q97" s="101">
        <v>4</v>
      </c>
      <c r="R97" s="101">
        <v>25</v>
      </c>
      <c r="S97" s="101"/>
      <c r="T97" s="101"/>
      <c r="U97" s="101"/>
      <c r="V97" s="101"/>
      <c r="W97" s="101"/>
      <c r="X97" s="101"/>
      <c r="Y97" s="101">
        <v>1</v>
      </c>
      <c r="Z97" s="101"/>
      <c r="AA97" s="139">
        <v>1</v>
      </c>
    </row>
    <row r="98" spans="1:27" x14ac:dyDescent="0.2">
      <c r="A98" s="152">
        <v>13.1401</v>
      </c>
      <c r="B98" s="103" t="s">
        <v>177</v>
      </c>
      <c r="C98" s="153" t="s">
        <v>390</v>
      </c>
      <c r="D98" s="131">
        <f t="shared" si="6"/>
        <v>25</v>
      </c>
      <c r="E98" s="132">
        <f t="shared" si="7"/>
        <v>5</v>
      </c>
      <c r="F98" s="132">
        <f t="shared" si="8"/>
        <v>30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>
        <v>19</v>
      </c>
      <c r="Q98" s="101">
        <v>4</v>
      </c>
      <c r="R98" s="101">
        <v>23</v>
      </c>
      <c r="S98" s="101"/>
      <c r="T98" s="101"/>
      <c r="U98" s="101"/>
      <c r="V98" s="101"/>
      <c r="W98" s="101"/>
      <c r="X98" s="101"/>
      <c r="Y98" s="101">
        <v>6</v>
      </c>
      <c r="Z98" s="101">
        <v>1</v>
      </c>
      <c r="AA98" s="139">
        <v>7</v>
      </c>
    </row>
    <row r="99" spans="1:27" x14ac:dyDescent="0.2">
      <c r="A99" s="150" t="s">
        <v>342</v>
      </c>
      <c r="B99" s="99"/>
      <c r="C99" s="151"/>
      <c r="D99" s="138">
        <f t="shared" si="6"/>
        <v>303</v>
      </c>
      <c r="E99" s="101">
        <f t="shared" si="7"/>
        <v>203</v>
      </c>
      <c r="F99" s="101">
        <f t="shared" si="8"/>
        <v>506</v>
      </c>
      <c r="G99" s="101">
        <v>6</v>
      </c>
      <c r="H99" s="101">
        <v>1</v>
      </c>
      <c r="I99" s="101">
        <v>7</v>
      </c>
      <c r="J99" s="101"/>
      <c r="K99" s="101"/>
      <c r="L99" s="101"/>
      <c r="M99" s="101">
        <v>16</v>
      </c>
      <c r="N99" s="101">
        <v>7</v>
      </c>
      <c r="O99" s="101">
        <v>23</v>
      </c>
      <c r="P99" s="101">
        <v>262</v>
      </c>
      <c r="Q99" s="101">
        <v>172</v>
      </c>
      <c r="R99" s="101">
        <v>434</v>
      </c>
      <c r="S99" s="101"/>
      <c r="T99" s="101"/>
      <c r="U99" s="101"/>
      <c r="V99" s="101"/>
      <c r="W99" s="101"/>
      <c r="X99" s="101"/>
      <c r="Y99" s="101">
        <v>19</v>
      </c>
      <c r="Z99" s="101">
        <v>23</v>
      </c>
      <c r="AA99" s="139">
        <v>42</v>
      </c>
    </row>
    <row r="100" spans="1:27" x14ac:dyDescent="0.2">
      <c r="A100" s="152">
        <v>13.1205</v>
      </c>
      <c r="B100" s="103" t="s">
        <v>180</v>
      </c>
      <c r="C100" s="153" t="s">
        <v>391</v>
      </c>
      <c r="D100" s="131">
        <f t="shared" si="6"/>
        <v>46</v>
      </c>
      <c r="E100" s="132">
        <f t="shared" si="7"/>
        <v>35</v>
      </c>
      <c r="F100" s="132">
        <f t="shared" si="8"/>
        <v>81</v>
      </c>
      <c r="G100" s="101">
        <v>1</v>
      </c>
      <c r="H100" s="101"/>
      <c r="I100" s="101">
        <v>1</v>
      </c>
      <c r="J100" s="101"/>
      <c r="K100" s="101"/>
      <c r="L100" s="101"/>
      <c r="M100" s="101">
        <v>1</v>
      </c>
      <c r="N100" s="101">
        <v>2</v>
      </c>
      <c r="O100" s="101">
        <v>3</v>
      </c>
      <c r="P100" s="101">
        <v>41</v>
      </c>
      <c r="Q100" s="101">
        <v>31</v>
      </c>
      <c r="R100" s="101">
        <v>72</v>
      </c>
      <c r="S100" s="101"/>
      <c r="T100" s="101"/>
      <c r="U100" s="101"/>
      <c r="V100" s="101"/>
      <c r="W100" s="101"/>
      <c r="X100" s="101"/>
      <c r="Y100" s="101">
        <v>3</v>
      </c>
      <c r="Z100" s="101">
        <v>2</v>
      </c>
      <c r="AA100" s="139">
        <v>5</v>
      </c>
    </row>
    <row r="101" spans="1:27" x14ac:dyDescent="0.2">
      <c r="A101" s="152">
        <v>13.1303</v>
      </c>
      <c r="B101" s="103" t="s">
        <v>184</v>
      </c>
      <c r="C101" s="153" t="s">
        <v>185</v>
      </c>
      <c r="D101" s="131">
        <f t="shared" si="6"/>
        <v>1</v>
      </c>
      <c r="E101" s="132">
        <f t="shared" si="7"/>
        <v>0</v>
      </c>
      <c r="F101" s="132">
        <f t="shared" si="8"/>
        <v>1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>
        <v>1</v>
      </c>
      <c r="Q101" s="101"/>
      <c r="R101" s="101">
        <v>1</v>
      </c>
      <c r="S101" s="101"/>
      <c r="T101" s="101"/>
      <c r="U101" s="101"/>
      <c r="V101" s="101"/>
      <c r="W101" s="101"/>
      <c r="X101" s="101"/>
      <c r="Y101" s="101"/>
      <c r="Z101" s="101"/>
      <c r="AA101" s="139"/>
    </row>
    <row r="102" spans="1:27" x14ac:dyDescent="0.2">
      <c r="A102" s="152">
        <v>13.1311</v>
      </c>
      <c r="B102" s="103" t="s">
        <v>186</v>
      </c>
      <c r="C102" s="153" t="s">
        <v>393</v>
      </c>
      <c r="D102" s="131">
        <f t="shared" si="6"/>
        <v>16</v>
      </c>
      <c r="E102" s="132">
        <f t="shared" si="7"/>
        <v>11</v>
      </c>
      <c r="F102" s="132">
        <f t="shared" si="8"/>
        <v>27</v>
      </c>
      <c r="G102" s="101">
        <v>1</v>
      </c>
      <c r="H102" s="101"/>
      <c r="I102" s="101">
        <v>1</v>
      </c>
      <c r="J102" s="101"/>
      <c r="K102" s="101"/>
      <c r="L102" s="101"/>
      <c r="M102" s="101"/>
      <c r="N102" s="101"/>
      <c r="O102" s="101"/>
      <c r="P102" s="101">
        <v>14</v>
      </c>
      <c r="Q102" s="101">
        <v>8</v>
      </c>
      <c r="R102" s="101">
        <v>22</v>
      </c>
      <c r="S102" s="101"/>
      <c r="T102" s="101"/>
      <c r="U102" s="101"/>
      <c r="V102" s="101"/>
      <c r="W102" s="101"/>
      <c r="X102" s="101"/>
      <c r="Y102" s="101">
        <v>1</v>
      </c>
      <c r="Z102" s="101">
        <v>3</v>
      </c>
      <c r="AA102" s="139">
        <v>4</v>
      </c>
    </row>
    <row r="103" spans="1:27" x14ac:dyDescent="0.2">
      <c r="A103" s="152">
        <v>13.131399999999999</v>
      </c>
      <c r="B103" s="103" t="s">
        <v>188</v>
      </c>
      <c r="C103" s="153" t="s">
        <v>394</v>
      </c>
      <c r="D103" s="131">
        <f t="shared" si="6"/>
        <v>30</v>
      </c>
      <c r="E103" s="132">
        <f t="shared" si="7"/>
        <v>55</v>
      </c>
      <c r="F103" s="132">
        <f t="shared" si="8"/>
        <v>85</v>
      </c>
      <c r="G103" s="101">
        <v>1</v>
      </c>
      <c r="H103" s="101"/>
      <c r="I103" s="101">
        <v>1</v>
      </c>
      <c r="J103" s="101"/>
      <c r="K103" s="101"/>
      <c r="L103" s="101"/>
      <c r="M103" s="101">
        <v>2</v>
      </c>
      <c r="N103" s="101"/>
      <c r="O103" s="101">
        <v>2</v>
      </c>
      <c r="P103" s="101">
        <v>24</v>
      </c>
      <c r="Q103" s="101">
        <v>48</v>
      </c>
      <c r="R103" s="101">
        <v>72</v>
      </c>
      <c r="S103" s="101"/>
      <c r="T103" s="101"/>
      <c r="U103" s="101"/>
      <c r="V103" s="101"/>
      <c r="W103" s="101"/>
      <c r="X103" s="101"/>
      <c r="Y103" s="101">
        <v>3</v>
      </c>
      <c r="Z103" s="101">
        <v>7</v>
      </c>
      <c r="AA103" s="139">
        <v>10</v>
      </c>
    </row>
    <row r="104" spans="1:27" x14ac:dyDescent="0.2">
      <c r="A104" s="152">
        <v>13.131600000000001</v>
      </c>
      <c r="B104" s="103" t="s">
        <v>190</v>
      </c>
      <c r="C104" s="153" t="s">
        <v>395</v>
      </c>
      <c r="D104" s="131">
        <f t="shared" si="6"/>
        <v>56</v>
      </c>
      <c r="E104" s="132">
        <f t="shared" si="7"/>
        <v>12</v>
      </c>
      <c r="F104" s="132">
        <f t="shared" si="8"/>
        <v>68</v>
      </c>
      <c r="G104" s="101">
        <v>2</v>
      </c>
      <c r="H104" s="101">
        <v>1</v>
      </c>
      <c r="I104" s="101">
        <v>3</v>
      </c>
      <c r="J104" s="101"/>
      <c r="K104" s="101"/>
      <c r="L104" s="101"/>
      <c r="M104" s="101">
        <v>5</v>
      </c>
      <c r="N104" s="101"/>
      <c r="O104" s="101">
        <v>5</v>
      </c>
      <c r="P104" s="101">
        <v>49</v>
      </c>
      <c r="Q104" s="101">
        <v>11</v>
      </c>
      <c r="R104" s="101">
        <v>60</v>
      </c>
      <c r="S104" s="101"/>
      <c r="T104" s="101"/>
      <c r="U104" s="101"/>
      <c r="V104" s="101"/>
      <c r="W104" s="101"/>
      <c r="X104" s="101"/>
      <c r="Y104" s="101"/>
      <c r="Z104" s="101"/>
      <c r="AA104" s="139"/>
    </row>
    <row r="105" spans="1:27" x14ac:dyDescent="0.2">
      <c r="A105" s="152">
        <v>13.1318</v>
      </c>
      <c r="B105" s="103" t="s">
        <v>192</v>
      </c>
      <c r="C105" s="153" t="s">
        <v>396</v>
      </c>
      <c r="D105" s="131">
        <f t="shared" si="6"/>
        <v>12</v>
      </c>
      <c r="E105" s="132">
        <f t="shared" si="7"/>
        <v>3</v>
      </c>
      <c r="F105" s="132">
        <f t="shared" si="8"/>
        <v>15</v>
      </c>
      <c r="G105" s="101"/>
      <c r="H105" s="101"/>
      <c r="I105" s="101"/>
      <c r="J105" s="101"/>
      <c r="K105" s="101"/>
      <c r="L105" s="101"/>
      <c r="M105" s="101"/>
      <c r="N105" s="101"/>
      <c r="O105" s="101"/>
      <c r="P105" s="101">
        <v>11</v>
      </c>
      <c r="Q105" s="101">
        <v>3</v>
      </c>
      <c r="R105" s="101">
        <v>14</v>
      </c>
      <c r="S105" s="101"/>
      <c r="T105" s="101"/>
      <c r="U105" s="101"/>
      <c r="V105" s="101"/>
      <c r="W105" s="101"/>
      <c r="X105" s="101"/>
      <c r="Y105" s="101">
        <v>1</v>
      </c>
      <c r="Z105" s="101"/>
      <c r="AA105" s="139">
        <v>1</v>
      </c>
    </row>
    <row r="106" spans="1:27" x14ac:dyDescent="0.2">
      <c r="A106" s="152">
        <v>13.132199999999999</v>
      </c>
      <c r="B106" s="103" t="s">
        <v>173</v>
      </c>
      <c r="C106" s="153" t="s">
        <v>397</v>
      </c>
      <c r="D106" s="131">
        <f t="shared" si="6"/>
        <v>42</v>
      </c>
      <c r="E106" s="132">
        <f t="shared" si="7"/>
        <v>17</v>
      </c>
      <c r="F106" s="132">
        <f t="shared" si="8"/>
        <v>59</v>
      </c>
      <c r="G106" s="101"/>
      <c r="H106" s="101"/>
      <c r="I106" s="101"/>
      <c r="J106" s="101"/>
      <c r="K106" s="101"/>
      <c r="L106" s="101"/>
      <c r="M106" s="101">
        <v>3</v>
      </c>
      <c r="N106" s="101"/>
      <c r="O106" s="101">
        <v>3</v>
      </c>
      <c r="P106" s="101">
        <v>36</v>
      </c>
      <c r="Q106" s="101">
        <v>14</v>
      </c>
      <c r="R106" s="101">
        <v>50</v>
      </c>
      <c r="S106" s="101"/>
      <c r="T106" s="101"/>
      <c r="U106" s="101"/>
      <c r="V106" s="101"/>
      <c r="W106" s="101"/>
      <c r="X106" s="101"/>
      <c r="Y106" s="101">
        <v>3</v>
      </c>
      <c r="Z106" s="101">
        <v>3</v>
      </c>
      <c r="AA106" s="139">
        <v>6</v>
      </c>
    </row>
    <row r="107" spans="1:27" x14ac:dyDescent="0.2">
      <c r="A107" s="152">
        <v>13.132300000000001</v>
      </c>
      <c r="B107" s="103" t="s">
        <v>175</v>
      </c>
      <c r="C107" s="153" t="s">
        <v>398</v>
      </c>
      <c r="D107" s="131">
        <f t="shared" si="6"/>
        <v>40</v>
      </c>
      <c r="E107" s="132">
        <f t="shared" si="7"/>
        <v>19</v>
      </c>
      <c r="F107" s="132">
        <f t="shared" si="8"/>
        <v>59</v>
      </c>
      <c r="G107" s="101"/>
      <c r="H107" s="101"/>
      <c r="I107" s="101"/>
      <c r="J107" s="101"/>
      <c r="K107" s="101"/>
      <c r="L107" s="101"/>
      <c r="M107" s="101">
        <v>2</v>
      </c>
      <c r="N107" s="101">
        <v>2</v>
      </c>
      <c r="O107" s="101">
        <v>4</v>
      </c>
      <c r="P107" s="101">
        <v>38</v>
      </c>
      <c r="Q107" s="101">
        <v>15</v>
      </c>
      <c r="R107" s="101">
        <v>53</v>
      </c>
      <c r="S107" s="101"/>
      <c r="T107" s="101"/>
      <c r="U107" s="101"/>
      <c r="V107" s="101"/>
      <c r="W107" s="101"/>
      <c r="X107" s="101"/>
      <c r="Y107" s="101"/>
      <c r="Z107" s="101">
        <v>2</v>
      </c>
      <c r="AA107" s="139">
        <v>2</v>
      </c>
    </row>
    <row r="108" spans="1:27" x14ac:dyDescent="0.2">
      <c r="A108" s="152">
        <v>13.1328</v>
      </c>
      <c r="B108" s="103" t="s">
        <v>194</v>
      </c>
      <c r="C108" s="153" t="s">
        <v>399</v>
      </c>
      <c r="D108" s="131">
        <f t="shared" si="6"/>
        <v>21</v>
      </c>
      <c r="E108" s="132">
        <f t="shared" si="7"/>
        <v>31</v>
      </c>
      <c r="F108" s="132">
        <f t="shared" si="8"/>
        <v>52</v>
      </c>
      <c r="G108" s="101"/>
      <c r="H108" s="101"/>
      <c r="I108" s="101"/>
      <c r="J108" s="101"/>
      <c r="K108" s="101"/>
      <c r="L108" s="101"/>
      <c r="M108" s="101">
        <v>2</v>
      </c>
      <c r="N108" s="101">
        <v>3</v>
      </c>
      <c r="O108" s="101">
        <v>5</v>
      </c>
      <c r="P108" s="101">
        <v>17</v>
      </c>
      <c r="Q108" s="101">
        <v>24</v>
      </c>
      <c r="R108" s="101">
        <v>41</v>
      </c>
      <c r="S108" s="101"/>
      <c r="T108" s="101"/>
      <c r="U108" s="101"/>
      <c r="V108" s="101"/>
      <c r="W108" s="101"/>
      <c r="X108" s="101"/>
      <c r="Y108" s="101">
        <v>2</v>
      </c>
      <c r="Z108" s="101">
        <v>4</v>
      </c>
      <c r="AA108" s="139">
        <v>6</v>
      </c>
    </row>
    <row r="109" spans="1:27" x14ac:dyDescent="0.2">
      <c r="A109" s="152">
        <v>13.132899999999999</v>
      </c>
      <c r="B109" s="103" t="s">
        <v>196</v>
      </c>
      <c r="C109" s="153" t="s">
        <v>400</v>
      </c>
      <c r="D109" s="131">
        <f t="shared" si="6"/>
        <v>9</v>
      </c>
      <c r="E109" s="132">
        <f t="shared" si="7"/>
        <v>9</v>
      </c>
      <c r="F109" s="132">
        <f t="shared" si="8"/>
        <v>18</v>
      </c>
      <c r="G109" s="101"/>
      <c r="H109" s="101"/>
      <c r="I109" s="101"/>
      <c r="J109" s="101"/>
      <c r="K109" s="101"/>
      <c r="L109" s="101"/>
      <c r="M109" s="101">
        <v>1</v>
      </c>
      <c r="N109" s="101"/>
      <c r="O109" s="101">
        <v>1</v>
      </c>
      <c r="P109" s="101">
        <v>8</v>
      </c>
      <c r="Q109" s="101">
        <v>9</v>
      </c>
      <c r="R109" s="101">
        <v>17</v>
      </c>
      <c r="S109" s="101"/>
      <c r="T109" s="101"/>
      <c r="U109" s="101"/>
      <c r="V109" s="101"/>
      <c r="W109" s="101"/>
      <c r="X109" s="101"/>
      <c r="Y109" s="101"/>
      <c r="Z109" s="101"/>
      <c r="AA109" s="139"/>
    </row>
    <row r="110" spans="1:27" x14ac:dyDescent="0.2">
      <c r="A110" s="152">
        <v>13.132999999999999</v>
      </c>
      <c r="B110" s="103" t="s">
        <v>198</v>
      </c>
      <c r="C110" s="153" t="s">
        <v>401</v>
      </c>
      <c r="D110" s="131">
        <f t="shared" si="6"/>
        <v>30</v>
      </c>
      <c r="E110" s="132">
        <f t="shared" si="7"/>
        <v>11</v>
      </c>
      <c r="F110" s="132">
        <f t="shared" si="8"/>
        <v>41</v>
      </c>
      <c r="G110" s="101">
        <v>1</v>
      </c>
      <c r="H110" s="101"/>
      <c r="I110" s="101">
        <v>1</v>
      </c>
      <c r="J110" s="101"/>
      <c r="K110" s="101"/>
      <c r="L110" s="101"/>
      <c r="M110" s="101"/>
      <c r="N110" s="101"/>
      <c r="O110" s="101"/>
      <c r="P110" s="101">
        <v>23</v>
      </c>
      <c r="Q110" s="101">
        <v>9</v>
      </c>
      <c r="R110" s="101">
        <v>32</v>
      </c>
      <c r="S110" s="101"/>
      <c r="T110" s="101"/>
      <c r="U110" s="101"/>
      <c r="V110" s="101"/>
      <c r="W110" s="101"/>
      <c r="X110" s="101"/>
      <c r="Y110" s="101">
        <v>6</v>
      </c>
      <c r="Z110" s="101">
        <v>2</v>
      </c>
      <c r="AA110" s="139">
        <v>8</v>
      </c>
    </row>
    <row r="111" spans="1:27" x14ac:dyDescent="0.2">
      <c r="A111" s="155" t="s">
        <v>402</v>
      </c>
      <c r="B111" s="105"/>
      <c r="C111" s="156"/>
      <c r="D111" s="134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35"/>
    </row>
    <row r="112" spans="1:27" x14ac:dyDescent="0.2">
      <c r="A112" s="148" t="s">
        <v>59</v>
      </c>
      <c r="B112" s="97"/>
      <c r="C112" s="149"/>
      <c r="D112" s="136">
        <f t="shared" si="6"/>
        <v>14</v>
      </c>
      <c r="E112" s="98">
        <f t="shared" si="7"/>
        <v>12</v>
      </c>
      <c r="F112" s="98">
        <f t="shared" si="8"/>
        <v>26</v>
      </c>
      <c r="G112" s="98"/>
      <c r="H112" s="98"/>
      <c r="I112" s="98"/>
      <c r="J112" s="98"/>
      <c r="K112" s="98"/>
      <c r="L112" s="98"/>
      <c r="M112" s="98"/>
      <c r="N112" s="98"/>
      <c r="O112" s="98"/>
      <c r="P112" s="98">
        <v>6</v>
      </c>
      <c r="Q112" s="98">
        <v>6</v>
      </c>
      <c r="R112" s="98">
        <v>12</v>
      </c>
      <c r="S112" s="98"/>
      <c r="T112" s="98"/>
      <c r="U112" s="98"/>
      <c r="V112" s="98"/>
      <c r="W112" s="98"/>
      <c r="X112" s="98"/>
      <c r="Y112" s="98">
        <v>8</v>
      </c>
      <c r="Z112" s="98">
        <v>6</v>
      </c>
      <c r="AA112" s="137">
        <v>14</v>
      </c>
    </row>
    <row r="113" spans="1:27" x14ac:dyDescent="0.2">
      <c r="A113" s="150" t="s">
        <v>346</v>
      </c>
      <c r="B113" s="99"/>
      <c r="C113" s="151"/>
      <c r="D113" s="138">
        <f t="shared" si="6"/>
        <v>3</v>
      </c>
      <c r="E113" s="101">
        <f t="shared" si="7"/>
        <v>6</v>
      </c>
      <c r="F113" s="101">
        <f t="shared" si="8"/>
        <v>9</v>
      </c>
      <c r="G113" s="101"/>
      <c r="H113" s="101"/>
      <c r="I113" s="101"/>
      <c r="J113" s="101"/>
      <c r="K113" s="101"/>
      <c r="L113" s="101"/>
      <c r="M113" s="101"/>
      <c r="N113" s="101"/>
      <c r="O113" s="101"/>
      <c r="P113" s="101">
        <v>3</v>
      </c>
      <c r="Q113" s="101">
        <v>5</v>
      </c>
      <c r="R113" s="101">
        <v>8</v>
      </c>
      <c r="S113" s="101"/>
      <c r="T113" s="101"/>
      <c r="U113" s="101"/>
      <c r="V113" s="101"/>
      <c r="W113" s="101"/>
      <c r="X113" s="101"/>
      <c r="Y113" s="101"/>
      <c r="Z113" s="101">
        <v>1</v>
      </c>
      <c r="AA113" s="139">
        <v>1</v>
      </c>
    </row>
    <row r="114" spans="1:27" x14ac:dyDescent="0.2">
      <c r="A114" s="152" t="s">
        <v>220</v>
      </c>
      <c r="B114" s="103" t="s">
        <v>221</v>
      </c>
      <c r="C114" s="153" t="s">
        <v>406</v>
      </c>
      <c r="D114" s="131">
        <f t="shared" si="6"/>
        <v>0</v>
      </c>
      <c r="E114" s="132">
        <f t="shared" si="7"/>
        <v>1</v>
      </c>
      <c r="F114" s="132">
        <f t="shared" si="8"/>
        <v>1</v>
      </c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>
        <v>1</v>
      </c>
      <c r="R114" s="101">
        <v>1</v>
      </c>
      <c r="S114" s="101"/>
      <c r="T114" s="101"/>
      <c r="U114" s="101"/>
      <c r="V114" s="101"/>
      <c r="W114" s="101"/>
      <c r="X114" s="101"/>
      <c r="Y114" s="101"/>
      <c r="Z114" s="101"/>
      <c r="AA114" s="139"/>
    </row>
    <row r="115" spans="1:27" x14ac:dyDescent="0.2">
      <c r="A115" s="152" t="s">
        <v>223</v>
      </c>
      <c r="B115" s="103" t="s">
        <v>224</v>
      </c>
      <c r="C115" s="153" t="s">
        <v>407</v>
      </c>
      <c r="D115" s="131">
        <f t="shared" si="6"/>
        <v>0</v>
      </c>
      <c r="E115" s="132">
        <f t="shared" si="7"/>
        <v>2</v>
      </c>
      <c r="F115" s="132">
        <f t="shared" si="8"/>
        <v>2</v>
      </c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>
        <v>2</v>
      </c>
      <c r="R115" s="101">
        <v>2</v>
      </c>
      <c r="S115" s="101"/>
      <c r="T115" s="101"/>
      <c r="U115" s="101"/>
      <c r="V115" s="101"/>
      <c r="W115" s="101"/>
      <c r="X115" s="101"/>
      <c r="Y115" s="101"/>
      <c r="Z115" s="101"/>
      <c r="AA115" s="139"/>
    </row>
    <row r="116" spans="1:27" x14ac:dyDescent="0.2">
      <c r="A116" s="152" t="s">
        <v>226</v>
      </c>
      <c r="B116" s="103" t="s">
        <v>227</v>
      </c>
      <c r="C116" s="153" t="s">
        <v>408</v>
      </c>
      <c r="D116" s="131">
        <f t="shared" si="6"/>
        <v>0</v>
      </c>
      <c r="E116" s="132">
        <f t="shared" si="7"/>
        <v>1</v>
      </c>
      <c r="F116" s="132">
        <f t="shared" si="8"/>
        <v>1</v>
      </c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>
        <v>1</v>
      </c>
      <c r="AA116" s="139">
        <v>1</v>
      </c>
    </row>
    <row r="117" spans="1:27" x14ac:dyDescent="0.2">
      <c r="A117" s="152" t="s">
        <v>232</v>
      </c>
      <c r="B117" s="103" t="s">
        <v>233</v>
      </c>
      <c r="C117" s="153" t="s">
        <v>410</v>
      </c>
      <c r="D117" s="131">
        <f t="shared" si="6"/>
        <v>3</v>
      </c>
      <c r="E117" s="132">
        <f t="shared" si="7"/>
        <v>2</v>
      </c>
      <c r="F117" s="132">
        <f t="shared" si="8"/>
        <v>5</v>
      </c>
      <c r="G117" s="101"/>
      <c r="H117" s="101"/>
      <c r="I117" s="101"/>
      <c r="J117" s="101"/>
      <c r="K117" s="101"/>
      <c r="L117" s="101"/>
      <c r="M117" s="101"/>
      <c r="N117" s="101"/>
      <c r="O117" s="101"/>
      <c r="P117" s="101">
        <v>3</v>
      </c>
      <c r="Q117" s="101">
        <v>2</v>
      </c>
      <c r="R117" s="101">
        <v>5</v>
      </c>
      <c r="S117" s="101"/>
      <c r="T117" s="101"/>
      <c r="U117" s="101"/>
      <c r="V117" s="101"/>
      <c r="W117" s="101"/>
      <c r="X117" s="101"/>
      <c r="Y117" s="101"/>
      <c r="Z117" s="101"/>
      <c r="AA117" s="139"/>
    </row>
    <row r="118" spans="1:27" x14ac:dyDescent="0.2">
      <c r="A118" s="150" t="s">
        <v>349</v>
      </c>
      <c r="B118" s="99"/>
      <c r="C118" s="151"/>
      <c r="D118" s="138">
        <f t="shared" si="6"/>
        <v>11</v>
      </c>
      <c r="E118" s="101">
        <f t="shared" si="7"/>
        <v>6</v>
      </c>
      <c r="F118" s="101">
        <f t="shared" si="8"/>
        <v>17</v>
      </c>
      <c r="G118" s="101"/>
      <c r="H118" s="101"/>
      <c r="I118" s="101"/>
      <c r="J118" s="101"/>
      <c r="K118" s="101"/>
      <c r="L118" s="101"/>
      <c r="M118" s="101"/>
      <c r="N118" s="101"/>
      <c r="O118" s="101"/>
      <c r="P118" s="101">
        <v>3</v>
      </c>
      <c r="Q118" s="101">
        <v>1</v>
      </c>
      <c r="R118" s="101">
        <v>4</v>
      </c>
      <c r="S118" s="101"/>
      <c r="T118" s="101"/>
      <c r="U118" s="101"/>
      <c r="V118" s="101"/>
      <c r="W118" s="101"/>
      <c r="X118" s="101"/>
      <c r="Y118" s="101">
        <v>8</v>
      </c>
      <c r="Z118" s="101">
        <v>5</v>
      </c>
      <c r="AA118" s="139">
        <v>13</v>
      </c>
    </row>
    <row r="119" spans="1:27" x14ac:dyDescent="0.2">
      <c r="A119" s="152" t="s">
        <v>217</v>
      </c>
      <c r="B119" s="103" t="s">
        <v>217</v>
      </c>
      <c r="C119" s="153" t="s">
        <v>218</v>
      </c>
      <c r="D119" s="131">
        <f t="shared" si="6"/>
        <v>11</v>
      </c>
      <c r="E119" s="132">
        <f t="shared" si="7"/>
        <v>6</v>
      </c>
      <c r="F119" s="132">
        <f t="shared" si="8"/>
        <v>17</v>
      </c>
      <c r="G119" s="101"/>
      <c r="H119" s="101"/>
      <c r="I119" s="101"/>
      <c r="J119" s="101"/>
      <c r="K119" s="101"/>
      <c r="L119" s="101"/>
      <c r="M119" s="101"/>
      <c r="N119" s="101"/>
      <c r="O119" s="101"/>
      <c r="P119" s="101">
        <v>3</v>
      </c>
      <c r="Q119" s="101">
        <v>1</v>
      </c>
      <c r="R119" s="101">
        <v>4</v>
      </c>
      <c r="S119" s="101"/>
      <c r="T119" s="101"/>
      <c r="U119" s="101"/>
      <c r="V119" s="101"/>
      <c r="W119" s="101"/>
      <c r="X119" s="101"/>
      <c r="Y119" s="101">
        <v>8</v>
      </c>
      <c r="Z119" s="101">
        <v>5</v>
      </c>
      <c r="AA119" s="139">
        <v>13</v>
      </c>
    </row>
    <row r="120" spans="1:27" x14ac:dyDescent="0.2">
      <c r="A120" s="155" t="s">
        <v>411</v>
      </c>
      <c r="B120" s="105"/>
      <c r="C120" s="156"/>
      <c r="D120" s="134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35"/>
    </row>
    <row r="121" spans="1:27" x14ac:dyDescent="0.2">
      <c r="A121" s="148" t="s">
        <v>59</v>
      </c>
      <c r="B121" s="97"/>
      <c r="C121" s="149"/>
      <c r="D121" s="136">
        <f t="shared" ref="D121:D170" si="9">G121+J121+M121+P121+S121+V121+Y121</f>
        <v>150</v>
      </c>
      <c r="E121" s="98">
        <f t="shared" ref="E121:E170" si="10">H121+K121+N121+Q121+T121+W121+Z121</f>
        <v>115</v>
      </c>
      <c r="F121" s="98">
        <f t="shared" ref="F121:F170" si="11">I121+L121+O121+R121+U121+X121+AA121</f>
        <v>265</v>
      </c>
      <c r="G121" s="98">
        <v>2</v>
      </c>
      <c r="H121" s="98">
        <v>3</v>
      </c>
      <c r="I121" s="98">
        <v>5</v>
      </c>
      <c r="J121" s="98"/>
      <c r="K121" s="98"/>
      <c r="L121" s="98"/>
      <c r="M121" s="98">
        <v>4</v>
      </c>
      <c r="N121" s="98">
        <v>2</v>
      </c>
      <c r="O121" s="98">
        <v>6</v>
      </c>
      <c r="P121" s="98">
        <v>125</v>
      </c>
      <c r="Q121" s="98">
        <v>89</v>
      </c>
      <c r="R121" s="98">
        <v>214</v>
      </c>
      <c r="S121" s="98">
        <v>1</v>
      </c>
      <c r="T121" s="98"/>
      <c r="U121" s="98">
        <v>1</v>
      </c>
      <c r="V121" s="98"/>
      <c r="W121" s="98">
        <v>1</v>
      </c>
      <c r="X121" s="98">
        <v>1</v>
      </c>
      <c r="Y121" s="98">
        <v>18</v>
      </c>
      <c r="Z121" s="98">
        <v>20</v>
      </c>
      <c r="AA121" s="137">
        <v>38</v>
      </c>
    </row>
    <row r="122" spans="1:27" x14ac:dyDescent="0.2">
      <c r="A122" s="150" t="s">
        <v>60</v>
      </c>
      <c r="B122" s="99"/>
      <c r="C122" s="151"/>
      <c r="D122" s="138">
        <f t="shared" si="9"/>
        <v>142</v>
      </c>
      <c r="E122" s="101">
        <f t="shared" si="10"/>
        <v>95</v>
      </c>
      <c r="F122" s="101">
        <f t="shared" si="11"/>
        <v>237</v>
      </c>
      <c r="G122" s="101">
        <v>2</v>
      </c>
      <c r="H122" s="101">
        <v>1</v>
      </c>
      <c r="I122" s="101">
        <v>3</v>
      </c>
      <c r="J122" s="101"/>
      <c r="K122" s="101"/>
      <c r="L122" s="101"/>
      <c r="M122" s="101">
        <v>4</v>
      </c>
      <c r="N122" s="101">
        <v>1</v>
      </c>
      <c r="O122" s="101">
        <v>5</v>
      </c>
      <c r="P122" s="101">
        <v>117</v>
      </c>
      <c r="Q122" s="101">
        <v>73</v>
      </c>
      <c r="R122" s="101">
        <v>190</v>
      </c>
      <c r="S122" s="101">
        <v>1</v>
      </c>
      <c r="T122" s="101"/>
      <c r="U122" s="101">
        <v>1</v>
      </c>
      <c r="V122" s="101"/>
      <c r="W122" s="101">
        <v>1</v>
      </c>
      <c r="X122" s="101">
        <v>1</v>
      </c>
      <c r="Y122" s="101">
        <v>18</v>
      </c>
      <c r="Z122" s="101">
        <v>19</v>
      </c>
      <c r="AA122" s="139">
        <v>37</v>
      </c>
    </row>
    <row r="123" spans="1:27" x14ac:dyDescent="0.2">
      <c r="A123" s="152">
        <v>24.010200000000001</v>
      </c>
      <c r="B123" s="103" t="s">
        <v>201</v>
      </c>
      <c r="C123" s="153" t="s">
        <v>412</v>
      </c>
      <c r="D123" s="131">
        <f t="shared" si="9"/>
        <v>142</v>
      </c>
      <c r="E123" s="132">
        <f t="shared" si="10"/>
        <v>95</v>
      </c>
      <c r="F123" s="132">
        <f t="shared" si="11"/>
        <v>237</v>
      </c>
      <c r="G123" s="101">
        <v>2</v>
      </c>
      <c r="H123" s="101">
        <v>1</v>
      </c>
      <c r="I123" s="101">
        <v>3</v>
      </c>
      <c r="J123" s="101"/>
      <c r="K123" s="101"/>
      <c r="L123" s="101"/>
      <c r="M123" s="101">
        <v>4</v>
      </c>
      <c r="N123" s="101">
        <v>1</v>
      </c>
      <c r="O123" s="101">
        <v>5</v>
      </c>
      <c r="P123" s="101">
        <v>117</v>
      </c>
      <c r="Q123" s="101">
        <v>73</v>
      </c>
      <c r="R123" s="101">
        <v>190</v>
      </c>
      <c r="S123" s="101">
        <v>1</v>
      </c>
      <c r="T123" s="101"/>
      <c r="U123" s="101">
        <v>1</v>
      </c>
      <c r="V123" s="101"/>
      <c r="W123" s="101">
        <v>1</v>
      </c>
      <c r="X123" s="101">
        <v>1</v>
      </c>
      <c r="Y123" s="101">
        <v>18</v>
      </c>
      <c r="Z123" s="101">
        <v>19</v>
      </c>
      <c r="AA123" s="139">
        <v>37</v>
      </c>
    </row>
    <row r="124" spans="1:27" x14ac:dyDescent="0.2">
      <c r="A124" s="150" t="s">
        <v>347</v>
      </c>
      <c r="B124" s="99"/>
      <c r="C124" s="151"/>
      <c r="D124" s="138">
        <f t="shared" si="9"/>
        <v>8</v>
      </c>
      <c r="E124" s="101">
        <f t="shared" si="10"/>
        <v>9</v>
      </c>
      <c r="F124" s="101">
        <f t="shared" si="11"/>
        <v>17</v>
      </c>
      <c r="G124" s="101"/>
      <c r="H124" s="101">
        <v>1</v>
      </c>
      <c r="I124" s="101">
        <v>1</v>
      </c>
      <c r="J124" s="101"/>
      <c r="K124" s="101"/>
      <c r="L124" s="101"/>
      <c r="M124" s="101"/>
      <c r="N124" s="101">
        <v>1</v>
      </c>
      <c r="O124" s="101">
        <v>1</v>
      </c>
      <c r="P124" s="101">
        <v>8</v>
      </c>
      <c r="Q124" s="101">
        <v>7</v>
      </c>
      <c r="R124" s="101">
        <v>15</v>
      </c>
      <c r="S124" s="101"/>
      <c r="T124" s="101"/>
      <c r="U124" s="101"/>
      <c r="V124" s="101"/>
      <c r="W124" s="101"/>
      <c r="X124" s="101"/>
      <c r="Y124" s="101"/>
      <c r="Z124" s="101"/>
      <c r="AA124" s="139"/>
    </row>
    <row r="125" spans="1:27" x14ac:dyDescent="0.2">
      <c r="A125" s="152">
        <v>13</v>
      </c>
      <c r="B125" s="103" t="s">
        <v>238</v>
      </c>
      <c r="C125" s="153" t="s">
        <v>413</v>
      </c>
      <c r="D125" s="131">
        <f t="shared" si="9"/>
        <v>3</v>
      </c>
      <c r="E125" s="132">
        <f t="shared" si="10"/>
        <v>5</v>
      </c>
      <c r="F125" s="132">
        <f t="shared" si="11"/>
        <v>8</v>
      </c>
      <c r="G125" s="101"/>
      <c r="H125" s="101">
        <v>1</v>
      </c>
      <c r="I125" s="101">
        <v>1</v>
      </c>
      <c r="J125" s="101"/>
      <c r="K125" s="101"/>
      <c r="L125" s="101"/>
      <c r="M125" s="101"/>
      <c r="N125" s="101"/>
      <c r="O125" s="101"/>
      <c r="P125" s="101">
        <v>3</v>
      </c>
      <c r="Q125" s="101">
        <v>4</v>
      </c>
      <c r="R125" s="101">
        <v>7</v>
      </c>
      <c r="S125" s="101"/>
      <c r="T125" s="101"/>
      <c r="U125" s="101"/>
      <c r="V125" s="101"/>
      <c r="W125" s="101"/>
      <c r="X125" s="101"/>
      <c r="Y125" s="101"/>
      <c r="Z125" s="101"/>
      <c r="AA125" s="139"/>
    </row>
    <row r="126" spans="1:27" x14ac:dyDescent="0.2">
      <c r="A126" s="152">
        <v>16</v>
      </c>
      <c r="B126" s="103" t="s">
        <v>240</v>
      </c>
      <c r="C126" s="153" t="s">
        <v>414</v>
      </c>
      <c r="D126" s="131">
        <f t="shared" si="9"/>
        <v>4</v>
      </c>
      <c r="E126" s="132">
        <f t="shared" si="10"/>
        <v>1</v>
      </c>
      <c r="F126" s="132">
        <f t="shared" si="11"/>
        <v>5</v>
      </c>
      <c r="G126" s="101"/>
      <c r="H126" s="101"/>
      <c r="I126" s="101"/>
      <c r="J126" s="101"/>
      <c r="K126" s="101"/>
      <c r="L126" s="101"/>
      <c r="M126" s="101"/>
      <c r="N126" s="101"/>
      <c r="O126" s="101"/>
      <c r="P126" s="101">
        <v>4</v>
      </c>
      <c r="Q126" s="101">
        <v>1</v>
      </c>
      <c r="R126" s="101">
        <v>5</v>
      </c>
      <c r="S126" s="101"/>
      <c r="T126" s="101"/>
      <c r="U126" s="101"/>
      <c r="V126" s="101"/>
      <c r="W126" s="101"/>
      <c r="X126" s="101"/>
      <c r="Y126" s="101"/>
      <c r="Z126" s="101"/>
      <c r="AA126" s="139"/>
    </row>
    <row r="127" spans="1:27" x14ac:dyDescent="0.2">
      <c r="A127" s="152">
        <v>45</v>
      </c>
      <c r="B127" s="103" t="s">
        <v>242</v>
      </c>
      <c r="C127" s="153" t="s">
        <v>416</v>
      </c>
      <c r="D127" s="131">
        <f t="shared" si="9"/>
        <v>1</v>
      </c>
      <c r="E127" s="132">
        <f t="shared" si="10"/>
        <v>2</v>
      </c>
      <c r="F127" s="132">
        <f t="shared" si="11"/>
        <v>3</v>
      </c>
      <c r="G127" s="101"/>
      <c r="H127" s="101"/>
      <c r="I127" s="101"/>
      <c r="J127" s="101"/>
      <c r="K127" s="101"/>
      <c r="L127" s="101"/>
      <c r="M127" s="101"/>
      <c r="N127" s="101"/>
      <c r="O127" s="101"/>
      <c r="P127" s="101">
        <v>1</v>
      </c>
      <c r="Q127" s="101">
        <v>2</v>
      </c>
      <c r="R127" s="101">
        <v>3</v>
      </c>
      <c r="S127" s="101"/>
      <c r="T127" s="101"/>
      <c r="U127" s="101"/>
      <c r="V127" s="101"/>
      <c r="W127" s="101"/>
      <c r="X127" s="101"/>
      <c r="Y127" s="101"/>
      <c r="Z127" s="101"/>
      <c r="AA127" s="139"/>
    </row>
    <row r="128" spans="1:27" x14ac:dyDescent="0.2">
      <c r="A128" s="152">
        <v>52</v>
      </c>
      <c r="B128" s="103" t="s">
        <v>244</v>
      </c>
      <c r="C128" s="153" t="s">
        <v>417</v>
      </c>
      <c r="D128" s="131">
        <f t="shared" si="9"/>
        <v>0</v>
      </c>
      <c r="E128" s="132">
        <f t="shared" si="10"/>
        <v>1</v>
      </c>
      <c r="F128" s="132">
        <f t="shared" si="11"/>
        <v>1</v>
      </c>
      <c r="G128" s="101"/>
      <c r="H128" s="101"/>
      <c r="I128" s="101"/>
      <c r="J128" s="101"/>
      <c r="K128" s="101"/>
      <c r="L128" s="101"/>
      <c r="M128" s="101"/>
      <c r="N128" s="101">
        <v>1</v>
      </c>
      <c r="O128" s="101">
        <v>1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39"/>
    </row>
    <row r="129" spans="1:27" x14ac:dyDescent="0.2">
      <c r="A129" s="150" t="s">
        <v>348</v>
      </c>
      <c r="B129" s="99"/>
      <c r="C129" s="151"/>
      <c r="D129" s="138">
        <f t="shared" si="9"/>
        <v>0</v>
      </c>
      <c r="E129" s="101">
        <f t="shared" si="10"/>
        <v>11</v>
      </c>
      <c r="F129" s="101">
        <f t="shared" si="11"/>
        <v>11</v>
      </c>
      <c r="G129" s="101"/>
      <c r="H129" s="101">
        <v>1</v>
      </c>
      <c r="I129" s="101">
        <v>1</v>
      </c>
      <c r="J129" s="101"/>
      <c r="K129" s="101"/>
      <c r="L129" s="101"/>
      <c r="M129" s="101"/>
      <c r="N129" s="101"/>
      <c r="O129" s="101"/>
      <c r="P129" s="101"/>
      <c r="Q129" s="101">
        <v>9</v>
      </c>
      <c r="R129" s="101">
        <v>9</v>
      </c>
      <c r="S129" s="101"/>
      <c r="T129" s="101"/>
      <c r="U129" s="101"/>
      <c r="V129" s="101"/>
      <c r="W129" s="101"/>
      <c r="X129" s="101"/>
      <c r="Y129" s="101"/>
      <c r="Z129" s="101">
        <v>1</v>
      </c>
      <c r="AA129" s="139">
        <v>1</v>
      </c>
    </row>
    <row r="130" spans="1:27" x14ac:dyDescent="0.2">
      <c r="A130" s="152">
        <v>14.0901</v>
      </c>
      <c r="B130" s="103" t="s">
        <v>207</v>
      </c>
      <c r="C130" s="153" t="s">
        <v>418</v>
      </c>
      <c r="D130" s="131">
        <f t="shared" si="9"/>
        <v>0</v>
      </c>
      <c r="E130" s="132">
        <f t="shared" si="10"/>
        <v>7</v>
      </c>
      <c r="F130" s="132">
        <f t="shared" si="11"/>
        <v>7</v>
      </c>
      <c r="G130" s="101"/>
      <c r="H130" s="101">
        <v>1</v>
      </c>
      <c r="I130" s="101">
        <v>1</v>
      </c>
      <c r="J130" s="101"/>
      <c r="K130" s="101"/>
      <c r="L130" s="101"/>
      <c r="M130" s="101"/>
      <c r="N130" s="101"/>
      <c r="O130" s="101"/>
      <c r="P130" s="101"/>
      <c r="Q130" s="101">
        <v>6</v>
      </c>
      <c r="R130" s="101">
        <v>6</v>
      </c>
      <c r="S130" s="101"/>
      <c r="T130" s="101"/>
      <c r="U130" s="101"/>
      <c r="V130" s="101"/>
      <c r="W130" s="101"/>
      <c r="X130" s="101"/>
      <c r="Y130" s="101"/>
      <c r="Z130" s="101"/>
      <c r="AA130" s="139"/>
    </row>
    <row r="131" spans="1:27" x14ac:dyDescent="0.2">
      <c r="A131" s="152">
        <v>14.100099999999999</v>
      </c>
      <c r="B131" s="103" t="s">
        <v>209</v>
      </c>
      <c r="C131" s="153" t="s">
        <v>419</v>
      </c>
      <c r="D131" s="131">
        <f t="shared" si="9"/>
        <v>0</v>
      </c>
      <c r="E131" s="132">
        <f t="shared" si="10"/>
        <v>1</v>
      </c>
      <c r="F131" s="132">
        <f t="shared" si="11"/>
        <v>1</v>
      </c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>
        <v>1</v>
      </c>
      <c r="R131" s="101">
        <v>1</v>
      </c>
      <c r="S131" s="101"/>
      <c r="T131" s="101"/>
      <c r="U131" s="101"/>
      <c r="V131" s="101"/>
      <c r="W131" s="101"/>
      <c r="X131" s="101"/>
      <c r="Y131" s="101"/>
      <c r="Z131" s="101"/>
      <c r="AA131" s="139"/>
    </row>
    <row r="132" spans="1:27" x14ac:dyDescent="0.2">
      <c r="A132" s="152">
        <v>14.190099999999999</v>
      </c>
      <c r="B132" s="103" t="s">
        <v>211</v>
      </c>
      <c r="C132" s="153" t="s">
        <v>420</v>
      </c>
      <c r="D132" s="131">
        <f t="shared" si="9"/>
        <v>0</v>
      </c>
      <c r="E132" s="132">
        <f t="shared" si="10"/>
        <v>3</v>
      </c>
      <c r="F132" s="132">
        <f t="shared" si="11"/>
        <v>3</v>
      </c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>
        <v>2</v>
      </c>
      <c r="R132" s="101">
        <v>2</v>
      </c>
      <c r="S132" s="101"/>
      <c r="T132" s="101"/>
      <c r="U132" s="101"/>
      <c r="V132" s="101"/>
      <c r="W132" s="101"/>
      <c r="X132" s="101"/>
      <c r="Y132" s="101"/>
      <c r="Z132" s="101">
        <v>1</v>
      </c>
      <c r="AA132" s="139">
        <v>1</v>
      </c>
    </row>
    <row r="133" spans="1:27" x14ac:dyDescent="0.2">
      <c r="A133" s="155" t="s">
        <v>421</v>
      </c>
      <c r="B133" s="105"/>
      <c r="C133" s="156"/>
      <c r="D133" s="134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35"/>
    </row>
    <row r="134" spans="1:27" x14ac:dyDescent="0.2">
      <c r="A134" s="148" t="s">
        <v>59</v>
      </c>
      <c r="B134" s="97"/>
      <c r="C134" s="149"/>
      <c r="D134" s="136">
        <f t="shared" si="9"/>
        <v>1024</v>
      </c>
      <c r="E134" s="98">
        <f t="shared" si="10"/>
        <v>366</v>
      </c>
      <c r="F134" s="98">
        <f t="shared" si="11"/>
        <v>1390</v>
      </c>
      <c r="G134" s="98">
        <v>11</v>
      </c>
      <c r="H134" s="98">
        <v>2</v>
      </c>
      <c r="I134" s="98">
        <v>13</v>
      </c>
      <c r="J134" s="98"/>
      <c r="K134" s="98"/>
      <c r="L134" s="98"/>
      <c r="M134" s="98">
        <v>55</v>
      </c>
      <c r="N134" s="98">
        <v>13</v>
      </c>
      <c r="O134" s="98">
        <v>68</v>
      </c>
      <c r="P134" s="98">
        <v>798</v>
      </c>
      <c r="Q134" s="98">
        <v>271</v>
      </c>
      <c r="R134" s="98">
        <v>1069</v>
      </c>
      <c r="S134" s="98">
        <v>2</v>
      </c>
      <c r="T134" s="98"/>
      <c r="U134" s="98">
        <v>2</v>
      </c>
      <c r="V134" s="98"/>
      <c r="W134" s="98">
        <v>2</v>
      </c>
      <c r="X134" s="98">
        <v>2</v>
      </c>
      <c r="Y134" s="98">
        <v>158</v>
      </c>
      <c r="Z134" s="98">
        <v>78</v>
      </c>
      <c r="AA134" s="137">
        <v>236</v>
      </c>
    </row>
    <row r="135" spans="1:27" x14ac:dyDescent="0.2">
      <c r="A135" s="150" t="s">
        <v>60</v>
      </c>
      <c r="B135" s="99"/>
      <c r="C135" s="151"/>
      <c r="D135" s="138">
        <f t="shared" si="9"/>
        <v>831</v>
      </c>
      <c r="E135" s="101">
        <f t="shared" si="10"/>
        <v>269</v>
      </c>
      <c r="F135" s="101">
        <f t="shared" si="11"/>
        <v>1100</v>
      </c>
      <c r="G135" s="101">
        <v>10</v>
      </c>
      <c r="H135" s="101">
        <v>1</v>
      </c>
      <c r="I135" s="101">
        <v>11</v>
      </c>
      <c r="J135" s="101"/>
      <c r="K135" s="101"/>
      <c r="L135" s="101"/>
      <c r="M135" s="101">
        <v>42</v>
      </c>
      <c r="N135" s="101">
        <v>11</v>
      </c>
      <c r="O135" s="101">
        <v>53</v>
      </c>
      <c r="P135" s="101">
        <v>646</v>
      </c>
      <c r="Q135" s="101">
        <v>202</v>
      </c>
      <c r="R135" s="101">
        <v>848</v>
      </c>
      <c r="S135" s="101">
        <v>2</v>
      </c>
      <c r="T135" s="101"/>
      <c r="U135" s="101">
        <v>2</v>
      </c>
      <c r="V135" s="101"/>
      <c r="W135" s="101">
        <v>2</v>
      </c>
      <c r="X135" s="101">
        <v>2</v>
      </c>
      <c r="Y135" s="101">
        <v>131</v>
      </c>
      <c r="Z135" s="101">
        <v>53</v>
      </c>
      <c r="AA135" s="139">
        <v>184</v>
      </c>
    </row>
    <row r="136" spans="1:27" x14ac:dyDescent="0.2">
      <c r="A136" s="152">
        <v>16.010100000000001</v>
      </c>
      <c r="B136" s="103" t="s">
        <v>251</v>
      </c>
      <c r="C136" s="153" t="s">
        <v>252</v>
      </c>
      <c r="D136" s="131">
        <f t="shared" si="9"/>
        <v>342</v>
      </c>
      <c r="E136" s="132">
        <f t="shared" si="10"/>
        <v>54</v>
      </c>
      <c r="F136" s="132">
        <f t="shared" si="11"/>
        <v>396</v>
      </c>
      <c r="G136" s="101">
        <v>3</v>
      </c>
      <c r="H136" s="101"/>
      <c r="I136" s="101">
        <v>3</v>
      </c>
      <c r="J136" s="101"/>
      <c r="K136" s="101"/>
      <c r="L136" s="101"/>
      <c r="M136" s="101">
        <v>19</v>
      </c>
      <c r="N136" s="101"/>
      <c r="O136" s="101">
        <v>19</v>
      </c>
      <c r="P136" s="101">
        <v>274</v>
      </c>
      <c r="Q136" s="101">
        <v>39</v>
      </c>
      <c r="R136" s="101">
        <v>313</v>
      </c>
      <c r="S136" s="101">
        <v>1</v>
      </c>
      <c r="T136" s="101"/>
      <c r="U136" s="101">
        <v>1</v>
      </c>
      <c r="V136" s="101"/>
      <c r="W136" s="101"/>
      <c r="X136" s="101"/>
      <c r="Y136" s="101">
        <v>45</v>
      </c>
      <c r="Z136" s="101">
        <v>15</v>
      </c>
      <c r="AA136" s="139">
        <v>60</v>
      </c>
    </row>
    <row r="137" spans="1:27" x14ac:dyDescent="0.2">
      <c r="A137" s="152">
        <v>16.010400000000001</v>
      </c>
      <c r="B137" s="103" t="s">
        <v>253</v>
      </c>
      <c r="C137" s="153" t="s">
        <v>254</v>
      </c>
      <c r="D137" s="131">
        <f t="shared" si="9"/>
        <v>73</v>
      </c>
      <c r="E137" s="132">
        <f t="shared" si="10"/>
        <v>18</v>
      </c>
      <c r="F137" s="132">
        <f t="shared" si="11"/>
        <v>91</v>
      </c>
      <c r="G137" s="101"/>
      <c r="H137" s="101"/>
      <c r="I137" s="101"/>
      <c r="J137" s="101"/>
      <c r="K137" s="101"/>
      <c r="L137" s="101"/>
      <c r="M137" s="101">
        <v>4</v>
      </c>
      <c r="N137" s="101">
        <v>1</v>
      </c>
      <c r="O137" s="101">
        <v>5</v>
      </c>
      <c r="P137" s="101">
        <v>49</v>
      </c>
      <c r="Q137" s="101">
        <v>11</v>
      </c>
      <c r="R137" s="101">
        <v>60</v>
      </c>
      <c r="S137" s="101"/>
      <c r="T137" s="101"/>
      <c r="U137" s="101"/>
      <c r="V137" s="101"/>
      <c r="W137" s="101"/>
      <c r="X137" s="101"/>
      <c r="Y137" s="101">
        <v>20</v>
      </c>
      <c r="Z137" s="101">
        <v>6</v>
      </c>
      <c r="AA137" s="139">
        <v>26</v>
      </c>
    </row>
    <row r="138" spans="1:27" x14ac:dyDescent="0.2">
      <c r="A138" s="154"/>
      <c r="B138" s="103" t="s">
        <v>255</v>
      </c>
      <c r="C138" s="153" t="s">
        <v>256</v>
      </c>
      <c r="D138" s="131">
        <f t="shared" si="9"/>
        <v>43</v>
      </c>
      <c r="E138" s="132">
        <f t="shared" si="10"/>
        <v>16</v>
      </c>
      <c r="F138" s="132">
        <f t="shared" si="11"/>
        <v>59</v>
      </c>
      <c r="G138" s="101">
        <v>1</v>
      </c>
      <c r="H138" s="101"/>
      <c r="I138" s="101">
        <v>1</v>
      </c>
      <c r="J138" s="101"/>
      <c r="K138" s="101"/>
      <c r="L138" s="101"/>
      <c r="M138" s="101">
        <v>4</v>
      </c>
      <c r="N138" s="101">
        <v>1</v>
      </c>
      <c r="O138" s="101">
        <v>5</v>
      </c>
      <c r="P138" s="101">
        <v>31</v>
      </c>
      <c r="Q138" s="101">
        <v>12</v>
      </c>
      <c r="R138" s="101">
        <v>43</v>
      </c>
      <c r="S138" s="101"/>
      <c r="T138" s="101"/>
      <c r="U138" s="101"/>
      <c r="V138" s="101"/>
      <c r="W138" s="101"/>
      <c r="X138" s="101"/>
      <c r="Y138" s="101">
        <v>7</v>
      </c>
      <c r="Z138" s="101">
        <v>3</v>
      </c>
      <c r="AA138" s="139">
        <v>10</v>
      </c>
    </row>
    <row r="139" spans="1:27" x14ac:dyDescent="0.2">
      <c r="A139" s="152">
        <v>16.090499999999999</v>
      </c>
      <c r="B139" s="103" t="s">
        <v>259</v>
      </c>
      <c r="C139" s="153" t="s">
        <v>422</v>
      </c>
      <c r="D139" s="131">
        <f t="shared" si="9"/>
        <v>26</v>
      </c>
      <c r="E139" s="132">
        <f t="shared" si="10"/>
        <v>7</v>
      </c>
      <c r="F139" s="132">
        <f t="shared" si="11"/>
        <v>33</v>
      </c>
      <c r="G139" s="101"/>
      <c r="H139" s="101"/>
      <c r="I139" s="101"/>
      <c r="J139" s="101"/>
      <c r="K139" s="101"/>
      <c r="L139" s="101"/>
      <c r="M139" s="101">
        <v>2</v>
      </c>
      <c r="N139" s="101"/>
      <c r="O139" s="101">
        <v>2</v>
      </c>
      <c r="P139" s="101">
        <v>17</v>
      </c>
      <c r="Q139" s="101">
        <v>6</v>
      </c>
      <c r="R139" s="101">
        <v>23</v>
      </c>
      <c r="S139" s="101"/>
      <c r="T139" s="101"/>
      <c r="U139" s="101"/>
      <c r="V139" s="101"/>
      <c r="W139" s="101"/>
      <c r="X139" s="101"/>
      <c r="Y139" s="101">
        <v>7</v>
      </c>
      <c r="Z139" s="101">
        <v>1</v>
      </c>
      <c r="AA139" s="139">
        <v>8</v>
      </c>
    </row>
    <row r="140" spans="1:27" x14ac:dyDescent="0.2">
      <c r="A140" s="152">
        <v>23.010100000000001</v>
      </c>
      <c r="B140" s="103" t="s">
        <v>261</v>
      </c>
      <c r="C140" s="153" t="s">
        <v>262</v>
      </c>
      <c r="D140" s="131">
        <f t="shared" si="9"/>
        <v>31</v>
      </c>
      <c r="E140" s="132">
        <f t="shared" si="10"/>
        <v>6</v>
      </c>
      <c r="F140" s="132">
        <f t="shared" si="11"/>
        <v>37</v>
      </c>
      <c r="G140" s="101"/>
      <c r="H140" s="101">
        <v>1</v>
      </c>
      <c r="I140" s="101">
        <v>1</v>
      </c>
      <c r="J140" s="101"/>
      <c r="K140" s="101"/>
      <c r="L140" s="101"/>
      <c r="M140" s="101">
        <v>2</v>
      </c>
      <c r="N140" s="101">
        <v>1</v>
      </c>
      <c r="O140" s="101">
        <v>3</v>
      </c>
      <c r="P140" s="101">
        <v>24</v>
      </c>
      <c r="Q140" s="101">
        <v>3</v>
      </c>
      <c r="R140" s="101">
        <v>27</v>
      </c>
      <c r="S140" s="101"/>
      <c r="T140" s="101"/>
      <c r="U140" s="101"/>
      <c r="V140" s="101"/>
      <c r="W140" s="101"/>
      <c r="X140" s="101"/>
      <c r="Y140" s="101">
        <v>5</v>
      </c>
      <c r="Z140" s="101">
        <v>1</v>
      </c>
      <c r="AA140" s="139">
        <v>6</v>
      </c>
    </row>
    <row r="141" spans="1:27" x14ac:dyDescent="0.2">
      <c r="A141" s="152">
        <v>23.9999</v>
      </c>
      <c r="B141" s="103" t="s">
        <v>263</v>
      </c>
      <c r="C141" s="153" t="s">
        <v>423</v>
      </c>
      <c r="D141" s="131">
        <f t="shared" si="9"/>
        <v>25</v>
      </c>
      <c r="E141" s="132">
        <f t="shared" si="10"/>
        <v>10</v>
      </c>
      <c r="F141" s="132">
        <f t="shared" si="11"/>
        <v>35</v>
      </c>
      <c r="G141" s="101">
        <v>2</v>
      </c>
      <c r="H141" s="101"/>
      <c r="I141" s="101">
        <v>2</v>
      </c>
      <c r="J141" s="101"/>
      <c r="K141" s="101"/>
      <c r="L141" s="101"/>
      <c r="M141" s="101">
        <v>1</v>
      </c>
      <c r="N141" s="101"/>
      <c r="O141" s="101">
        <v>1</v>
      </c>
      <c r="P141" s="101">
        <v>18</v>
      </c>
      <c r="Q141" s="101">
        <v>6</v>
      </c>
      <c r="R141" s="101">
        <v>24</v>
      </c>
      <c r="S141" s="101"/>
      <c r="T141" s="101"/>
      <c r="U141" s="101"/>
      <c r="V141" s="101"/>
      <c r="W141" s="101"/>
      <c r="X141" s="101"/>
      <c r="Y141" s="101">
        <v>4</v>
      </c>
      <c r="Z141" s="101">
        <v>4</v>
      </c>
      <c r="AA141" s="139">
        <v>8</v>
      </c>
    </row>
    <row r="142" spans="1:27" x14ac:dyDescent="0.2">
      <c r="A142" s="152">
        <v>38.010100000000001</v>
      </c>
      <c r="B142" s="103" t="s">
        <v>265</v>
      </c>
      <c r="C142" s="153" t="s">
        <v>424</v>
      </c>
      <c r="D142" s="131">
        <f t="shared" si="9"/>
        <v>15</v>
      </c>
      <c r="E142" s="132">
        <f t="shared" si="10"/>
        <v>16</v>
      </c>
      <c r="F142" s="132">
        <f t="shared" si="11"/>
        <v>31</v>
      </c>
      <c r="G142" s="101"/>
      <c r="H142" s="101"/>
      <c r="I142" s="101"/>
      <c r="J142" s="101"/>
      <c r="K142" s="101"/>
      <c r="L142" s="101"/>
      <c r="M142" s="101">
        <v>1</v>
      </c>
      <c r="N142" s="101">
        <v>1</v>
      </c>
      <c r="O142" s="101">
        <v>2</v>
      </c>
      <c r="P142" s="101">
        <v>9</v>
      </c>
      <c r="Q142" s="101">
        <v>13</v>
      </c>
      <c r="R142" s="101">
        <v>22</v>
      </c>
      <c r="S142" s="101"/>
      <c r="T142" s="101"/>
      <c r="U142" s="101"/>
      <c r="V142" s="101"/>
      <c r="W142" s="101"/>
      <c r="X142" s="101"/>
      <c r="Y142" s="101">
        <v>5</v>
      </c>
      <c r="Z142" s="101">
        <v>2</v>
      </c>
      <c r="AA142" s="139">
        <v>7</v>
      </c>
    </row>
    <row r="143" spans="1:27" x14ac:dyDescent="0.2">
      <c r="A143" s="152">
        <v>50.0501</v>
      </c>
      <c r="B143" s="103" t="s">
        <v>267</v>
      </c>
      <c r="C143" s="153" t="s">
        <v>268</v>
      </c>
      <c r="D143" s="131">
        <f t="shared" si="9"/>
        <v>170</v>
      </c>
      <c r="E143" s="132">
        <f t="shared" si="10"/>
        <v>79</v>
      </c>
      <c r="F143" s="132">
        <f t="shared" si="11"/>
        <v>249</v>
      </c>
      <c r="G143" s="101">
        <v>3</v>
      </c>
      <c r="H143" s="101"/>
      <c r="I143" s="101">
        <v>3</v>
      </c>
      <c r="J143" s="101"/>
      <c r="K143" s="101"/>
      <c r="L143" s="101"/>
      <c r="M143" s="101">
        <v>5</v>
      </c>
      <c r="N143" s="101">
        <v>2</v>
      </c>
      <c r="O143" s="101">
        <v>7</v>
      </c>
      <c r="P143" s="101">
        <v>137</v>
      </c>
      <c r="Q143" s="101">
        <v>63</v>
      </c>
      <c r="R143" s="101">
        <v>200</v>
      </c>
      <c r="S143" s="101">
        <v>1</v>
      </c>
      <c r="T143" s="101"/>
      <c r="U143" s="101">
        <v>1</v>
      </c>
      <c r="V143" s="101"/>
      <c r="W143" s="101">
        <v>2</v>
      </c>
      <c r="X143" s="101">
        <v>2</v>
      </c>
      <c r="Y143" s="101">
        <v>24</v>
      </c>
      <c r="Z143" s="101">
        <v>12</v>
      </c>
      <c r="AA143" s="139">
        <v>36</v>
      </c>
    </row>
    <row r="144" spans="1:27" x14ac:dyDescent="0.2">
      <c r="A144" s="152">
        <v>50.070300000000003</v>
      </c>
      <c r="B144" s="103" t="s">
        <v>269</v>
      </c>
      <c r="C144" s="153" t="s">
        <v>270</v>
      </c>
      <c r="D144" s="131">
        <f t="shared" si="9"/>
        <v>59</v>
      </c>
      <c r="E144" s="132">
        <f t="shared" si="10"/>
        <v>16</v>
      </c>
      <c r="F144" s="132">
        <f t="shared" si="11"/>
        <v>75</v>
      </c>
      <c r="G144" s="101"/>
      <c r="H144" s="101"/>
      <c r="I144" s="101"/>
      <c r="J144" s="101"/>
      <c r="K144" s="101"/>
      <c r="L144" s="101"/>
      <c r="M144" s="101">
        <v>3</v>
      </c>
      <c r="N144" s="101">
        <v>1</v>
      </c>
      <c r="O144" s="101">
        <v>4</v>
      </c>
      <c r="P144" s="101">
        <v>47</v>
      </c>
      <c r="Q144" s="101">
        <v>14</v>
      </c>
      <c r="R144" s="101">
        <v>61</v>
      </c>
      <c r="S144" s="101"/>
      <c r="T144" s="101"/>
      <c r="U144" s="101"/>
      <c r="V144" s="101"/>
      <c r="W144" s="101"/>
      <c r="X144" s="101"/>
      <c r="Y144" s="101">
        <v>9</v>
      </c>
      <c r="Z144" s="101">
        <v>1</v>
      </c>
      <c r="AA144" s="139">
        <v>10</v>
      </c>
    </row>
    <row r="145" spans="1:27" x14ac:dyDescent="0.2">
      <c r="A145" s="152">
        <v>50.0901</v>
      </c>
      <c r="B145" s="103" t="s">
        <v>271</v>
      </c>
      <c r="C145" s="153" t="s">
        <v>425</v>
      </c>
      <c r="D145" s="131">
        <f t="shared" si="9"/>
        <v>45</v>
      </c>
      <c r="E145" s="132">
        <f t="shared" si="10"/>
        <v>44</v>
      </c>
      <c r="F145" s="132">
        <f t="shared" si="11"/>
        <v>89</v>
      </c>
      <c r="G145" s="101">
        <v>1</v>
      </c>
      <c r="H145" s="101"/>
      <c r="I145" s="101">
        <v>1</v>
      </c>
      <c r="J145" s="101"/>
      <c r="K145" s="101"/>
      <c r="L145" s="101"/>
      <c r="M145" s="101">
        <v>1</v>
      </c>
      <c r="N145" s="101">
        <v>4</v>
      </c>
      <c r="O145" s="101">
        <v>5</v>
      </c>
      <c r="P145" s="101">
        <v>38</v>
      </c>
      <c r="Q145" s="101">
        <v>34</v>
      </c>
      <c r="R145" s="101">
        <v>72</v>
      </c>
      <c r="S145" s="101"/>
      <c r="T145" s="101"/>
      <c r="U145" s="101"/>
      <c r="V145" s="101"/>
      <c r="W145" s="101"/>
      <c r="X145" s="101"/>
      <c r="Y145" s="101">
        <v>5</v>
      </c>
      <c r="Z145" s="101">
        <v>6</v>
      </c>
      <c r="AA145" s="139">
        <v>11</v>
      </c>
    </row>
    <row r="146" spans="1:27" x14ac:dyDescent="0.2">
      <c r="A146" s="152">
        <v>54.010100000000001</v>
      </c>
      <c r="B146" s="103" t="s">
        <v>467</v>
      </c>
      <c r="C146" s="153" t="s">
        <v>468</v>
      </c>
      <c r="D146" s="131">
        <f t="shared" si="9"/>
        <v>2</v>
      </c>
      <c r="E146" s="132">
        <f t="shared" si="10"/>
        <v>3</v>
      </c>
      <c r="F146" s="132">
        <f t="shared" si="11"/>
        <v>5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1">
        <v>2</v>
      </c>
      <c r="Q146" s="101">
        <v>1</v>
      </c>
      <c r="R146" s="101">
        <v>3</v>
      </c>
      <c r="S146" s="101"/>
      <c r="T146" s="101"/>
      <c r="U146" s="101"/>
      <c r="V146" s="101"/>
      <c r="W146" s="101"/>
      <c r="X146" s="101"/>
      <c r="Y146" s="101"/>
      <c r="Z146" s="101">
        <v>2</v>
      </c>
      <c r="AA146" s="139">
        <v>2</v>
      </c>
    </row>
    <row r="147" spans="1:27" x14ac:dyDescent="0.2">
      <c r="A147" s="150" t="s">
        <v>338</v>
      </c>
      <c r="B147" s="99"/>
      <c r="C147" s="151"/>
      <c r="D147" s="138">
        <f t="shared" si="9"/>
        <v>84</v>
      </c>
      <c r="E147" s="101">
        <f t="shared" si="10"/>
        <v>31</v>
      </c>
      <c r="F147" s="101">
        <f t="shared" si="11"/>
        <v>115</v>
      </c>
      <c r="G147" s="101"/>
      <c r="H147" s="101"/>
      <c r="I147" s="101"/>
      <c r="J147" s="101"/>
      <c r="K147" s="101"/>
      <c r="L147" s="101"/>
      <c r="M147" s="101">
        <v>6</v>
      </c>
      <c r="N147" s="101"/>
      <c r="O147" s="101">
        <v>6</v>
      </c>
      <c r="P147" s="101">
        <v>67</v>
      </c>
      <c r="Q147" s="101">
        <v>25</v>
      </c>
      <c r="R147" s="101">
        <v>92</v>
      </c>
      <c r="S147" s="101"/>
      <c r="T147" s="101"/>
      <c r="U147" s="101"/>
      <c r="V147" s="101"/>
      <c r="W147" s="101"/>
      <c r="X147" s="101"/>
      <c r="Y147" s="101">
        <v>11</v>
      </c>
      <c r="Z147" s="101">
        <v>6</v>
      </c>
      <c r="AA147" s="139">
        <v>17</v>
      </c>
    </row>
    <row r="148" spans="1:27" x14ac:dyDescent="0.2">
      <c r="A148" s="152">
        <v>50.060499999999998</v>
      </c>
      <c r="B148" s="103" t="s">
        <v>278</v>
      </c>
      <c r="C148" s="153" t="s">
        <v>426</v>
      </c>
      <c r="D148" s="131">
        <f t="shared" si="9"/>
        <v>5</v>
      </c>
      <c r="E148" s="132">
        <f t="shared" si="10"/>
        <v>3</v>
      </c>
      <c r="F148" s="132">
        <f t="shared" si="11"/>
        <v>8</v>
      </c>
      <c r="G148" s="101"/>
      <c r="H148" s="101"/>
      <c r="I148" s="101"/>
      <c r="J148" s="101"/>
      <c r="K148" s="101"/>
      <c r="L148" s="101"/>
      <c r="M148" s="101"/>
      <c r="N148" s="101"/>
      <c r="O148" s="101"/>
      <c r="P148" s="101">
        <v>3</v>
      </c>
      <c r="Q148" s="101">
        <v>2</v>
      </c>
      <c r="R148" s="101">
        <v>5</v>
      </c>
      <c r="S148" s="101"/>
      <c r="T148" s="101"/>
      <c r="U148" s="101"/>
      <c r="V148" s="101"/>
      <c r="W148" s="101"/>
      <c r="X148" s="101"/>
      <c r="Y148" s="101">
        <v>2</v>
      </c>
      <c r="Z148" s="101">
        <v>1</v>
      </c>
      <c r="AA148" s="139">
        <v>3</v>
      </c>
    </row>
    <row r="149" spans="1:27" x14ac:dyDescent="0.2">
      <c r="A149" s="152">
        <v>50.070099999999996</v>
      </c>
      <c r="B149" s="103" t="s">
        <v>280</v>
      </c>
      <c r="C149" s="153" t="s">
        <v>427</v>
      </c>
      <c r="D149" s="131">
        <f t="shared" si="9"/>
        <v>2</v>
      </c>
      <c r="E149" s="132">
        <f t="shared" si="10"/>
        <v>0</v>
      </c>
      <c r="F149" s="132">
        <f t="shared" si="11"/>
        <v>2</v>
      </c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>
        <v>2</v>
      </c>
      <c r="Z149" s="101"/>
      <c r="AA149" s="139">
        <v>2</v>
      </c>
    </row>
    <row r="150" spans="1:27" x14ac:dyDescent="0.2">
      <c r="A150" s="152">
        <v>50.0702</v>
      </c>
      <c r="B150" s="103" t="s">
        <v>454</v>
      </c>
      <c r="C150" s="153" t="s">
        <v>455</v>
      </c>
      <c r="D150" s="131">
        <f t="shared" si="9"/>
        <v>38</v>
      </c>
      <c r="E150" s="132">
        <f t="shared" si="10"/>
        <v>9</v>
      </c>
      <c r="F150" s="132">
        <f t="shared" si="11"/>
        <v>47</v>
      </c>
      <c r="G150" s="101"/>
      <c r="H150" s="101"/>
      <c r="I150" s="101"/>
      <c r="J150" s="101"/>
      <c r="K150" s="101"/>
      <c r="L150" s="101"/>
      <c r="M150" s="101">
        <v>5</v>
      </c>
      <c r="N150" s="101"/>
      <c r="O150" s="101">
        <v>5</v>
      </c>
      <c r="P150" s="101">
        <v>33</v>
      </c>
      <c r="Q150" s="101">
        <v>9</v>
      </c>
      <c r="R150" s="101">
        <v>42</v>
      </c>
      <c r="S150" s="101"/>
      <c r="T150" s="101"/>
      <c r="U150" s="101"/>
      <c r="V150" s="101"/>
      <c r="W150" s="101"/>
      <c r="X150" s="101"/>
      <c r="Y150" s="101"/>
      <c r="Z150" s="101"/>
      <c r="AA150" s="139"/>
    </row>
    <row r="151" spans="1:27" x14ac:dyDescent="0.2">
      <c r="A151" s="154"/>
      <c r="B151" s="103" t="s">
        <v>333</v>
      </c>
      <c r="C151" s="153" t="s">
        <v>428</v>
      </c>
      <c r="D151" s="131">
        <f t="shared" si="9"/>
        <v>24</v>
      </c>
      <c r="E151" s="132">
        <f t="shared" si="10"/>
        <v>10</v>
      </c>
      <c r="F151" s="132">
        <f t="shared" si="11"/>
        <v>34</v>
      </c>
      <c r="G151" s="101"/>
      <c r="H151" s="101"/>
      <c r="I151" s="101"/>
      <c r="J151" s="101"/>
      <c r="K151" s="101"/>
      <c r="L151" s="101"/>
      <c r="M151" s="101">
        <v>1</v>
      </c>
      <c r="N151" s="101"/>
      <c r="O151" s="101">
        <v>1</v>
      </c>
      <c r="P151" s="101">
        <v>20</v>
      </c>
      <c r="Q151" s="101">
        <v>7</v>
      </c>
      <c r="R151" s="101">
        <v>27</v>
      </c>
      <c r="S151" s="101"/>
      <c r="T151" s="101"/>
      <c r="U151" s="101"/>
      <c r="V151" s="101"/>
      <c r="W151" s="101"/>
      <c r="X151" s="101"/>
      <c r="Y151" s="101">
        <v>3</v>
      </c>
      <c r="Z151" s="101">
        <v>3</v>
      </c>
      <c r="AA151" s="139">
        <v>6</v>
      </c>
    </row>
    <row r="152" spans="1:27" x14ac:dyDescent="0.2">
      <c r="A152" s="152">
        <v>50.070399999999999</v>
      </c>
      <c r="B152" s="103" t="s">
        <v>282</v>
      </c>
      <c r="C152" s="153" t="s">
        <v>429</v>
      </c>
      <c r="D152" s="131">
        <f t="shared" si="9"/>
        <v>1</v>
      </c>
      <c r="E152" s="132">
        <f t="shared" si="10"/>
        <v>3</v>
      </c>
      <c r="F152" s="132">
        <f t="shared" si="11"/>
        <v>4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>
        <v>1</v>
      </c>
      <c r="Q152" s="101">
        <v>3</v>
      </c>
      <c r="R152" s="101">
        <v>4</v>
      </c>
      <c r="S152" s="101"/>
      <c r="T152" s="101"/>
      <c r="U152" s="101"/>
      <c r="V152" s="101"/>
      <c r="W152" s="101"/>
      <c r="X152" s="101"/>
      <c r="Y152" s="101"/>
      <c r="Z152" s="101"/>
      <c r="AA152" s="139"/>
    </row>
    <row r="153" spans="1:27" x14ac:dyDescent="0.2">
      <c r="A153" s="152">
        <v>50.070500000000003</v>
      </c>
      <c r="B153" s="103" t="s">
        <v>286</v>
      </c>
      <c r="C153" s="153" t="s">
        <v>430</v>
      </c>
      <c r="D153" s="131">
        <f t="shared" si="9"/>
        <v>8</v>
      </c>
      <c r="E153" s="132">
        <f t="shared" si="10"/>
        <v>4</v>
      </c>
      <c r="F153" s="132">
        <f t="shared" si="11"/>
        <v>12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>
        <v>6</v>
      </c>
      <c r="Q153" s="101">
        <v>3</v>
      </c>
      <c r="R153" s="101">
        <v>9</v>
      </c>
      <c r="S153" s="101"/>
      <c r="T153" s="101"/>
      <c r="U153" s="101"/>
      <c r="V153" s="101"/>
      <c r="W153" s="101"/>
      <c r="X153" s="101"/>
      <c r="Y153" s="101">
        <v>2</v>
      </c>
      <c r="Z153" s="101">
        <v>1</v>
      </c>
      <c r="AA153" s="139">
        <v>3</v>
      </c>
    </row>
    <row r="154" spans="1:27" x14ac:dyDescent="0.2">
      <c r="A154" s="154"/>
      <c r="B154" s="103" t="s">
        <v>284</v>
      </c>
      <c r="C154" s="153" t="s">
        <v>431</v>
      </c>
      <c r="D154" s="131">
        <f t="shared" si="9"/>
        <v>0</v>
      </c>
      <c r="E154" s="132">
        <f t="shared" si="10"/>
        <v>1</v>
      </c>
      <c r="F154" s="132">
        <f t="shared" si="11"/>
        <v>1</v>
      </c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>
        <v>1</v>
      </c>
      <c r="R154" s="101">
        <v>1</v>
      </c>
      <c r="S154" s="101"/>
      <c r="T154" s="101"/>
      <c r="U154" s="101"/>
      <c r="V154" s="101"/>
      <c r="W154" s="101"/>
      <c r="X154" s="101"/>
      <c r="Y154" s="101"/>
      <c r="Z154" s="101"/>
      <c r="AA154" s="139"/>
    </row>
    <row r="155" spans="1:27" x14ac:dyDescent="0.2">
      <c r="A155" s="154"/>
      <c r="B155" s="103" t="s">
        <v>288</v>
      </c>
      <c r="C155" s="153" t="s">
        <v>432</v>
      </c>
      <c r="D155" s="131">
        <f t="shared" si="9"/>
        <v>5</v>
      </c>
      <c r="E155" s="132">
        <f t="shared" si="10"/>
        <v>1</v>
      </c>
      <c r="F155" s="132">
        <f t="shared" si="11"/>
        <v>6</v>
      </c>
      <c r="G155" s="101"/>
      <c r="H155" s="101"/>
      <c r="I155" s="101"/>
      <c r="J155" s="101"/>
      <c r="K155" s="101"/>
      <c r="L155" s="101"/>
      <c r="M155" s="101"/>
      <c r="N155" s="101"/>
      <c r="O155" s="101"/>
      <c r="P155" s="101">
        <v>3</v>
      </c>
      <c r="Q155" s="101"/>
      <c r="R155" s="101">
        <v>3</v>
      </c>
      <c r="S155" s="101"/>
      <c r="T155" s="101"/>
      <c r="U155" s="101"/>
      <c r="V155" s="101"/>
      <c r="W155" s="101"/>
      <c r="X155" s="101"/>
      <c r="Y155" s="101">
        <v>2</v>
      </c>
      <c r="Z155" s="101">
        <v>1</v>
      </c>
      <c r="AA155" s="139">
        <v>3</v>
      </c>
    </row>
    <row r="156" spans="1:27" x14ac:dyDescent="0.2">
      <c r="A156" s="152">
        <v>50.070799999999998</v>
      </c>
      <c r="B156" s="103" t="s">
        <v>290</v>
      </c>
      <c r="C156" s="153" t="s">
        <v>433</v>
      </c>
      <c r="D156" s="131">
        <f t="shared" si="9"/>
        <v>1</v>
      </c>
      <c r="E156" s="132">
        <f t="shared" si="10"/>
        <v>0</v>
      </c>
      <c r="F156" s="132">
        <f t="shared" si="11"/>
        <v>1</v>
      </c>
      <c r="G156" s="101"/>
      <c r="H156" s="101"/>
      <c r="I156" s="101"/>
      <c r="J156" s="101"/>
      <c r="K156" s="101"/>
      <c r="L156" s="101"/>
      <c r="M156" s="101"/>
      <c r="N156" s="101"/>
      <c r="O156" s="101"/>
      <c r="P156" s="101">
        <v>1</v>
      </c>
      <c r="Q156" s="101"/>
      <c r="R156" s="101">
        <v>1</v>
      </c>
      <c r="S156" s="101"/>
      <c r="T156" s="101"/>
      <c r="U156" s="101"/>
      <c r="V156" s="101"/>
      <c r="W156" s="101"/>
      <c r="X156" s="101"/>
      <c r="Y156" s="101"/>
      <c r="Z156" s="101"/>
      <c r="AA156" s="139"/>
    </row>
    <row r="157" spans="1:27" x14ac:dyDescent="0.2">
      <c r="A157" s="150" t="s">
        <v>343</v>
      </c>
      <c r="B157" s="99"/>
      <c r="C157" s="151"/>
      <c r="D157" s="138">
        <f t="shared" si="9"/>
        <v>86</v>
      </c>
      <c r="E157" s="101">
        <f t="shared" si="10"/>
        <v>30</v>
      </c>
      <c r="F157" s="101">
        <f t="shared" si="11"/>
        <v>116</v>
      </c>
      <c r="G157" s="101">
        <v>1</v>
      </c>
      <c r="H157" s="101">
        <v>1</v>
      </c>
      <c r="I157" s="101">
        <v>2</v>
      </c>
      <c r="J157" s="101"/>
      <c r="K157" s="101"/>
      <c r="L157" s="101"/>
      <c r="M157" s="101">
        <v>4</v>
      </c>
      <c r="N157" s="101"/>
      <c r="O157" s="101">
        <v>4</v>
      </c>
      <c r="P157" s="101">
        <v>73</v>
      </c>
      <c r="Q157" s="101">
        <v>26</v>
      </c>
      <c r="R157" s="101">
        <v>99</v>
      </c>
      <c r="S157" s="101"/>
      <c r="T157" s="101"/>
      <c r="U157" s="101"/>
      <c r="V157" s="101"/>
      <c r="W157" s="101"/>
      <c r="X157" s="101"/>
      <c r="Y157" s="101">
        <v>8</v>
      </c>
      <c r="Z157" s="101">
        <v>3</v>
      </c>
      <c r="AA157" s="139">
        <v>11</v>
      </c>
    </row>
    <row r="158" spans="1:27" x14ac:dyDescent="0.2">
      <c r="A158" s="152">
        <v>30.9999</v>
      </c>
      <c r="B158" s="103" t="s">
        <v>295</v>
      </c>
      <c r="C158" s="153" t="s">
        <v>435</v>
      </c>
      <c r="D158" s="131">
        <f t="shared" si="9"/>
        <v>19</v>
      </c>
      <c r="E158" s="132">
        <f t="shared" si="10"/>
        <v>4</v>
      </c>
      <c r="F158" s="132">
        <f t="shared" si="11"/>
        <v>23</v>
      </c>
      <c r="G158" s="101"/>
      <c r="H158" s="101"/>
      <c r="I158" s="101"/>
      <c r="J158" s="101"/>
      <c r="K158" s="101"/>
      <c r="L158" s="101"/>
      <c r="M158" s="101">
        <v>2</v>
      </c>
      <c r="N158" s="101"/>
      <c r="O158" s="101">
        <v>2</v>
      </c>
      <c r="P158" s="101">
        <v>14</v>
      </c>
      <c r="Q158" s="101">
        <v>3</v>
      </c>
      <c r="R158" s="101">
        <v>17</v>
      </c>
      <c r="S158" s="101"/>
      <c r="T158" s="101"/>
      <c r="U158" s="101"/>
      <c r="V158" s="101"/>
      <c r="W158" s="101"/>
      <c r="X158" s="101"/>
      <c r="Y158" s="101">
        <v>3</v>
      </c>
      <c r="Z158" s="101">
        <v>1</v>
      </c>
      <c r="AA158" s="139">
        <v>4</v>
      </c>
    </row>
    <row r="159" spans="1:27" x14ac:dyDescent="0.2">
      <c r="A159" s="154"/>
      <c r="B159" s="103" t="s">
        <v>297</v>
      </c>
      <c r="C159" s="153" t="s">
        <v>436</v>
      </c>
      <c r="D159" s="131">
        <f t="shared" si="9"/>
        <v>17</v>
      </c>
      <c r="E159" s="132">
        <f t="shared" si="10"/>
        <v>6</v>
      </c>
      <c r="F159" s="132">
        <f t="shared" si="11"/>
        <v>23</v>
      </c>
      <c r="G159" s="101"/>
      <c r="H159" s="101"/>
      <c r="I159" s="101"/>
      <c r="J159" s="101"/>
      <c r="K159" s="101"/>
      <c r="L159" s="101"/>
      <c r="M159" s="101"/>
      <c r="N159" s="101"/>
      <c r="O159" s="101"/>
      <c r="P159" s="101">
        <v>13</v>
      </c>
      <c r="Q159" s="101">
        <v>4</v>
      </c>
      <c r="R159" s="101">
        <v>17</v>
      </c>
      <c r="S159" s="101"/>
      <c r="T159" s="101"/>
      <c r="U159" s="101"/>
      <c r="V159" s="101"/>
      <c r="W159" s="101"/>
      <c r="X159" s="101"/>
      <c r="Y159" s="101">
        <v>4</v>
      </c>
      <c r="Z159" s="101">
        <v>2</v>
      </c>
      <c r="AA159" s="139">
        <v>6</v>
      </c>
    </row>
    <row r="160" spans="1:27" x14ac:dyDescent="0.2">
      <c r="A160" s="154"/>
      <c r="B160" s="103" t="s">
        <v>299</v>
      </c>
      <c r="C160" s="153" t="s">
        <v>437</v>
      </c>
      <c r="D160" s="131">
        <f t="shared" si="9"/>
        <v>9</v>
      </c>
      <c r="E160" s="132">
        <f t="shared" si="10"/>
        <v>3</v>
      </c>
      <c r="F160" s="132">
        <f t="shared" si="11"/>
        <v>12</v>
      </c>
      <c r="G160" s="101"/>
      <c r="H160" s="101"/>
      <c r="I160" s="101"/>
      <c r="J160" s="101"/>
      <c r="K160" s="101"/>
      <c r="L160" s="101"/>
      <c r="M160" s="101">
        <v>1</v>
      </c>
      <c r="N160" s="101"/>
      <c r="O160" s="101">
        <v>1</v>
      </c>
      <c r="P160" s="101">
        <v>7</v>
      </c>
      <c r="Q160" s="101">
        <v>3</v>
      </c>
      <c r="R160" s="101">
        <v>10</v>
      </c>
      <c r="S160" s="101"/>
      <c r="T160" s="101"/>
      <c r="U160" s="101"/>
      <c r="V160" s="101"/>
      <c r="W160" s="101"/>
      <c r="X160" s="101"/>
      <c r="Y160" s="101">
        <v>1</v>
      </c>
      <c r="Z160" s="101"/>
      <c r="AA160" s="139">
        <v>1</v>
      </c>
    </row>
    <row r="161" spans="1:27" x14ac:dyDescent="0.2">
      <c r="A161" s="154"/>
      <c r="B161" s="103" t="s">
        <v>303</v>
      </c>
      <c r="C161" s="153" t="s">
        <v>106</v>
      </c>
      <c r="D161" s="131">
        <f t="shared" si="9"/>
        <v>35</v>
      </c>
      <c r="E161" s="132">
        <f t="shared" si="10"/>
        <v>14</v>
      </c>
      <c r="F161" s="132">
        <f t="shared" si="11"/>
        <v>49</v>
      </c>
      <c r="G161" s="101"/>
      <c r="H161" s="101">
        <v>1</v>
      </c>
      <c r="I161" s="101">
        <v>1</v>
      </c>
      <c r="J161" s="101"/>
      <c r="K161" s="101"/>
      <c r="L161" s="101"/>
      <c r="M161" s="101">
        <v>1</v>
      </c>
      <c r="N161" s="101"/>
      <c r="O161" s="101">
        <v>1</v>
      </c>
      <c r="P161" s="101">
        <v>34</v>
      </c>
      <c r="Q161" s="101">
        <v>13</v>
      </c>
      <c r="R161" s="101">
        <v>47</v>
      </c>
      <c r="S161" s="101"/>
      <c r="T161" s="101"/>
      <c r="U161" s="101"/>
      <c r="V161" s="101"/>
      <c r="W161" s="101"/>
      <c r="X161" s="101"/>
      <c r="Y161" s="101"/>
      <c r="Z161" s="101"/>
      <c r="AA161" s="139"/>
    </row>
    <row r="162" spans="1:27" x14ac:dyDescent="0.2">
      <c r="A162" s="154"/>
      <c r="B162" s="103" t="s">
        <v>449</v>
      </c>
      <c r="C162" s="153" t="s">
        <v>450</v>
      </c>
      <c r="D162" s="131">
        <f t="shared" si="9"/>
        <v>6</v>
      </c>
      <c r="E162" s="132">
        <f t="shared" si="10"/>
        <v>3</v>
      </c>
      <c r="F162" s="132">
        <f t="shared" si="11"/>
        <v>9</v>
      </c>
      <c r="G162" s="101">
        <v>1</v>
      </c>
      <c r="H162" s="101"/>
      <c r="I162" s="101">
        <v>1</v>
      </c>
      <c r="J162" s="101"/>
      <c r="K162" s="101"/>
      <c r="L162" s="101"/>
      <c r="M162" s="101"/>
      <c r="N162" s="101"/>
      <c r="O162" s="101"/>
      <c r="P162" s="101">
        <v>5</v>
      </c>
      <c r="Q162" s="101">
        <v>3</v>
      </c>
      <c r="R162" s="101">
        <v>8</v>
      </c>
      <c r="S162" s="101"/>
      <c r="T162" s="101"/>
      <c r="U162" s="101"/>
      <c r="V162" s="101"/>
      <c r="W162" s="101"/>
      <c r="X162" s="101"/>
      <c r="Y162" s="101"/>
      <c r="Z162" s="101"/>
      <c r="AA162" s="139"/>
    </row>
    <row r="163" spans="1:27" x14ac:dyDescent="0.2">
      <c r="A163" s="150" t="s">
        <v>344</v>
      </c>
      <c r="B163" s="99"/>
      <c r="C163" s="151"/>
      <c r="D163" s="138">
        <f t="shared" si="9"/>
        <v>23</v>
      </c>
      <c r="E163" s="101">
        <f t="shared" si="10"/>
        <v>36</v>
      </c>
      <c r="F163" s="101">
        <f t="shared" si="11"/>
        <v>59</v>
      </c>
      <c r="G163" s="101"/>
      <c r="H163" s="101"/>
      <c r="I163" s="101"/>
      <c r="J163" s="101"/>
      <c r="K163" s="101"/>
      <c r="L163" s="101"/>
      <c r="M163" s="101">
        <v>3</v>
      </c>
      <c r="N163" s="101">
        <v>2</v>
      </c>
      <c r="O163" s="101">
        <v>5</v>
      </c>
      <c r="P163" s="101">
        <v>12</v>
      </c>
      <c r="Q163" s="101">
        <v>18</v>
      </c>
      <c r="R163" s="101">
        <v>30</v>
      </c>
      <c r="S163" s="101"/>
      <c r="T163" s="101"/>
      <c r="U163" s="101"/>
      <c r="V163" s="101"/>
      <c r="W163" s="101"/>
      <c r="X163" s="101"/>
      <c r="Y163" s="101">
        <v>8</v>
      </c>
      <c r="Z163" s="101">
        <v>16</v>
      </c>
      <c r="AA163" s="139">
        <v>24</v>
      </c>
    </row>
    <row r="164" spans="1:27" x14ac:dyDescent="0.2">
      <c r="A164" s="152">
        <v>54.010300000000001</v>
      </c>
      <c r="B164" s="103" t="s">
        <v>273</v>
      </c>
      <c r="C164" s="153" t="s">
        <v>274</v>
      </c>
      <c r="D164" s="131">
        <f t="shared" si="9"/>
        <v>13</v>
      </c>
      <c r="E164" s="132">
        <f t="shared" si="10"/>
        <v>23</v>
      </c>
      <c r="F164" s="132">
        <f t="shared" si="11"/>
        <v>36</v>
      </c>
      <c r="G164" s="101"/>
      <c r="H164" s="101"/>
      <c r="I164" s="101"/>
      <c r="J164" s="101"/>
      <c r="K164" s="101"/>
      <c r="L164" s="101"/>
      <c r="M164" s="101">
        <v>1</v>
      </c>
      <c r="N164" s="101">
        <v>2</v>
      </c>
      <c r="O164" s="101">
        <v>3</v>
      </c>
      <c r="P164" s="101">
        <v>9</v>
      </c>
      <c r="Q164" s="101">
        <v>10</v>
      </c>
      <c r="R164" s="101">
        <v>19</v>
      </c>
      <c r="S164" s="101"/>
      <c r="T164" s="101"/>
      <c r="U164" s="101"/>
      <c r="V164" s="101"/>
      <c r="W164" s="101"/>
      <c r="X164" s="101"/>
      <c r="Y164" s="101">
        <v>3</v>
      </c>
      <c r="Z164" s="101">
        <v>11</v>
      </c>
      <c r="AA164" s="139">
        <v>14</v>
      </c>
    </row>
    <row r="165" spans="1:27" x14ac:dyDescent="0.2">
      <c r="A165" s="152">
        <v>54.0199</v>
      </c>
      <c r="B165" s="103" t="s">
        <v>275</v>
      </c>
      <c r="C165" s="153" t="s">
        <v>439</v>
      </c>
      <c r="D165" s="131">
        <f t="shared" si="9"/>
        <v>10</v>
      </c>
      <c r="E165" s="132">
        <f t="shared" si="10"/>
        <v>13</v>
      </c>
      <c r="F165" s="132">
        <f t="shared" si="11"/>
        <v>23</v>
      </c>
      <c r="G165" s="101"/>
      <c r="H165" s="101"/>
      <c r="I165" s="101"/>
      <c r="J165" s="101"/>
      <c r="K165" s="101"/>
      <c r="L165" s="101"/>
      <c r="M165" s="101">
        <v>2</v>
      </c>
      <c r="N165" s="101"/>
      <c r="O165" s="101">
        <v>2</v>
      </c>
      <c r="P165" s="101">
        <v>3</v>
      </c>
      <c r="Q165" s="101">
        <v>8</v>
      </c>
      <c r="R165" s="101">
        <v>11</v>
      </c>
      <c r="S165" s="101"/>
      <c r="T165" s="101"/>
      <c r="U165" s="101"/>
      <c r="V165" s="101"/>
      <c r="W165" s="101"/>
      <c r="X165" s="101"/>
      <c r="Y165" s="101">
        <v>5</v>
      </c>
      <c r="Z165" s="101">
        <v>5</v>
      </c>
      <c r="AA165" s="139">
        <v>10</v>
      </c>
    </row>
    <row r="166" spans="1:27" x14ac:dyDescent="0.2">
      <c r="A166" s="155" t="s">
        <v>308</v>
      </c>
      <c r="B166" s="105"/>
      <c r="C166" s="156"/>
      <c r="D166" s="134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35"/>
    </row>
    <row r="167" spans="1:27" x14ac:dyDescent="0.2">
      <c r="A167" s="148" t="s">
        <v>59</v>
      </c>
      <c r="B167" s="97"/>
      <c r="C167" s="149"/>
      <c r="D167" s="136">
        <f t="shared" si="9"/>
        <v>39</v>
      </c>
      <c r="E167" s="98">
        <f t="shared" si="10"/>
        <v>18</v>
      </c>
      <c r="F167" s="98">
        <f t="shared" si="11"/>
        <v>57</v>
      </c>
      <c r="G167" s="98"/>
      <c r="H167" s="98"/>
      <c r="I167" s="98"/>
      <c r="J167" s="98"/>
      <c r="K167" s="98"/>
      <c r="L167" s="98"/>
      <c r="M167" s="98">
        <v>1</v>
      </c>
      <c r="N167" s="98"/>
      <c r="O167" s="98">
        <v>1</v>
      </c>
      <c r="P167" s="98">
        <v>11</v>
      </c>
      <c r="Q167" s="98">
        <v>10</v>
      </c>
      <c r="R167" s="98">
        <v>21</v>
      </c>
      <c r="S167" s="98"/>
      <c r="T167" s="98"/>
      <c r="U167" s="98"/>
      <c r="V167" s="98"/>
      <c r="W167" s="98"/>
      <c r="X167" s="98"/>
      <c r="Y167" s="98">
        <v>27</v>
      </c>
      <c r="Z167" s="98">
        <v>8</v>
      </c>
      <c r="AA167" s="137">
        <v>35</v>
      </c>
    </row>
    <row r="168" spans="1:27" x14ac:dyDescent="0.2">
      <c r="A168" s="150" t="s">
        <v>349</v>
      </c>
      <c r="B168" s="99"/>
      <c r="C168" s="151"/>
      <c r="D168" s="138">
        <f t="shared" si="9"/>
        <v>39</v>
      </c>
      <c r="E168" s="101">
        <f t="shared" si="10"/>
        <v>18</v>
      </c>
      <c r="F168" s="101">
        <f t="shared" si="11"/>
        <v>57</v>
      </c>
      <c r="G168" s="101"/>
      <c r="H168" s="101"/>
      <c r="I168" s="101"/>
      <c r="J168" s="101"/>
      <c r="K168" s="101"/>
      <c r="L168" s="101"/>
      <c r="M168" s="101">
        <v>1</v>
      </c>
      <c r="N168" s="101"/>
      <c r="O168" s="101">
        <v>1</v>
      </c>
      <c r="P168" s="101">
        <v>11</v>
      </c>
      <c r="Q168" s="101">
        <v>10</v>
      </c>
      <c r="R168" s="101">
        <v>21</v>
      </c>
      <c r="S168" s="101"/>
      <c r="T168" s="101"/>
      <c r="U168" s="101"/>
      <c r="V168" s="101"/>
      <c r="W168" s="101"/>
      <c r="X168" s="101"/>
      <c r="Y168" s="101">
        <v>27</v>
      </c>
      <c r="Z168" s="101">
        <v>8</v>
      </c>
      <c r="AA168" s="139">
        <v>35</v>
      </c>
    </row>
    <row r="169" spans="1:27" x14ac:dyDescent="0.2">
      <c r="A169" s="152">
        <v>45</v>
      </c>
      <c r="B169" s="103" t="s">
        <v>305</v>
      </c>
      <c r="C169" s="153" t="s">
        <v>440</v>
      </c>
      <c r="D169" s="131">
        <f t="shared" si="9"/>
        <v>1</v>
      </c>
      <c r="E169" s="132">
        <f t="shared" si="10"/>
        <v>1</v>
      </c>
      <c r="F169" s="132">
        <f t="shared" si="11"/>
        <v>2</v>
      </c>
      <c r="G169" s="101"/>
      <c r="H169" s="101"/>
      <c r="I169" s="101"/>
      <c r="J169" s="101"/>
      <c r="K169" s="101"/>
      <c r="L169" s="101"/>
      <c r="M169" s="101">
        <v>1</v>
      </c>
      <c r="N169" s="101"/>
      <c r="O169" s="101">
        <v>1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>
        <v>1</v>
      </c>
      <c r="AA169" s="139">
        <v>1</v>
      </c>
    </row>
    <row r="170" spans="1:27" x14ac:dyDescent="0.2">
      <c r="A170" s="152" t="s">
        <v>309</v>
      </c>
      <c r="B170" s="103" t="s">
        <v>309</v>
      </c>
      <c r="C170" s="153" t="s">
        <v>441</v>
      </c>
      <c r="D170" s="131">
        <f t="shared" si="9"/>
        <v>1</v>
      </c>
      <c r="E170" s="132">
        <f t="shared" si="10"/>
        <v>4</v>
      </c>
      <c r="F170" s="132">
        <f t="shared" si="11"/>
        <v>5</v>
      </c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>
        <v>2</v>
      </c>
      <c r="R170" s="101">
        <v>2</v>
      </c>
      <c r="S170" s="101"/>
      <c r="T170" s="101"/>
      <c r="U170" s="101"/>
      <c r="V170" s="101"/>
      <c r="W170" s="101"/>
      <c r="X170" s="101"/>
      <c r="Y170" s="101">
        <v>1</v>
      </c>
      <c r="Z170" s="101">
        <v>2</v>
      </c>
      <c r="AA170" s="139">
        <v>3</v>
      </c>
    </row>
    <row r="171" spans="1:27" x14ac:dyDescent="0.2">
      <c r="A171" s="152" t="s">
        <v>311</v>
      </c>
      <c r="B171" s="103" t="s">
        <v>311</v>
      </c>
      <c r="C171" s="153" t="s">
        <v>442</v>
      </c>
      <c r="D171" s="131">
        <f t="shared" ref="D171:D175" si="12">G171+J171+M171+P171+S171+V171+Y171</f>
        <v>1</v>
      </c>
      <c r="E171" s="132">
        <f t="shared" ref="E171:E175" si="13">H171+K171+N171+Q171+T171+W171+Z171</f>
        <v>1</v>
      </c>
      <c r="F171" s="132">
        <f t="shared" ref="F171:F175" si="14">I171+L171+O171+R171+U171+X171+AA171</f>
        <v>2</v>
      </c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>
        <v>1</v>
      </c>
      <c r="Z171" s="101">
        <v>1</v>
      </c>
      <c r="AA171" s="139">
        <v>2</v>
      </c>
    </row>
    <row r="172" spans="1:27" x14ac:dyDescent="0.2">
      <c r="A172" s="152" t="s">
        <v>313</v>
      </c>
      <c r="B172" s="103" t="s">
        <v>313</v>
      </c>
      <c r="C172" s="153" t="s">
        <v>443</v>
      </c>
      <c r="D172" s="131">
        <f t="shared" si="12"/>
        <v>13</v>
      </c>
      <c r="E172" s="132">
        <f t="shared" si="13"/>
        <v>8</v>
      </c>
      <c r="F172" s="132">
        <f t="shared" si="14"/>
        <v>21</v>
      </c>
      <c r="G172" s="101"/>
      <c r="H172" s="101"/>
      <c r="I172" s="101"/>
      <c r="J172" s="101"/>
      <c r="K172" s="101"/>
      <c r="L172" s="101"/>
      <c r="M172" s="101"/>
      <c r="N172" s="101"/>
      <c r="O172" s="101"/>
      <c r="P172" s="101">
        <v>2</v>
      </c>
      <c r="Q172" s="101">
        <v>4</v>
      </c>
      <c r="R172" s="101">
        <v>6</v>
      </c>
      <c r="S172" s="101"/>
      <c r="T172" s="101"/>
      <c r="U172" s="101"/>
      <c r="V172" s="101"/>
      <c r="W172" s="101"/>
      <c r="X172" s="101"/>
      <c r="Y172" s="101">
        <v>11</v>
      </c>
      <c r="Z172" s="101">
        <v>4</v>
      </c>
      <c r="AA172" s="139">
        <v>15</v>
      </c>
    </row>
    <row r="173" spans="1:27" x14ac:dyDescent="0.2">
      <c r="A173" s="152" t="s">
        <v>317</v>
      </c>
      <c r="B173" s="103" t="s">
        <v>317</v>
      </c>
      <c r="C173" s="153" t="s">
        <v>445</v>
      </c>
      <c r="D173" s="131">
        <f t="shared" si="12"/>
        <v>11</v>
      </c>
      <c r="E173" s="132">
        <f t="shared" si="13"/>
        <v>1</v>
      </c>
      <c r="F173" s="132">
        <f t="shared" si="14"/>
        <v>12</v>
      </c>
      <c r="G173" s="101"/>
      <c r="H173" s="101"/>
      <c r="I173" s="101"/>
      <c r="J173" s="101"/>
      <c r="K173" s="101"/>
      <c r="L173" s="101"/>
      <c r="M173" s="101"/>
      <c r="N173" s="101"/>
      <c r="O173" s="101"/>
      <c r="P173" s="101">
        <v>7</v>
      </c>
      <c r="Q173" s="101">
        <v>1</v>
      </c>
      <c r="R173" s="101">
        <v>8</v>
      </c>
      <c r="S173" s="101"/>
      <c r="T173" s="101"/>
      <c r="U173" s="101"/>
      <c r="V173" s="101"/>
      <c r="W173" s="101"/>
      <c r="X173" s="101"/>
      <c r="Y173" s="101">
        <v>4</v>
      </c>
      <c r="Z173" s="101"/>
      <c r="AA173" s="139">
        <v>4</v>
      </c>
    </row>
    <row r="174" spans="1:27" x14ac:dyDescent="0.2">
      <c r="A174" s="152" t="s">
        <v>319</v>
      </c>
      <c r="B174" s="103" t="s">
        <v>319</v>
      </c>
      <c r="C174" s="153" t="s">
        <v>446</v>
      </c>
      <c r="D174" s="131">
        <f t="shared" si="12"/>
        <v>1</v>
      </c>
      <c r="E174" s="132">
        <f t="shared" si="13"/>
        <v>0</v>
      </c>
      <c r="F174" s="132">
        <f t="shared" si="14"/>
        <v>1</v>
      </c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>
        <v>1</v>
      </c>
      <c r="Z174" s="101"/>
      <c r="AA174" s="139">
        <v>1</v>
      </c>
    </row>
    <row r="175" spans="1:27" x14ac:dyDescent="0.2">
      <c r="A175" s="152" t="s">
        <v>321</v>
      </c>
      <c r="B175" s="103" t="s">
        <v>321</v>
      </c>
      <c r="C175" s="153" t="s">
        <v>447</v>
      </c>
      <c r="D175" s="131">
        <f t="shared" si="12"/>
        <v>11</v>
      </c>
      <c r="E175" s="132">
        <f t="shared" si="13"/>
        <v>3</v>
      </c>
      <c r="F175" s="132">
        <f t="shared" si="14"/>
        <v>14</v>
      </c>
      <c r="G175" s="101"/>
      <c r="H175" s="101"/>
      <c r="I175" s="101"/>
      <c r="J175" s="101"/>
      <c r="K175" s="101"/>
      <c r="L175" s="101"/>
      <c r="M175" s="101"/>
      <c r="N175" s="101"/>
      <c r="O175" s="101"/>
      <c r="P175" s="101">
        <v>2</v>
      </c>
      <c r="Q175" s="101">
        <v>3</v>
      </c>
      <c r="R175" s="101">
        <v>5</v>
      </c>
      <c r="S175" s="101"/>
      <c r="T175" s="101"/>
      <c r="U175" s="101"/>
      <c r="V175" s="101"/>
      <c r="W175" s="101"/>
      <c r="X175" s="101"/>
      <c r="Y175" s="101">
        <v>9</v>
      </c>
      <c r="Z175" s="101"/>
      <c r="AA175" s="139">
        <v>9</v>
      </c>
    </row>
  </sheetData>
  <mergeCells count="15">
    <mergeCell ref="A1:AA1"/>
    <mergeCell ref="A2:AA2"/>
    <mergeCell ref="A3:AA3"/>
    <mergeCell ref="A5:AA5"/>
    <mergeCell ref="A6:AA6"/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8A4D9-EC3D-46AB-BAFA-73ED826EF2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48B20B32-6416-4566-B20D-20CA820C9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3D9FEC-BF07-4DDE-AB2B-D6009C71A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Contenido</vt:lpstr>
      <vt:lpstr>Resumen 2015-2025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'2015-16'!Print_Titles</vt:lpstr>
      <vt:lpstr>'2016-17'!Print_Titles</vt:lpstr>
      <vt:lpstr>'2017-18'!Print_Titles</vt:lpstr>
      <vt:lpstr>'Resumen 2015-2025'!Print_Titles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SandraE</dc:creator>
  <cp:keywords/>
  <dc:description/>
  <cp:lastModifiedBy>Patricia Mattei Ramos</cp:lastModifiedBy>
  <cp:revision/>
  <dcterms:created xsi:type="dcterms:W3CDTF">2021-04-23T13:52:49Z</dcterms:created>
  <dcterms:modified xsi:type="dcterms:W3CDTF">2025-12-05T14:42:48Z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