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IIA\Downloads\EVEFAAPE_2025-2026_para_publicar\"/>
    </mc:Choice>
  </mc:AlternateContent>
  <xr:revisionPtr revIDLastSave="1" documentId="11_03119CBA3E812C6205C9BDE82EC054FEB964E588" xr6:coauthVersionLast="47" xr6:coauthVersionMax="47" xr10:uidLastSave="{D9DB41AC-8879-4F1F-BB67-056048910DDC}"/>
  <bookViews>
    <workbookView xWindow="-120" yWindow="-120" windowWidth="29040" windowHeight="15840" xr2:uid="{00000000-000D-0000-FFFF-FFFF00000000}"/>
  </bookViews>
  <sheets>
    <sheet name="00_Guía" sheetId="1" r:id="rId1"/>
    <sheet name="01_Catálogos" sheetId="2" r:id="rId2"/>
    <sheet name="02_Fuentes" sheetId="3" r:id="rId3"/>
    <sheet name="03_Unidades" sheetId="4" r:id="rId4"/>
    <sheet name="04_Plan_PIAAE" sheetId="5" r:id="rId5"/>
    <sheet name="05_Participación" sheetId="6" r:id="rId6"/>
    <sheet name="06_Resultados" sheetId="7" r:id="rId7"/>
    <sheet name="07_Efectividad" sheetId="8" r:id="rId8"/>
    <sheet name="08_Acciones" sheetId="9" r:id="rId9"/>
    <sheet name="09_Evidencias_AT" sheetId="10" r:id="rId10"/>
    <sheet name="10_Consulta" sheetId="11" r:id="rId11"/>
    <sheet name="11_Educ_General" sheetId="12" r:id="rId12"/>
    <sheet name="12_Día_Avalúo" sheetId="13" r:id="rId13"/>
    <sheet name="13_Recomendaciones" sheetId="14" r:id="rId14"/>
    <sheet name="14_Salidas" sheetId="15" r:id="rId15"/>
    <sheet name="15_Control_Calidad" sheetId="16" r:id="rId16"/>
    <sheet name="16_Preguntas_clave" sheetId="17" r:id="rId17"/>
    <sheet name="17_Indicador_1.9.1"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6" l="1"/>
  <c r="B49" i="18"/>
  <c r="B48" i="18"/>
  <c r="G5" i="17"/>
  <c r="E5" i="17"/>
  <c r="C5" i="17"/>
  <c r="A5" i="17"/>
  <c r="Q107" i="9"/>
  <c r="R107" i="9" s="1"/>
  <c r="Q106" i="9"/>
  <c r="R106" i="9" s="1"/>
  <c r="Q105" i="9"/>
  <c r="R105" i="9" s="1"/>
  <c r="Q104" i="9"/>
  <c r="R104" i="9" s="1"/>
  <c r="Q103" i="9"/>
  <c r="R103" i="9" s="1"/>
  <c r="Q102" i="9"/>
  <c r="R102" i="9" s="1"/>
  <c r="Q101" i="9"/>
  <c r="R101" i="9" s="1"/>
  <c r="Q100" i="9"/>
  <c r="R100" i="9" s="1"/>
  <c r="Q99" i="9"/>
  <c r="R99" i="9" s="1"/>
  <c r="Q98" i="9"/>
  <c r="R98" i="9" s="1"/>
  <c r="Q97" i="9"/>
  <c r="R97" i="9" s="1"/>
  <c r="Q96" i="9"/>
  <c r="R96" i="9" s="1"/>
  <c r="Q95" i="9"/>
  <c r="R95" i="9" s="1"/>
  <c r="Q94" i="9"/>
  <c r="R94" i="9" s="1"/>
  <c r="Q93" i="9"/>
  <c r="R93" i="9" s="1"/>
  <c r="Q92" i="9"/>
  <c r="R92" i="9" s="1"/>
  <c r="Q91" i="9"/>
  <c r="R91" i="9" s="1"/>
  <c r="Q90" i="9"/>
  <c r="R90" i="9" s="1"/>
  <c r="Q89" i="9"/>
  <c r="R89" i="9" s="1"/>
  <c r="Q88" i="9"/>
  <c r="R88" i="9" s="1"/>
  <c r="Q87" i="9"/>
  <c r="R87" i="9" s="1"/>
  <c r="Q86" i="9"/>
  <c r="R86" i="9" s="1"/>
  <c r="Q85" i="9"/>
  <c r="R85" i="9" s="1"/>
  <c r="Q84" i="9"/>
  <c r="R84" i="9" s="1"/>
  <c r="Q83" i="9"/>
  <c r="R83" i="9" s="1"/>
  <c r="Q82" i="9"/>
  <c r="R82" i="9" s="1"/>
  <c r="Q81" i="9"/>
  <c r="R81" i="9" s="1"/>
  <c r="Q80" i="9"/>
  <c r="R80" i="9" s="1"/>
  <c r="Q79" i="9"/>
  <c r="R79" i="9" s="1"/>
  <c r="Q78" i="9"/>
  <c r="R78" i="9" s="1"/>
  <c r="Q77" i="9"/>
  <c r="R77" i="9" s="1"/>
  <c r="Q76" i="9"/>
  <c r="R76" i="9" s="1"/>
  <c r="Q75" i="9"/>
  <c r="R75" i="9" s="1"/>
  <c r="Q74" i="9"/>
  <c r="R74" i="9" s="1"/>
  <c r="Q73" i="9"/>
  <c r="R73" i="9" s="1"/>
  <c r="Q72" i="9"/>
  <c r="R72" i="9" s="1"/>
  <c r="Q71" i="9"/>
  <c r="R71" i="9" s="1"/>
  <c r="Q70" i="9"/>
  <c r="R70" i="9" s="1"/>
  <c r="Q69" i="9"/>
  <c r="R69" i="9" s="1"/>
  <c r="Q68" i="9"/>
  <c r="R68" i="9" s="1"/>
  <c r="Q67" i="9"/>
  <c r="R67" i="9" s="1"/>
  <c r="Q66" i="9"/>
  <c r="R66" i="9" s="1"/>
  <c r="Q65" i="9"/>
  <c r="R65" i="9" s="1"/>
  <c r="Q64" i="9"/>
  <c r="R64" i="9" s="1"/>
  <c r="Q63" i="9"/>
  <c r="R63" i="9" s="1"/>
  <c r="Q62" i="9"/>
  <c r="R62" i="9" s="1"/>
  <c r="Q61" i="9"/>
  <c r="R61" i="9" s="1"/>
  <c r="Q60" i="9"/>
  <c r="R60" i="9" s="1"/>
  <c r="Q59" i="9"/>
  <c r="R59" i="9" s="1"/>
  <c r="Q58" i="9"/>
  <c r="R58" i="9" s="1"/>
  <c r="Q57" i="9"/>
  <c r="R57" i="9" s="1"/>
  <c r="Q56" i="9"/>
  <c r="R56" i="9" s="1"/>
  <c r="Q55" i="9"/>
  <c r="R55" i="9" s="1"/>
  <c r="Q54" i="9"/>
  <c r="R54" i="9" s="1"/>
  <c r="Q53" i="9"/>
  <c r="R53" i="9" s="1"/>
  <c r="Q52" i="9"/>
  <c r="R52" i="9" s="1"/>
  <c r="Q51" i="9"/>
  <c r="R51" i="9" s="1"/>
  <c r="Q50" i="9"/>
  <c r="R50" i="9" s="1"/>
  <c r="Q49" i="9"/>
  <c r="R49" i="9" s="1"/>
  <c r="Q48" i="9"/>
  <c r="R48" i="9" s="1"/>
  <c r="Q47" i="9"/>
  <c r="R47" i="9" s="1"/>
  <c r="Q46" i="9"/>
  <c r="R46" i="9" s="1"/>
  <c r="Q45" i="9"/>
  <c r="R45" i="9" s="1"/>
  <c r="Q44" i="9"/>
  <c r="R44" i="9" s="1"/>
  <c r="Q43" i="9"/>
  <c r="R43" i="9" s="1"/>
  <c r="Q42" i="9"/>
  <c r="R42" i="9" s="1"/>
  <c r="Q41" i="9"/>
  <c r="R41" i="9" s="1"/>
  <c r="Q40" i="9"/>
  <c r="R40" i="9" s="1"/>
  <c r="Q39" i="9"/>
  <c r="R39" i="9" s="1"/>
  <c r="Q38" i="9"/>
  <c r="R38" i="9" s="1"/>
  <c r="Q37" i="9"/>
  <c r="R37" i="9" s="1"/>
  <c r="Q36" i="9"/>
  <c r="R36" i="9" s="1"/>
  <c r="Q35" i="9"/>
  <c r="R35" i="9" s="1"/>
  <c r="Q34" i="9"/>
  <c r="R34" i="9" s="1"/>
  <c r="Q33" i="9"/>
  <c r="R33" i="9" s="1"/>
  <c r="Q32" i="9"/>
  <c r="R32" i="9" s="1"/>
  <c r="Q31" i="9"/>
  <c r="R31" i="9" s="1"/>
  <c r="Q30" i="9"/>
  <c r="R30" i="9" s="1"/>
  <c r="Q29" i="9"/>
  <c r="R29" i="9" s="1"/>
  <c r="Q28" i="9"/>
  <c r="R28" i="9" s="1"/>
  <c r="Q27" i="9"/>
  <c r="R27" i="9" s="1"/>
  <c r="Q26" i="9"/>
  <c r="R26" i="9" s="1"/>
  <c r="Q25" i="9"/>
  <c r="R25" i="9" s="1"/>
  <c r="Q24" i="9"/>
  <c r="R24" i="9" s="1"/>
  <c r="Q23" i="9"/>
  <c r="R23" i="9" s="1"/>
  <c r="Q22" i="9"/>
  <c r="R22" i="9" s="1"/>
  <c r="Q21" i="9"/>
  <c r="R21" i="9" s="1"/>
  <c r="Q20" i="9"/>
  <c r="R20" i="9" s="1"/>
  <c r="Q19" i="9"/>
  <c r="R19" i="9" s="1"/>
  <c r="Q18" i="9"/>
  <c r="R18" i="9" s="1"/>
  <c r="Q17" i="9"/>
  <c r="R17" i="9" s="1"/>
  <c r="Q16" i="9"/>
  <c r="R16" i="9" s="1"/>
  <c r="Q15" i="9"/>
  <c r="R15" i="9" s="1"/>
  <c r="Q14" i="9"/>
  <c r="R14" i="9" s="1"/>
  <c r="Q13" i="9"/>
  <c r="R13" i="9" s="1"/>
  <c r="Q12" i="9"/>
  <c r="R12" i="9" s="1"/>
  <c r="Q11" i="9"/>
  <c r="R11" i="9" s="1"/>
  <c r="Q10" i="9"/>
  <c r="R10" i="9" s="1"/>
  <c r="Q9" i="9"/>
  <c r="R9" i="9" s="1"/>
  <c r="Q8" i="9"/>
  <c r="R8" i="9" s="1"/>
  <c r="Q7" i="9"/>
  <c r="R7" i="9" s="1"/>
  <c r="Q6" i="9"/>
  <c r="R6" i="9" s="1"/>
  <c r="Q5" i="9"/>
  <c r="R5" i="9" s="1"/>
  <c r="J444" i="7"/>
  <c r="J443" i="7"/>
  <c r="J442" i="7"/>
  <c r="J441" i="7"/>
  <c r="J440" i="7"/>
  <c r="J439" i="7"/>
  <c r="J438" i="7"/>
  <c r="J437" i="7"/>
  <c r="J436" i="7"/>
  <c r="J435" i="7"/>
  <c r="J434" i="7"/>
  <c r="J433" i="7"/>
  <c r="J432" i="7"/>
  <c r="J431" i="7"/>
  <c r="J430" i="7"/>
  <c r="J429" i="7"/>
  <c r="J428" i="7"/>
  <c r="J427" i="7"/>
  <c r="J426" i="7"/>
  <c r="J425" i="7"/>
  <c r="J424" i="7"/>
  <c r="J423" i="7"/>
  <c r="J422" i="7"/>
  <c r="J421" i="7"/>
  <c r="J420" i="7"/>
  <c r="J419" i="7"/>
  <c r="J418" i="7"/>
  <c r="J417" i="7"/>
  <c r="J416" i="7"/>
  <c r="J415" i="7"/>
  <c r="J414" i="7"/>
  <c r="J413" i="7"/>
  <c r="J412" i="7"/>
  <c r="J411" i="7"/>
  <c r="J410" i="7"/>
  <c r="J409" i="7"/>
  <c r="J408" i="7"/>
  <c r="J407" i="7"/>
  <c r="J406" i="7"/>
  <c r="J405" i="7"/>
  <c r="J404" i="7"/>
  <c r="J403" i="7"/>
  <c r="J402" i="7"/>
  <c r="J401" i="7"/>
  <c r="J400" i="7"/>
  <c r="J399" i="7"/>
  <c r="J398" i="7"/>
  <c r="J397" i="7"/>
  <c r="J396" i="7"/>
  <c r="J395" i="7"/>
  <c r="J394" i="7"/>
  <c r="J393" i="7"/>
  <c r="J392" i="7"/>
  <c r="J391" i="7"/>
  <c r="J390" i="7"/>
  <c r="J389" i="7"/>
  <c r="J388" i="7"/>
  <c r="J387" i="7"/>
  <c r="J386" i="7"/>
  <c r="J385" i="7"/>
  <c r="J384" i="7"/>
  <c r="J383" i="7"/>
  <c r="J382" i="7"/>
  <c r="J381" i="7"/>
  <c r="J380" i="7"/>
  <c r="J379" i="7"/>
  <c r="J378" i="7"/>
  <c r="J377" i="7"/>
  <c r="J376" i="7"/>
  <c r="J375" i="7"/>
  <c r="J374" i="7"/>
  <c r="J373" i="7"/>
  <c r="J372" i="7"/>
  <c r="J371" i="7"/>
  <c r="J370" i="7"/>
  <c r="J369" i="7"/>
  <c r="J368" i="7"/>
  <c r="J367" i="7"/>
  <c r="J366" i="7"/>
  <c r="J365" i="7"/>
  <c r="J364" i="7"/>
  <c r="J363" i="7"/>
  <c r="J362" i="7"/>
  <c r="J361" i="7"/>
  <c r="J360" i="7"/>
  <c r="J359" i="7"/>
  <c r="J358" i="7"/>
  <c r="J357" i="7"/>
  <c r="J356" i="7"/>
  <c r="J355" i="7"/>
  <c r="J354" i="7"/>
  <c r="J353" i="7"/>
  <c r="J352" i="7"/>
  <c r="J351" i="7"/>
  <c r="J350" i="7"/>
  <c r="J349" i="7"/>
  <c r="J348" i="7"/>
  <c r="J347" i="7"/>
  <c r="J346" i="7"/>
  <c r="J345" i="7"/>
  <c r="J344" i="7"/>
  <c r="J343" i="7"/>
  <c r="J342" i="7"/>
  <c r="J341" i="7"/>
  <c r="J340" i="7"/>
  <c r="J339" i="7"/>
  <c r="J338" i="7"/>
  <c r="J337" i="7"/>
  <c r="J336" i="7"/>
  <c r="J335" i="7"/>
  <c r="J334" i="7"/>
  <c r="J333" i="7"/>
  <c r="J332" i="7"/>
  <c r="J331" i="7"/>
  <c r="J330" i="7"/>
  <c r="J329" i="7"/>
  <c r="J328" i="7"/>
  <c r="J327" i="7"/>
  <c r="J326" i="7"/>
  <c r="J325" i="7"/>
  <c r="J324" i="7"/>
  <c r="J323" i="7"/>
  <c r="J322" i="7"/>
  <c r="J321" i="7"/>
  <c r="J320" i="7"/>
  <c r="J319" i="7"/>
  <c r="J318" i="7"/>
  <c r="J317" i="7"/>
  <c r="J316" i="7"/>
  <c r="J315" i="7"/>
  <c r="J314" i="7"/>
  <c r="J313" i="7"/>
  <c r="J312" i="7"/>
  <c r="J311" i="7"/>
  <c r="J310" i="7"/>
  <c r="J309" i="7"/>
  <c r="J308" i="7"/>
  <c r="J307" i="7"/>
  <c r="J306" i="7"/>
  <c r="J305" i="7"/>
  <c r="J304" i="7"/>
  <c r="J303" i="7"/>
  <c r="J302" i="7"/>
  <c r="J301" i="7"/>
  <c r="J300" i="7"/>
  <c r="J299" i="7"/>
  <c r="J298" i="7"/>
  <c r="J297" i="7"/>
  <c r="J296" i="7"/>
  <c r="J295" i="7"/>
  <c r="J294" i="7"/>
  <c r="J293" i="7"/>
  <c r="J292" i="7"/>
  <c r="J291" i="7"/>
  <c r="J290" i="7"/>
  <c r="J289" i="7"/>
  <c r="J288" i="7"/>
  <c r="J287" i="7"/>
  <c r="J286" i="7"/>
  <c r="J285" i="7"/>
  <c r="J284" i="7"/>
  <c r="J283" i="7"/>
  <c r="J282" i="7"/>
  <c r="J281" i="7"/>
  <c r="J280" i="7"/>
  <c r="J279" i="7"/>
  <c r="J278" i="7"/>
  <c r="J277" i="7"/>
  <c r="J276" i="7"/>
  <c r="J275" i="7"/>
  <c r="J274" i="7"/>
  <c r="J273" i="7"/>
  <c r="J272" i="7"/>
  <c r="J271" i="7"/>
  <c r="J270" i="7"/>
  <c r="J269" i="7"/>
  <c r="J268" i="7"/>
  <c r="J267" i="7"/>
  <c r="J266" i="7"/>
  <c r="J265" i="7"/>
  <c r="J264" i="7"/>
  <c r="J263" i="7"/>
  <c r="J262" i="7"/>
  <c r="J261" i="7"/>
  <c r="J260" i="7"/>
  <c r="J259" i="7"/>
  <c r="J258" i="7"/>
  <c r="J257" i="7"/>
  <c r="J256" i="7"/>
  <c r="J255" i="7"/>
  <c r="J254" i="7"/>
  <c r="J253" i="7"/>
  <c r="J252" i="7"/>
  <c r="J251" i="7"/>
  <c r="J250" i="7"/>
  <c r="J249" i="7"/>
  <c r="J248" i="7"/>
  <c r="J247" i="7"/>
  <c r="J246" i="7"/>
  <c r="J245" i="7"/>
  <c r="J244" i="7"/>
  <c r="J243" i="7"/>
  <c r="J242" i="7"/>
  <c r="J241" i="7"/>
  <c r="J240" i="7"/>
  <c r="J239" i="7"/>
  <c r="J238" i="7"/>
  <c r="J237" i="7"/>
  <c r="J236" i="7"/>
  <c r="J235" i="7"/>
  <c r="J234" i="7"/>
  <c r="J233" i="7"/>
  <c r="J232" i="7"/>
  <c r="J231" i="7"/>
  <c r="J230" i="7"/>
  <c r="J229" i="7"/>
  <c r="J228" i="7"/>
  <c r="J227" i="7"/>
  <c r="J226" i="7"/>
  <c r="J225" i="7"/>
  <c r="J224" i="7"/>
  <c r="J223" i="7"/>
  <c r="J222" i="7"/>
  <c r="J221" i="7"/>
  <c r="J220" i="7"/>
  <c r="J219" i="7"/>
  <c r="J218" i="7"/>
  <c r="J217" i="7"/>
  <c r="J216" i="7"/>
  <c r="J215" i="7"/>
  <c r="J214" i="7"/>
  <c r="J213" i="7"/>
  <c r="J212" i="7"/>
  <c r="J211" i="7"/>
  <c r="J210" i="7"/>
  <c r="J209" i="7"/>
  <c r="J208" i="7"/>
  <c r="J207" i="7"/>
  <c r="J206" i="7"/>
  <c r="J205" i="7"/>
  <c r="J204" i="7"/>
  <c r="J203" i="7"/>
  <c r="J202" i="7"/>
  <c r="J201" i="7"/>
  <c r="J200" i="7"/>
  <c r="J199" i="7"/>
  <c r="J198" i="7"/>
  <c r="J197" i="7"/>
  <c r="J196" i="7"/>
  <c r="J195" i="7"/>
  <c r="J194" i="7"/>
  <c r="J193" i="7"/>
  <c r="J192" i="7"/>
  <c r="J191" i="7"/>
  <c r="J190" i="7"/>
  <c r="J189" i="7"/>
  <c r="J188" i="7"/>
  <c r="J187" i="7"/>
  <c r="J186" i="7"/>
  <c r="J185" i="7"/>
  <c r="J184" i="7"/>
  <c r="J183" i="7"/>
  <c r="J182" i="7"/>
  <c r="J181" i="7"/>
  <c r="J180" i="7"/>
  <c r="J179" i="7"/>
  <c r="J178" i="7"/>
  <c r="J177" i="7"/>
  <c r="J176" i="7"/>
  <c r="J175" i="7"/>
  <c r="J174" i="7"/>
  <c r="J173" i="7"/>
  <c r="J172" i="7"/>
  <c r="J171" i="7"/>
  <c r="J170" i="7"/>
  <c r="J169" i="7"/>
  <c r="J168" i="7"/>
  <c r="J167" i="7"/>
  <c r="J166" i="7"/>
  <c r="J165" i="7"/>
  <c r="J164" i="7"/>
  <c r="J163" i="7"/>
  <c r="J162" i="7"/>
  <c r="J161" i="7"/>
  <c r="J160" i="7"/>
  <c r="J159" i="7"/>
  <c r="J158" i="7"/>
  <c r="J157" i="7"/>
  <c r="J156" i="7"/>
  <c r="J155" i="7"/>
  <c r="J154" i="7"/>
  <c r="J153" i="7"/>
  <c r="J152" i="7"/>
  <c r="J151" i="7"/>
  <c r="J150" i="7"/>
  <c r="J149" i="7"/>
  <c r="J148" i="7"/>
  <c r="J147" i="7"/>
  <c r="J146" i="7"/>
  <c r="J145" i="7"/>
  <c r="J144" i="7"/>
  <c r="J143" i="7"/>
  <c r="J142" i="7"/>
  <c r="J141" i="7"/>
  <c r="J140" i="7"/>
  <c r="J139" i="7"/>
  <c r="J138" i="7"/>
  <c r="J137" i="7"/>
  <c r="J136" i="7"/>
  <c r="J135" i="7"/>
  <c r="J134" i="7"/>
  <c r="J133" i="7"/>
  <c r="J132" i="7"/>
  <c r="J131" i="7"/>
  <c r="J130" i="7"/>
  <c r="J129" i="7"/>
  <c r="J128" i="7"/>
  <c r="J127" i="7"/>
  <c r="J126" i="7"/>
  <c r="J125" i="7"/>
  <c r="J124" i="7"/>
  <c r="J123" i="7"/>
  <c r="J122" i="7"/>
  <c r="J121" i="7"/>
  <c r="J120" i="7"/>
  <c r="J119" i="7"/>
  <c r="J118" i="7"/>
  <c r="J117" i="7"/>
  <c r="J116" i="7"/>
  <c r="J115" i="7"/>
  <c r="J114" i="7"/>
  <c r="J113" i="7"/>
  <c r="J112" i="7"/>
  <c r="J111" i="7"/>
  <c r="J110" i="7"/>
  <c r="J109" i="7"/>
  <c r="J108" i="7"/>
  <c r="J107" i="7"/>
  <c r="J106" i="7"/>
  <c r="J105" i="7"/>
  <c r="J104" i="7"/>
  <c r="J103" i="7"/>
  <c r="J102" i="7"/>
  <c r="J101" i="7"/>
  <c r="J100" i="7"/>
  <c r="J99" i="7"/>
  <c r="J98" i="7"/>
  <c r="J97" i="7"/>
  <c r="J96" i="7"/>
  <c r="J95" i="7"/>
  <c r="J94" i="7"/>
  <c r="J93" i="7"/>
  <c r="J92" i="7"/>
  <c r="J91" i="7"/>
  <c r="J90" i="7"/>
  <c r="J89" i="7"/>
  <c r="J88" i="7"/>
  <c r="J87" i="7"/>
  <c r="J86" i="7"/>
  <c r="J85" i="7"/>
  <c r="J84" i="7"/>
  <c r="J83" i="7"/>
  <c r="J82" i="7"/>
  <c r="J81" i="7"/>
  <c r="J80" i="7"/>
  <c r="J79" i="7"/>
  <c r="J78" i="7"/>
  <c r="J77" i="7"/>
  <c r="J76" i="7"/>
  <c r="J75" i="7"/>
  <c r="J74" i="7"/>
  <c r="J73" i="7"/>
  <c r="J72" i="7"/>
  <c r="J71" i="7"/>
  <c r="J70" i="7"/>
  <c r="J69" i="7"/>
  <c r="J68" i="7"/>
  <c r="J67" i="7"/>
  <c r="J66" i="7"/>
  <c r="J65" i="7"/>
  <c r="J64" i="7"/>
  <c r="J63" i="7"/>
  <c r="J62" i="7"/>
  <c r="J61" i="7"/>
  <c r="J60" i="7"/>
  <c r="J59" i="7"/>
  <c r="J58" i="7"/>
  <c r="J57" i="7"/>
  <c r="J56" i="7"/>
  <c r="J55" i="7"/>
  <c r="J54" i="7"/>
  <c r="J53" i="7"/>
  <c r="J52" i="7"/>
  <c r="J51" i="7"/>
  <c r="J50" i="7"/>
  <c r="J49" i="7"/>
  <c r="J48" i="7"/>
  <c r="J47" i="7"/>
  <c r="J46" i="7"/>
  <c r="J45" i="7"/>
  <c r="J44" i="7"/>
  <c r="J43" i="7"/>
  <c r="J42" i="7"/>
  <c r="J41" i="7"/>
  <c r="J40" i="7"/>
  <c r="J39" i="7"/>
  <c r="J38" i="7"/>
  <c r="J37" i="7"/>
  <c r="J36" i="7"/>
  <c r="J35" i="7"/>
  <c r="J34" i="7"/>
  <c r="J33" i="7"/>
  <c r="J32" i="7"/>
  <c r="J31" i="7"/>
  <c r="J30" i="7"/>
  <c r="J29" i="7"/>
  <c r="J28" i="7"/>
  <c r="J27" i="7"/>
  <c r="J26" i="7"/>
  <c r="J25" i="7"/>
  <c r="J24" i="7"/>
  <c r="J23" i="7"/>
  <c r="J22" i="7"/>
  <c r="J21" i="7"/>
  <c r="J20" i="7"/>
  <c r="J19" i="7"/>
  <c r="J18" i="7"/>
  <c r="J17" i="7"/>
  <c r="J16" i="7"/>
  <c r="J15" i="7"/>
  <c r="J14" i="7"/>
  <c r="J13" i="7"/>
  <c r="J12" i="7"/>
  <c r="J11" i="7"/>
  <c r="J10" i="7"/>
  <c r="J9" i="7"/>
  <c r="J8" i="7"/>
  <c r="J7" i="7"/>
  <c r="J6" i="7"/>
  <c r="J5" i="7"/>
  <c r="J70" i="6"/>
  <c r="K70" i="6" s="1"/>
  <c r="J69" i="6"/>
  <c r="K69" i="6" s="1"/>
  <c r="J68" i="6"/>
  <c r="K68" i="6" s="1"/>
  <c r="J67" i="6"/>
  <c r="K67" i="6" s="1"/>
  <c r="J66" i="6"/>
  <c r="K66" i="6" s="1"/>
  <c r="J65" i="6"/>
  <c r="K65" i="6" s="1"/>
  <c r="J64" i="6"/>
  <c r="K64" i="6" s="1"/>
  <c r="J63" i="6"/>
  <c r="K63" i="6" s="1"/>
  <c r="J62" i="6"/>
  <c r="K62" i="6" s="1"/>
  <c r="J61" i="6"/>
  <c r="K61" i="6" s="1"/>
  <c r="J60" i="6"/>
  <c r="K60" i="6" s="1"/>
  <c r="J59" i="6"/>
  <c r="K59" i="6" s="1"/>
  <c r="J58" i="6"/>
  <c r="K58" i="6" s="1"/>
  <c r="J57" i="6"/>
  <c r="K57" i="6" s="1"/>
  <c r="J56" i="6"/>
  <c r="K56" i="6" s="1"/>
  <c r="J55" i="6"/>
  <c r="K55" i="6" s="1"/>
  <c r="J54" i="6"/>
  <c r="K54" i="6" s="1"/>
  <c r="J53" i="6"/>
  <c r="K53" i="6" s="1"/>
  <c r="J52" i="6"/>
  <c r="K52" i="6" s="1"/>
  <c r="J51" i="6"/>
  <c r="K51" i="6" s="1"/>
  <c r="J50" i="6"/>
  <c r="K50" i="6" s="1"/>
  <c r="J49" i="6"/>
  <c r="K49" i="6" s="1"/>
  <c r="J48" i="6"/>
  <c r="K48" i="6" s="1"/>
  <c r="J47" i="6"/>
  <c r="K47" i="6" s="1"/>
  <c r="J46" i="6"/>
  <c r="K46" i="6" s="1"/>
  <c r="J45" i="6"/>
  <c r="K45" i="6" s="1"/>
  <c r="J44" i="6"/>
  <c r="K44" i="6" s="1"/>
  <c r="J43" i="6"/>
  <c r="K43" i="6" s="1"/>
  <c r="J42" i="6"/>
  <c r="K42" i="6" s="1"/>
  <c r="J41" i="6"/>
  <c r="K41" i="6" s="1"/>
  <c r="J40" i="6"/>
  <c r="K40" i="6" s="1"/>
  <c r="J39" i="6"/>
  <c r="K39" i="6" s="1"/>
  <c r="J38" i="6"/>
  <c r="K38" i="6" s="1"/>
  <c r="J37" i="6"/>
  <c r="K37" i="6" s="1"/>
  <c r="J36" i="6"/>
  <c r="K36" i="6" s="1"/>
  <c r="J35" i="6"/>
  <c r="K35" i="6" s="1"/>
  <c r="J34" i="6"/>
  <c r="K34" i="6" s="1"/>
  <c r="J33" i="6"/>
  <c r="K33" i="6" s="1"/>
  <c r="J32" i="6"/>
  <c r="K32" i="6" s="1"/>
  <c r="J31" i="6"/>
  <c r="K31" i="6" s="1"/>
  <c r="J30" i="6"/>
  <c r="K30" i="6" s="1"/>
  <c r="J29" i="6"/>
  <c r="K29" i="6" s="1"/>
  <c r="J28" i="6"/>
  <c r="K28" i="6" s="1"/>
  <c r="J27" i="6"/>
  <c r="K27" i="6" s="1"/>
  <c r="J26" i="6"/>
  <c r="K26" i="6" s="1"/>
  <c r="J25" i="6"/>
  <c r="K25" i="6" s="1"/>
  <c r="J24" i="6"/>
  <c r="K24" i="6" s="1"/>
  <c r="J23" i="6"/>
  <c r="K23" i="6" s="1"/>
  <c r="J22" i="6"/>
  <c r="K22" i="6" s="1"/>
  <c r="J21" i="6"/>
  <c r="K21" i="6" s="1"/>
  <c r="J20" i="6"/>
  <c r="K20" i="6" s="1"/>
  <c r="J19" i="6"/>
  <c r="K19" i="6" s="1"/>
  <c r="J18" i="6"/>
  <c r="K18" i="6" s="1"/>
  <c r="J17" i="6"/>
  <c r="K17" i="6" s="1"/>
  <c r="J16" i="6"/>
  <c r="K16" i="6" s="1"/>
  <c r="J15" i="6"/>
  <c r="K15" i="6" s="1"/>
  <c r="J14" i="6"/>
  <c r="K14" i="6" s="1"/>
  <c r="J13" i="6"/>
  <c r="K13" i="6" s="1"/>
  <c r="J12" i="6"/>
  <c r="K12" i="6" s="1"/>
  <c r="J11" i="6"/>
  <c r="K11" i="6" s="1"/>
  <c r="J10" i="6"/>
  <c r="K10" i="6" s="1"/>
  <c r="J9" i="6"/>
  <c r="K9" i="6" s="1"/>
  <c r="J8" i="6"/>
  <c r="K8" i="6" s="1"/>
  <c r="J7" i="6"/>
  <c r="K7" i="6" s="1"/>
  <c r="J6" i="6"/>
  <c r="J5" i="6"/>
  <c r="K5" i="6" s="1"/>
  <c r="H7" i="1"/>
  <c r="F7" i="1"/>
  <c r="D7" i="1"/>
  <c r="B7" i="1"/>
  <c r="B47" i="18" s="1"/>
  <c r="H6" i="1"/>
  <c r="D6" i="1"/>
  <c r="B6" i="1"/>
  <c r="F6" i="1" s="1"/>
  <c r="H5" i="1"/>
  <c r="F5" i="1"/>
  <c r="D5" i="1"/>
  <c r="B5" i="1"/>
</calcChain>
</file>

<file path=xl/sharedStrings.xml><?xml version="1.0" encoding="utf-8"?>
<sst xmlns="http://schemas.openxmlformats.org/spreadsheetml/2006/main" count="17235" uniqueCount="4604">
  <si>
    <t>Matriz maestra de datos y fuentes - Evaluación de la efectividad del avalúo del aprendizaje</t>
  </si>
  <si>
    <t>Indicador</t>
  </si>
  <si>
    <t>Valor</t>
  </si>
  <si>
    <t>Universo oficial</t>
  </si>
  <si>
    <t>Subgraduados oficiales</t>
  </si>
  <si>
    <t>Graduados oficiales</t>
  </si>
  <si>
    <t>Fuentes registradas</t>
  </si>
  <si>
    <t>OLAS grad. configurados</t>
  </si>
  <si>
    <t>OLAS grad. participantes</t>
  </si>
  <si>
    <t>Participación grad.</t>
  </si>
  <si>
    <t>Registros de resultados</t>
  </si>
  <si>
    <t>Registros de acciones 3A</t>
  </si>
  <si>
    <t>Piezas canónicas AT</t>
  </si>
  <si>
    <t>Informantes cualitativos</t>
  </si>
  <si>
    <t>Reglas de interpretación</t>
  </si>
  <si>
    <t>1</t>
  </si>
  <si>
    <t>Fuente original</t>
  </si>
  <si>
    <t>Se preserva sin corregir silenciosamente.</t>
  </si>
  <si>
    <t>Universos</t>
  </si>
  <si>
    <t>Autorizado, oficial, OLAS, planificado y participante se mantienen separados.</t>
  </si>
  <si>
    <t>2</t>
  </si>
  <si>
    <t>Registro analítico</t>
  </si>
  <si>
    <t>Cada fila incluye fuente y localizador.</t>
  </si>
  <si>
    <t>Resultados</t>
  </si>
  <si>
    <t>Los promedios de programas no equivalen al porcentaje total de estudiantes.</t>
  </si>
  <si>
    <t>3</t>
  </si>
  <si>
    <t>Salida del informe</t>
  </si>
  <si>
    <t>Solo usa cifras reconciliadas o cautelas explícitas.</t>
  </si>
  <si>
    <t>No informado</t>
  </si>
  <si>
    <t>Permanece en blanco o «No disponible»; nunca se transforma en cero.</t>
  </si>
  <si>
    <t>4</t>
  </si>
  <si>
    <t>Efectividad</t>
  </si>
  <si>
    <t>Se distingue participación, logro, uso de resultados, implantación e impacto.</t>
  </si>
  <si>
    <t>MSCHE</t>
  </si>
  <si>
    <t>La evidencia acumulada se analiza aparte del cumplimiento anual del PIAAE.</t>
  </si>
  <si>
    <t>Brechas confirmadas que no impiden comenzar la redacción</t>
  </si>
  <si>
    <t>Informe de Programas Trimestrales y a Distancia</t>
  </si>
  <si>
    <t>No disponible en 2025-2026</t>
  </si>
  <si>
    <t>Numeradores y denominadores estudiantiles</t>
  </si>
  <si>
    <t>Incompletos</t>
  </si>
  <si>
    <t>Codificación A-G de evidencias</t>
  </si>
  <si>
    <t>Consolidada en la hoja 09</t>
  </si>
  <si>
    <t>Catálogos, parámetros y denominadores</t>
  </si>
  <si>
    <t>Los parámetros de cálculo son visibles y se usan mediante referencias absolutas en las hojas analíticas.</t>
  </si>
  <si>
    <t>Parámetro</t>
  </si>
  <si>
    <t>Definición</t>
  </si>
  <si>
    <t>Código AT</t>
  </si>
  <si>
    <t>Tipo de acción</t>
  </si>
  <si>
    <t>Orden</t>
  </si>
  <si>
    <t>Dominio subgraduado</t>
  </si>
  <si>
    <t>Dominio graduado</t>
  </si>
  <si>
    <t>Umbral de logro por dominio</t>
  </si>
  <si>
    <t>Expectativa mínima institucional</t>
  </si>
  <si>
    <t>A</t>
  </si>
  <si>
    <t>Cambios internos al ofrecimiento del curso</t>
  </si>
  <si>
    <t>Contenido de la disciplina</t>
  </si>
  <si>
    <t>Meta de cursos participantes</t>
  </si>
  <si>
    <t>Al menos dos terceras partes de los cursos</t>
  </si>
  <si>
    <t>B</t>
  </si>
  <si>
    <t>Cambios oficiales en el diseño curricular</t>
  </si>
  <si>
    <t>Competencias de información</t>
  </si>
  <si>
    <t>Programas subgraduados oficiales</t>
  </si>
  <si>
    <t>DAA, corte 2026-08-02</t>
  </si>
  <si>
    <t>C</t>
  </si>
  <si>
    <t>Asesoría y apoyo académico</t>
  </si>
  <si>
    <t>Comunicación efectiva</t>
  </si>
  <si>
    <t>Programas graduados oficiales</t>
  </si>
  <si>
    <t>D</t>
  </si>
  <si>
    <t>Iniciativas estudiantiles</t>
  </si>
  <si>
    <t>Pensamiento crítico</t>
  </si>
  <si>
    <t>Total de programas oficiales</t>
  </si>
  <si>
    <t>59 + 68</t>
  </si>
  <si>
    <t>E</t>
  </si>
  <si>
    <t>Metaavalúo / avalúo del avalúo</t>
  </si>
  <si>
    <t>Investigación y creación</t>
  </si>
  <si>
    <t>Programas graduados configurados en OLAS</t>
  </si>
  <si>
    <t>Denominador de plataforma</t>
  </si>
  <si>
    <t>F</t>
  </si>
  <si>
    <t>Otras acciones / infraestructura y recursos</t>
  </si>
  <si>
    <t>Responsabilidad social</t>
  </si>
  <si>
    <t>Programas graduados participantes</t>
  </si>
  <si>
    <t>Presentaron datos</t>
  </si>
  <si>
    <t>G</t>
  </si>
  <si>
    <t>No clasificable (categoría analítica añadida)</t>
  </si>
  <si>
    <t>Razonamiento lógico-matemático</t>
  </si>
  <si>
    <t>Informantes de consulta cualitativa</t>
  </si>
  <si>
    <t>2 institucionales + 3 de programa</t>
  </si>
  <si>
    <t>Tecnología</t>
  </si>
  <si>
    <t>Informes especializados ausentes</t>
  </si>
  <si>
    <t>Educación General; trimestrales/distancia</t>
  </si>
  <si>
    <t>Registro maestro de fuentes</t>
  </si>
  <si>
    <t>Fuente ID</t>
  </si>
  <si>
    <t>Nombre</t>
  </si>
  <si>
    <t>Categoría</t>
  </si>
  <si>
    <t>Formato</t>
  </si>
  <si>
    <t>Fecha/versión</t>
  </si>
  <si>
    <t>Procedencia</t>
  </si>
  <si>
    <t>Localizador</t>
  </si>
  <si>
    <t>Alcance</t>
  </si>
  <si>
    <t>Confidencialidad</t>
  </si>
  <si>
    <t>Secciones que sustenta</t>
  </si>
  <si>
    <t>Estado de versión</t>
  </si>
  <si>
    <t>Notas</t>
  </si>
  <si>
    <t>SRC-001</t>
  </si>
  <si>
    <t>PIAAE 2025-2029 autorizado</t>
  </si>
  <si>
    <t>Normativa</t>
  </si>
  <si>
    <t>Documento institucional autorizado</t>
  </si>
  <si>
    <t>2025-09-24</t>
  </si>
  <si>
    <t>DIIA</t>
  </si>
  <si>
    <t>https://diia.uprrp.edu/wp-content/uploads/2025/09/PIAAE-24sept2025.pdf</t>
  </si>
  <si>
    <t>Ciclo completo</t>
  </si>
  <si>
    <t>Público</t>
  </si>
  <si>
    <t>Metodología; implantación; criterios</t>
  </si>
  <si>
    <t>Final/autorizada</t>
  </si>
  <si>
    <t>SRC-002</t>
  </si>
  <si>
    <t>Licencia JIP, Certificación 2023-116</t>
  </si>
  <si>
    <t>Licenciamiento</t>
  </si>
  <si>
    <t>PDF</t>
  </si>
  <si>
    <t>2024-12-30</t>
  </si>
  <si>
    <t>JIP</t>
  </si>
  <si>
    <t>upload/Licencia JIP.pdf, pp. 14-20</t>
  </si>
  <si>
    <t>Ofrecimientos autorizados</t>
  </si>
  <si>
    <t>Universo autorizado</t>
  </si>
  <si>
    <t>SRC-003</t>
  </si>
  <si>
    <t>Programas Académicos RRP</t>
  </si>
  <si>
    <t>Catálogo institucional</t>
  </si>
  <si>
    <t>Página web</t>
  </si>
  <si>
    <t>2026-08-02</t>
  </si>
  <si>
    <t>DAA</t>
  </si>
  <si>
    <t>https://academicos.uprrp.edu/programas-academicos-rrp/</t>
  </si>
  <si>
    <t>59 subgraduados; 68 graduados</t>
  </si>
  <si>
    <t>Denominadores oficiales</t>
  </si>
  <si>
    <t>SRC-004</t>
  </si>
  <si>
    <t>Oferta académica subgraduada</t>
  </si>
  <si>
    <t>UPRRP</t>
  </si>
  <si>
    <t>https://www.uprrp.edu/admisiones/oferta-academica/</t>
  </si>
  <si>
    <t>Pareo programa-facultad</t>
  </si>
  <si>
    <t>Unidades académicas</t>
  </si>
  <si>
    <t>Fuente de trabajo validada</t>
  </si>
  <si>
    <t>SRC-005</t>
  </si>
  <si>
    <t>Programas académicos a distancia</t>
  </si>
  <si>
    <t>https://academicos.uprrp.edu/educacion-a-distancia/programas-academicos-a-distancia/</t>
  </si>
  <si>
    <t>Modalidad y sesión</t>
  </si>
  <si>
    <t>Modalidades especiales</t>
  </si>
  <si>
    <t>SRC-006</t>
  </si>
  <si>
    <t>Resultados 2025-2026 - nivel graduado</t>
  </si>
  <si>
    <t>Word</t>
  </si>
  <si>
    <t>2026-06</t>
  </si>
  <si>
    <t>upload/GradC52.docx</t>
  </si>
  <si>
    <t>Resultados por programa y dominio</t>
  </si>
  <si>
    <t>Interno</t>
  </si>
  <si>
    <t>Resultados; efectividad</t>
  </si>
  <si>
    <t>SRC-007</t>
  </si>
  <si>
    <t>Resultados 2025-2026 - nivel subgraduado</t>
  </si>
  <si>
    <t>2026-07</t>
  </si>
  <si>
    <t>upload/ISC52.docx</t>
  </si>
  <si>
    <t>Resultados, participación y comparación con A1</t>
  </si>
  <si>
    <t>Implantación; resultados</t>
  </si>
  <si>
    <t>SRC-008</t>
  </si>
  <si>
    <t>Participación en OLAS - nivel graduado</t>
  </si>
  <si>
    <t>Participación</t>
  </si>
  <si>
    <t>upload/PartC52.docx</t>
  </si>
  <si>
    <t>Cursos, docentes, rúbricas y A1</t>
  </si>
  <si>
    <t>Implantación</t>
  </si>
  <si>
    <t>SRC-009</t>
  </si>
  <si>
    <t>Participación en OLAS - nivel subgraduado</t>
  </si>
  <si>
    <t>upload/PC52.docx</t>
  </si>
  <si>
    <t>Cursos, docentes y rúbricas</t>
  </si>
  <si>
    <t>SRC-010</t>
  </si>
  <si>
    <t>Comparación A1-OLAS subgraduada</t>
  </si>
  <si>
    <t>Planificación</t>
  </si>
  <si>
    <t>upload/00ENTR~1.DOC</t>
  </si>
  <si>
    <t>Entrega y cumplimiento del A1</t>
  </si>
  <si>
    <t>SRC-A1-CORPUS</t>
  </si>
  <si>
    <t>SRC-012</t>
  </si>
  <si>
    <t>Corpus de Anejos 2 subgraduados</t>
  </si>
  <si>
    <t>Seguimiento</t>
  </si>
  <si>
    <t>2026-07-29</t>
  </si>
  <si>
    <t>upload/00ANEJ~1*.DOC; 01ANEJ~1*.DOC...</t>
  </si>
  <si>
    <t>Dominios no alcanzados/no medidos</t>
  </si>
  <si>
    <t>Resultados; recomendaciones</t>
  </si>
  <si>
    <t>SRC-013</t>
  </si>
  <si>
    <t>Corpus de Anejos 2 graduados</t>
  </si>
  <si>
    <t>2026</t>
  </si>
  <si>
    <t>upload/ARQUIT~1.DOC; CS*.DOC; HUMA*.DOC...</t>
  </si>
  <si>
    <t>Resultados y planes de acción</t>
  </si>
  <si>
    <t>SRC-014</t>
  </si>
  <si>
    <t>Anejo 3 - acciones planificadas</t>
  </si>
  <si>
    <t>Acciones transformadoras</t>
  </si>
  <si>
    <t>Excel</t>
  </si>
  <si>
    <t>2025-11-17</t>
  </si>
  <si>
    <t>upload/An3.xlsx</t>
  </si>
  <si>
    <t>25 formularios; 17 programas; 64 acciones depuradas</t>
  </si>
  <si>
    <t>Confidencial</t>
  </si>
  <si>
    <t>SRC-015</t>
  </si>
  <si>
    <t>Anejo 3A - logros y evidencias</t>
  </si>
  <si>
    <t>upload/Anejo 3A.xlsx</t>
  </si>
  <si>
    <t>33 envíos</t>
  </si>
  <si>
    <t>SRC-016</t>
  </si>
  <si>
    <t>Línea de base de acciones transformadoras 2022-2025</t>
  </si>
  <si>
    <t>Investigación institucional</t>
  </si>
  <si>
    <t>2025-07</t>
  </si>
  <si>
    <t>upload/2022_2025_Acciones_Transformadoras.xlsx</t>
  </si>
  <si>
    <t>213 acciones</t>
  </si>
  <si>
    <t>Efectividad; comparación</t>
  </si>
  <si>
    <t>SRC-017</t>
  </si>
  <si>
    <t>Consulta a coordinadores de programa</t>
  </si>
  <si>
    <t>Consulta cualitativa</t>
  </si>
  <si>
    <t>2026-04</t>
  </si>
  <si>
    <t>upload/Reflexión sobre la implantación del PIAAE- coordinadores de programa(1-3).xlsx</t>
  </si>
  <si>
    <t>3 informantes</t>
  </si>
  <si>
    <t>Cultura de avalúo</t>
  </si>
  <si>
    <t>SRC-018</t>
  </si>
  <si>
    <t>Consulta a coordinadores institucionales</t>
  </si>
  <si>
    <t>upload/Reflexión sobre la implantación del PIAAE- coordinadores institucionales(1-2).xlsx</t>
  </si>
  <si>
    <t>2 informantes</t>
  </si>
  <si>
    <t>SRC-019</t>
  </si>
  <si>
    <t>PIACEG</t>
  </si>
  <si>
    <t>Educación General</t>
  </si>
  <si>
    <t>2025-07-10</t>
  </si>
  <si>
    <t>upload/Proyecto Educacion General PIACEG Final 10 julio 2025 Ok.docx</t>
  </si>
  <si>
    <t>Diseño institucional</t>
  </si>
  <si>
    <t>SRC-020</t>
  </si>
  <si>
    <t>Acta CIACEG</t>
  </si>
  <si>
    <t>2026-02-24</t>
  </si>
  <si>
    <t>CIACEG</t>
  </si>
  <si>
    <t>upload/ACTA REUNION 24FEB2026.docx</t>
  </si>
  <si>
    <t>Acuerdos y subcomités</t>
  </si>
  <si>
    <t>SRC-021</t>
  </si>
  <si>
    <t>Artículo/análisis sobre Educación General</t>
  </si>
  <si>
    <t>PDF/Word</t>
  </si>
  <si>
    <t>2025-2026</t>
  </si>
  <si>
    <t>Emmanuel Ocasio</t>
  </si>
  <si>
    <t>upload/20148-Article Text-58651-1-10-20251009.pdf; upload/RevIMCPIAAE (18JULIO2025).docx</t>
  </si>
  <si>
    <t>Producto documental</t>
  </si>
  <si>
    <t>SRC-022</t>
  </si>
  <si>
    <t>Día del Avalúo - Educación</t>
  </si>
  <si>
    <t>Word/PPT</t>
  </si>
  <si>
    <t>2026-03-25</t>
  </si>
  <si>
    <t>Facultad de Educación</t>
  </si>
  <si>
    <t>upload/DIADEL~1.DOC; tmp/dia_avaluo/DADELA~1.txt</t>
  </si>
  <si>
    <t>Resumen y presentación</t>
  </si>
  <si>
    <t>SRC-023</t>
  </si>
  <si>
    <t>Día del Avalúo - Estudios Generales</t>
  </si>
  <si>
    <t>Facultad de Estudios Generales</t>
  </si>
  <si>
    <t>upload/AGENDA~1.DOC; upload/MINUTA~1.DOC; tmp/dia_avaluo/002_PR~1.txt</t>
  </si>
  <si>
    <t>Agenda, minuta y materiales</t>
  </si>
  <si>
    <t>Cultura de avalúo; Educación General</t>
  </si>
  <si>
    <t>SRC-024</t>
  </si>
  <si>
    <t>Día del Avalúo - Administración de Empresas</t>
  </si>
  <si>
    <t>PPT</t>
  </si>
  <si>
    <t>FAE</t>
  </si>
  <si>
    <t>tmp/dia_avaluo/DADELA~1(1).txt</t>
  </si>
  <si>
    <t>Presentación AoL</t>
  </si>
  <si>
    <t>SRC-025</t>
  </si>
  <si>
    <t>Día del Avalúo - Filosofía</t>
  </si>
  <si>
    <t>2026-04-20</t>
  </si>
  <si>
    <t>Filosofía</t>
  </si>
  <si>
    <t>tmp/dia_avaluo/FILOSO~1.txt</t>
  </si>
  <si>
    <t>Metaavalúo y bitácora</t>
  </si>
  <si>
    <t>SRC-026</t>
  </si>
  <si>
    <t>EVEFAAPE 2024-2025</t>
  </si>
  <si>
    <t>Línea de base</t>
  </si>
  <si>
    <t>2025</t>
  </si>
  <si>
    <t>upload/EVEFAAPE(1).docx</t>
  </si>
  <si>
    <t>Cierre del ciclo 2022-2025</t>
  </si>
  <si>
    <t>Comparación longitudinal</t>
  </si>
  <si>
    <t>SRC-027</t>
  </si>
  <si>
    <t>Ruta Estratégica UPRRP 2024-2029</t>
  </si>
  <si>
    <t>Planificación estratégica</t>
  </si>
  <si>
    <t>upload/CSA-116-2025-2026 PE Ruta Estratégica.pdf</t>
  </si>
  <si>
    <t>Indicadores institucionales</t>
  </si>
  <si>
    <t>Alineación</t>
  </si>
  <si>
    <t>SRC-028</t>
  </si>
  <si>
    <t>Plan Anual DIIA 2026-2027</t>
  </si>
  <si>
    <t>Planificación operativa</t>
  </si>
  <si>
    <t>upload/Plan anual 2026-2027 Revisado.xlsx</t>
  </si>
  <si>
    <t>Responsables, productos e indicadores</t>
  </si>
  <si>
    <t>Recomendaciones</t>
  </si>
  <si>
    <t>SRC-A1-001</t>
  </si>
  <si>
    <t>PIAAE  PSICOLOGIA CS SOCIALES SUBGRAD 2025_2029_(firmado Anejo1).pdf</t>
  </si>
  <si>
    <t>Anejo 1 original</t>
  </si>
  <si>
    <t>Ciencias Sociales / Psicología</t>
  </si>
  <si>
    <t>upload/PIAAE  PSICOLOGIA CS SOCIALES SUBGRAD 2025_2029_(firmado Anejo1).pdf</t>
  </si>
  <si>
    <t>Programa</t>
  </si>
  <si>
    <t>Implantación; planificación</t>
  </si>
  <si>
    <t>Disponible</t>
  </si>
  <si>
    <t>SHA f8cfe538210e</t>
  </si>
  <si>
    <t>SRC-A1-002</t>
  </si>
  <si>
    <t>PIAAE  RELACIONES PUBLICAS FACI SUBGRAD 2025_2029_(firmado Anejo1).pdf</t>
  </si>
  <si>
    <t>Comunicación e Información / Relaciones Públicas y Publicidad</t>
  </si>
  <si>
    <t>upload/PIAAE  RELACIONES PUBLICAS FACI SUBGRAD 2025_2029_(firmado Anejo1).pdf</t>
  </si>
  <si>
    <t>SHA 5275cf33991f</t>
  </si>
  <si>
    <t>SRC-A1-003</t>
  </si>
  <si>
    <t>PIAAE BIOLOGIA SUBGRADUADO (firmado Anejo 1) 1.pdf</t>
  </si>
  <si>
    <t>Ciencias Naturales / Biología</t>
  </si>
  <si>
    <t>upload/PIAAE BIOLOGIA SUBGRADUADO (firmado Anejo 1) 1.pdf</t>
  </si>
  <si>
    <t>SHA de4e22e1ad33</t>
  </si>
  <si>
    <t>SRC-A1-004</t>
  </si>
  <si>
    <t>PIAAE CNEI SUBGRADUADO (firmado Anejo 1).pdf</t>
  </si>
  <si>
    <t>Ciencias Naturales / Estudios Interdisciplinarios en Ciencias</t>
  </si>
  <si>
    <t>upload/PIAAE CNEI SUBGRADUADO (firmado Anejo 1).pdf</t>
  </si>
  <si>
    <t>SHA 93f19bfd011f</t>
  </si>
  <si>
    <t>SRC-A1-005</t>
  </si>
  <si>
    <t>PIAAE FACI INFORMACION Y PERIODISMO SUBG (firmado, Anejo 1).pdf</t>
  </si>
  <si>
    <t>Comunicación e Información / Información y Periodismo</t>
  </si>
  <si>
    <t>upload/PIAAE FACI INFORMACION Y PERIODISMO SUBG (firmado, Anejo 1).pdf</t>
  </si>
  <si>
    <t>SHA 3a7dd8d1e277</t>
  </si>
  <si>
    <t>SRC-A1-006</t>
  </si>
  <si>
    <t>PIAAE FACI SUBG COMUN AUDIOV ANEJO 1 Firmado (1).pdf</t>
  </si>
  <si>
    <t>Comunicación e Información / Comunicación Audiovisual</t>
  </si>
  <si>
    <t>upload/PIAAE FACI SUBG COMUN AUDIOV ANEJO 1 Firmado (1).pdf</t>
  </si>
  <si>
    <t>SHA 2864cfcf7466</t>
  </si>
  <si>
    <t>SRC-A1-007</t>
  </si>
  <si>
    <t>PIAAE FISICA SUBGRADUADO (firmado Anejo 1).pdf</t>
  </si>
  <si>
    <t>Ciencias Naturales / Física</t>
  </si>
  <si>
    <t>upload/PIAAE FISICA SUBGRADUADO (firmado Anejo 1).pdf</t>
  </si>
  <si>
    <t>SHA 7149af6fccc2</t>
  </si>
  <si>
    <t>SRC-A1-008</t>
  </si>
  <si>
    <t>PIAAE HISTORIA SUBGRAD (firmado Anejo 1).pdf</t>
  </si>
  <si>
    <t>Humanidades / Historia</t>
  </si>
  <si>
    <t>upload/PIAAE HISTORIA SUBGRAD (firmado Anejo 1).pdf</t>
  </si>
  <si>
    <t>Programa; continúa en HISTORIA II</t>
  </si>
  <si>
    <t>SHA e4801a841928</t>
  </si>
  <si>
    <t>SRC-A1-009</t>
  </si>
  <si>
    <t>PIAAE INGLES SUBGRADUADO (firmado Anejo 1).pdf</t>
  </si>
  <si>
    <t>Humanidades / Inglés</t>
  </si>
  <si>
    <t>upload/PIAAE INGLES SUBGRADUADO (firmado Anejo 1).pdf</t>
  </si>
  <si>
    <t>SHA e9153dec8328</t>
  </si>
  <si>
    <t>SRC-A1-010</t>
  </si>
  <si>
    <t>PIAAE  LENGUAS MODERNAS SUBGRAD 2025_2029_(firmado Anejo1).pdf</t>
  </si>
  <si>
    <t>Humanidades / Lenguas Modernas</t>
  </si>
  <si>
    <t>upload/PIAAE  LENGUAS MODERNAS SUBGRAD 2025_2029_(firmado Anejo1).pdf</t>
  </si>
  <si>
    <t>Programa; versión con firma institucional</t>
  </si>
  <si>
    <t>SHA dc0ffe35eafe</t>
  </si>
  <si>
    <t>SRC-A1-011</t>
  </si>
  <si>
    <t>PIAAE LITERATURA COMPARADA SUBGRADUADO (firmado Anejo 1).pdf</t>
  </si>
  <si>
    <t>Humanidades / Literatura Comparada</t>
  </si>
  <si>
    <t>upload/PIAAE LITERATURA COMPARADA SUBGRADUADO (firmado Anejo 1).pdf</t>
  </si>
  <si>
    <t>SHA 467e744de682</t>
  </si>
  <si>
    <t>SRC-A1-012</t>
  </si>
  <si>
    <t>PIAAE MATEMATICAS SUBGRAD (firmado Anejo 1).pdf</t>
  </si>
  <si>
    <t>Ciencias Naturales / Matemáticas</t>
  </si>
  <si>
    <t>upload/PIAAE MATEMATICAS SUBGRAD (firmado Anejo 1).pdf</t>
  </si>
  <si>
    <t>SHA c4b623325f95</t>
  </si>
  <si>
    <t>SRC-A1-013</t>
  </si>
  <si>
    <t>PIAAE MUSICA SUBGRADUADO MUSICA (firmado Anejo 1).pdf</t>
  </si>
  <si>
    <t>Humanidades / Música</t>
  </si>
  <si>
    <t>upload/PIAAE MUSICA SUBGRADUADO MUSICA (firmado Anejo 1).pdf</t>
  </si>
  <si>
    <t>Programa; aprobación pendiente en narrativa</t>
  </si>
  <si>
    <t>SHA 3baf44a9d675</t>
  </si>
  <si>
    <t>SRC-A1-014</t>
  </si>
  <si>
    <t>PIAAE NUTRICION SUBGRADUADO (firmado Anejo 1).pdf</t>
  </si>
  <si>
    <t>Ciencias Naturales / Nutrición y Dietética</t>
  </si>
  <si>
    <t>upload/PIAAE NUTRICION SUBGRADUADO (firmado Anejo 1).pdf</t>
  </si>
  <si>
    <t>SHA dbb922cd0bd2</t>
  </si>
  <si>
    <t>SRC-A1-015</t>
  </si>
  <si>
    <t>PIAAE QUIMICA SUBGRADUADO (firmado Anejo 1).pdf</t>
  </si>
  <si>
    <t>Ciencias Naturales / Química</t>
  </si>
  <si>
    <t>upload/PIAAE QUIMICA SUBGRADUADO (firmado Anejo 1).pdf</t>
  </si>
  <si>
    <t>SHA 4c84c1da8e6c</t>
  </si>
  <si>
    <t>SRC-A1-016</t>
  </si>
  <si>
    <t>PIAAE TRABAJO SOCIAL SUBGR.2025_2029_(firmado Anejo 1).pdf</t>
  </si>
  <si>
    <t>Ciencias Sociales / Trabajo Social</t>
  </si>
  <si>
    <t>upload/PIAAE TRABAJO SOCIAL SUBGR.2025_2029_(firmado Anejo 1).pdf</t>
  </si>
  <si>
    <t>Programa; documento escaneado/OCR</t>
  </si>
  <si>
    <t>SHA a3b419840bf1</t>
  </si>
  <si>
    <t>SRC-A1-017</t>
  </si>
  <si>
    <t>PIAAE BELLAS ARTES SUBG (firmado Anejo1).pdf</t>
  </si>
  <si>
    <t>Humanidades / Artes Plásticas</t>
  </si>
  <si>
    <t>upload/PIAAE BELLAS ARTES SUBG (firmado Anejo1).pdf</t>
  </si>
  <si>
    <t>SHA a8ecc7da4619</t>
  </si>
  <si>
    <t>SRC-A1-018</t>
  </si>
  <si>
    <t>PIAAE ESTUDIOS HISPANICOS SUBG (firmado Anejo1).pdf</t>
  </si>
  <si>
    <t>Humanidades / Estudios Hispánicos</t>
  </si>
  <si>
    <t>upload/PIAAE ESTUDIOS HISPANICOS SUBG (firmado Anejo1).pdf</t>
  </si>
  <si>
    <t>SHA 5f8a02b4b66a</t>
  </si>
  <si>
    <t>SRC-A1-019</t>
  </si>
  <si>
    <t>PIAAE FILOSOFIA SUBGRADUADO (firmado Anejo 1).pdf</t>
  </si>
  <si>
    <t>Humanidades / Filosofía</t>
  </si>
  <si>
    <t>upload/PIAAE FILOSOFIA SUBGRADUADO (firmado Anejo 1).pdf</t>
  </si>
  <si>
    <t>SHA f68f7de2b501</t>
  </si>
  <si>
    <t>SRC-A1-020</t>
  </si>
  <si>
    <t>PIAAE HISTORIA DEL ARTE SUBGRADUADO (firmado Anejo 1).pdf</t>
  </si>
  <si>
    <t>Humanidades / Historia del Arte</t>
  </si>
  <si>
    <t>upload/PIAAE HISTORIA DEL ARTE SUBGRADUADO (firmado Anejo 1).pdf</t>
  </si>
  <si>
    <t>SHA 74a6a5a5ac2f</t>
  </si>
  <si>
    <t>SRC-A1-021</t>
  </si>
  <si>
    <t>PIAAE ACEG SUBGRADUADO (firmado Anejo 1).pdf</t>
  </si>
  <si>
    <t>Recinto / Componente de Educación General</t>
  </si>
  <si>
    <t>upload/PIAAE ACEG SUBGRADUADO (firmado Anejo 1).pdf</t>
  </si>
  <si>
    <t>Planificación transversal; no contar como programa</t>
  </si>
  <si>
    <t>SHA 8fdd9c5f1bdb</t>
  </si>
  <si>
    <t>SRC-A1-022</t>
  </si>
  <si>
    <t>PIAAE FAE_SUBG BBA CORE COURSES (firmado Anejo 1) (1).pdf</t>
  </si>
  <si>
    <t>Administración de Empresas / Cursos medulares del BBA</t>
  </si>
  <si>
    <t>upload/PIAAE FAE_SUBG BBA CORE COURSES (firmado Anejo 1) (1).pdf</t>
  </si>
  <si>
    <t>SHA 69c0e0006302</t>
  </si>
  <si>
    <t>SRC-A2-001</t>
  </si>
  <si>
    <t>00ANEJ~1(1).DOC</t>
  </si>
  <si>
    <t>Anejo 2 Subgraduado</t>
  </si>
  <si>
    <t>Informe de facultad/componente</t>
  </si>
  <si>
    <t>upload/00ANEJ~1(1).DOC</t>
  </si>
  <si>
    <t>Dominios no alcanzados/no medidos y plan de acción</t>
  </si>
  <si>
    <t>Resultados; efectividad; recomendaciones</t>
  </si>
  <si>
    <t>SHA 2a4a1fd4e968</t>
  </si>
  <si>
    <t>SRC-A2-002</t>
  </si>
  <si>
    <t>00ANEJ~1(2).DOC</t>
  </si>
  <si>
    <t>upload/00ANEJ~1(2).DOC</t>
  </si>
  <si>
    <t>SHA 14095c61bbf1</t>
  </si>
  <si>
    <t>SRC-A2-003</t>
  </si>
  <si>
    <t>00ANEJ~1.DOC</t>
  </si>
  <si>
    <t>upload/00ANEJ~1.DOC</t>
  </si>
  <si>
    <t>SHA f4f3257e3437</t>
  </si>
  <si>
    <t>SRC-A2-004</t>
  </si>
  <si>
    <t>01ANEJ~1(1).DOC</t>
  </si>
  <si>
    <t>upload/01ANEJ~1(1).DOC</t>
  </si>
  <si>
    <t>SHA 500ef1a64daf</t>
  </si>
  <si>
    <t>SRC-A2-005</t>
  </si>
  <si>
    <t>01ANEJ~1(2).DOC</t>
  </si>
  <si>
    <t>upload/01ANEJ~1(2).DOC</t>
  </si>
  <si>
    <t>SHA e4d675eec842</t>
  </si>
  <si>
    <t>SRC-A2-006</t>
  </si>
  <si>
    <t>01ANEJ~1(3).DOC</t>
  </si>
  <si>
    <t>upload/01ANEJ~1(3).DOC</t>
  </si>
  <si>
    <t>SHA 62b614669a12</t>
  </si>
  <si>
    <t>SRC-A2-007</t>
  </si>
  <si>
    <t>02ANEJ~1(1).DOC</t>
  </si>
  <si>
    <t>upload/02ANEJ~1(1).DOC</t>
  </si>
  <si>
    <t>SHA 91795e339fbc</t>
  </si>
  <si>
    <t>SRC-A2-008</t>
  </si>
  <si>
    <t>02ANEJ~1(2).DOC</t>
  </si>
  <si>
    <t>upload/02ANEJ~1(2).DOC</t>
  </si>
  <si>
    <t>SHA 9bd4fc549a5f</t>
  </si>
  <si>
    <t>SRC-A2-009</t>
  </si>
  <si>
    <t>03ANEJ~1(1).DOC</t>
  </si>
  <si>
    <t>upload/03ANEJ~1(1).DOC</t>
  </si>
  <si>
    <t>SHA a47e593af57b</t>
  </si>
  <si>
    <t>SRC-A2-010</t>
  </si>
  <si>
    <t>03ANEJ~1(2).DOC</t>
  </si>
  <si>
    <t>upload/03ANEJ~1(2).DOC</t>
  </si>
  <si>
    <t>SHA 23a9e8d41b6b</t>
  </si>
  <si>
    <t>SRC-A2-011</t>
  </si>
  <si>
    <t>04ANEJ~1(1).DOC</t>
  </si>
  <si>
    <t>upload/04ANEJ~1(1).DOC</t>
  </si>
  <si>
    <t>SHA c7e83e0df909</t>
  </si>
  <si>
    <t>SRC-A2-012</t>
  </si>
  <si>
    <t>05ANEJ~1(1).DOC</t>
  </si>
  <si>
    <t>upload/05ANEJ~1(1).DOC</t>
  </si>
  <si>
    <t>SHA 98b95e017f33</t>
  </si>
  <si>
    <t>SRC-A2-013</t>
  </si>
  <si>
    <t>06ANEJ~1(1).DOC</t>
  </si>
  <si>
    <t>upload/06ANEJ~1(1).DOC</t>
  </si>
  <si>
    <t>SHA f5b48fe05b6c</t>
  </si>
  <si>
    <t>SRC-A2-014</t>
  </si>
  <si>
    <t>07ANEJ~1(1).DOC</t>
  </si>
  <si>
    <t>upload/07ANEJ~1(1).DOC</t>
  </si>
  <si>
    <t>SHA e805df7da05b</t>
  </si>
  <si>
    <t>SRC-A2-015</t>
  </si>
  <si>
    <t>ARQUIT~1.DOC</t>
  </si>
  <si>
    <t>Anejo 2 Graduado</t>
  </si>
  <si>
    <t>upload/ARQUIT~1.DOC</t>
  </si>
  <si>
    <t>SHA bc99513f88d7</t>
  </si>
  <si>
    <t>SRC-A2-016</t>
  </si>
  <si>
    <t>CS7312~1.DOC</t>
  </si>
  <si>
    <t>QUÍMICA</t>
  </si>
  <si>
    <t>upload/CS7312~1.DOC</t>
  </si>
  <si>
    <t>SHA 12a686ada778</t>
  </si>
  <si>
    <t>SRC-A2-017</t>
  </si>
  <si>
    <t>CSB51B~1.DOC</t>
  </si>
  <si>
    <t>TRABAJO SOCIAL</t>
  </si>
  <si>
    <t>upload/CSB51B~1.DOC</t>
  </si>
  <si>
    <t>SHA f7b314ead83a</t>
  </si>
  <si>
    <t>SRC-A2-018</t>
  </si>
  <si>
    <t>CSE344~1.DOC</t>
  </si>
  <si>
    <t>NUTRICIÓN Y DIETÉTICA</t>
  </si>
  <si>
    <t>upload/CSE344~1.DOC</t>
  </si>
  <si>
    <t>SHA a2669c1546f4</t>
  </si>
  <si>
    <t>SRC-A2-019</t>
  </si>
  <si>
    <t>CSNATU~1.DOC</t>
  </si>
  <si>
    <t>BIOLOGIA</t>
  </si>
  <si>
    <t>upload/CSNATU~1.DOC</t>
  </si>
  <si>
    <t>SHA 477b7ba5c138</t>
  </si>
  <si>
    <t>SRC-A2-020</t>
  </si>
  <si>
    <t>CSNATU~2.DOC</t>
  </si>
  <si>
    <t>Ciencias Ambientales</t>
  </si>
  <si>
    <t>upload/CSNATU~2.DOC</t>
  </si>
  <si>
    <t>SHA 906dd83d1e24</t>
  </si>
  <si>
    <t>SRC-A2-021</t>
  </si>
  <si>
    <t>CSNATU~3.DOC</t>
  </si>
  <si>
    <t>FÍSICA</t>
  </si>
  <si>
    <t>upload/CSNATU~3.DOC</t>
  </si>
  <si>
    <t>SHA 9c0add0f8094</t>
  </si>
  <si>
    <t>SRC-A2-022</t>
  </si>
  <si>
    <t>CSNATU~4.DOC</t>
  </si>
  <si>
    <t>MATEMÁTICAS</t>
  </si>
  <si>
    <t>upload/CSNATU~4.DOC</t>
  </si>
  <si>
    <t>SHA e221d9e29cd6</t>
  </si>
  <si>
    <t>SRC-A2-023</t>
  </si>
  <si>
    <t>CSSOCI~1.DOC</t>
  </si>
  <si>
    <t>ADMINISTRACIÓN PÚBLICA</t>
  </si>
  <si>
    <t>upload/CSSOCI~1.DOC</t>
  </si>
  <si>
    <t>SHA 94bcdffdf413</t>
  </si>
  <si>
    <t>SRC-A2-024</t>
  </si>
  <si>
    <t>CSSOCI~2.DOC</t>
  </si>
  <si>
    <t>Manejo y Desarrollo de Cooperativas y Organizaciones Solidarias</t>
  </si>
  <si>
    <t>upload/CSSOCI~2.DOC</t>
  </si>
  <si>
    <t>SHA 4b19566f26b9</t>
  </si>
  <si>
    <t>SRC-A2-025</t>
  </si>
  <si>
    <t>CSSOCI~3.DOC</t>
  </si>
  <si>
    <t>CONSEJERÍA Y REHABILITACIÓN</t>
  </si>
  <si>
    <t>upload/CSSOCI~3.DOC</t>
  </si>
  <si>
    <t>SHA 15e2663d9e66</t>
  </si>
  <si>
    <t>SRC-A2-026</t>
  </si>
  <si>
    <t>CSSOCI~4.DOC</t>
  </si>
  <si>
    <t>PSICOLOGÍA</t>
  </si>
  <si>
    <t>upload/CSSOCI~4.DOC</t>
  </si>
  <si>
    <t>SHA b817a29e2654</t>
  </si>
  <si>
    <t>SRC-A2-027</t>
  </si>
  <si>
    <t>EDUCAC~1.DOC</t>
  </si>
  <si>
    <t>upload/EDUCAC~1.DOC</t>
  </si>
  <si>
    <t>SHA e210f0cda4c5</t>
  </si>
  <si>
    <t>SRC-A2-028</t>
  </si>
  <si>
    <t>FACIPR~1.DOC</t>
  </si>
  <si>
    <t>upload/FACIPR~1.DOC</t>
  </si>
  <si>
    <t>SHA 6ee525019534</t>
  </si>
  <si>
    <t>SRC-A2-029</t>
  </si>
  <si>
    <t>FAEPRO~1.DOC</t>
  </si>
  <si>
    <t>upload/FAEPRO~1.DOC</t>
  </si>
  <si>
    <t>SHA 8dc41a6ec560</t>
  </si>
  <si>
    <t>SRC-A2-030</t>
  </si>
  <si>
    <t>HUMAES~1.DOC</t>
  </si>
  <si>
    <t>ESTUDIOS HISPANICOS</t>
  </si>
  <si>
    <t>upload/HUMAES~1.DOC</t>
  </si>
  <si>
    <t>SHA 88d74c0199a1</t>
  </si>
  <si>
    <t>SRC-A2-031</t>
  </si>
  <si>
    <t>HUMAFI~1.DOC</t>
  </si>
  <si>
    <t>FILOSOFIA</t>
  </si>
  <si>
    <t>upload/HUMAFI~1.DOC</t>
  </si>
  <si>
    <t>SHA 400a669ffe4f</t>
  </si>
  <si>
    <t>SRC-A2-032</t>
  </si>
  <si>
    <t>HUMAGE~1.DOC</t>
  </si>
  <si>
    <t>GESTION Y ADMINISTRACION CULTURAL</t>
  </si>
  <si>
    <t>upload/HUMAGE~1.DOC</t>
  </si>
  <si>
    <t>SHA cfa3ae488119</t>
  </si>
  <si>
    <t>SRC-A2-033</t>
  </si>
  <si>
    <t>HUMAHI~1.DOC</t>
  </si>
  <si>
    <t>HISTORIA</t>
  </si>
  <si>
    <t>upload/HUMAHI~1.DOC</t>
  </si>
  <si>
    <t>SHA 3ad370305035</t>
  </si>
  <si>
    <t>SRC-A2-034</t>
  </si>
  <si>
    <t>HUMAIN~1(1).DOC</t>
  </si>
  <si>
    <t>INGLÉS</t>
  </si>
  <si>
    <t>upload/HUMAIN~1(1).DOC</t>
  </si>
  <si>
    <t>SHA ed70698346c8</t>
  </si>
  <si>
    <t>SRC-A2-035</t>
  </si>
  <si>
    <t>HUMALI~1(1).DOC</t>
  </si>
  <si>
    <t>LINGÜÍSTICA</t>
  </si>
  <si>
    <t>upload/HUMALI~1(1).DOC</t>
  </si>
  <si>
    <t>SHA 80612cc43a8e</t>
  </si>
  <si>
    <t>SRC-A2-036</t>
  </si>
  <si>
    <t>HUMALI~2(1).DOC</t>
  </si>
  <si>
    <t>LITERATURA COMPARADA</t>
  </si>
  <si>
    <t>upload/HUMALI~2(1).DOC</t>
  </si>
  <si>
    <t>SHA 4ae7d3247178</t>
  </si>
  <si>
    <t>SRC-A2-037</t>
  </si>
  <si>
    <t>PLANIF~1.DOC</t>
  </si>
  <si>
    <t>upload/PLANIF~1.DOC</t>
  </si>
  <si>
    <t>SHA a6e814cba0e5</t>
  </si>
  <si>
    <t>Unidades académicas y configuraciones analíticas</t>
  </si>
  <si>
    <t>Los 127 programas oficiales son el denominador institucional. Las configuraciones OLAS y componentes transversales aparecen aparte y no inflan ese total.</t>
  </si>
  <si>
    <t>Unidad ID</t>
  </si>
  <si>
    <t>Nivel</t>
  </si>
  <si>
    <t>Facultad/Escuela</t>
  </si>
  <si>
    <t>Programa o configuración</t>
  </si>
  <si>
    <t>Grado/tipo</t>
  </si>
  <si>
    <t>Modalidad</t>
  </si>
  <si>
    <t>Tipo de unidad</t>
  </si>
  <si>
    <t>Incluye denominador oficial</t>
  </si>
  <si>
    <t>Fuente del universo</t>
  </si>
  <si>
    <t>Alias OLAS</t>
  </si>
  <si>
    <t>Observaciones</t>
  </si>
  <si>
    <t>UA-INST-001</t>
  </si>
  <si>
    <t>Institucional</t>
  </si>
  <si>
    <t>Recinto</t>
  </si>
  <si>
    <t>Universidad de Puerto Rico, Recinto de Río Piedras</t>
  </si>
  <si>
    <t>Institución</t>
  </si>
  <si>
    <t>Múltiple</t>
  </si>
  <si>
    <t>No</t>
  </si>
  <si>
    <t>Unidad para resúmenes institucionales.</t>
  </si>
  <si>
    <t>UA-SG-001</t>
  </si>
  <si>
    <t>Subgraduado</t>
  </si>
  <si>
    <t>Administración de Empresas</t>
  </si>
  <si>
    <t>Programa General de Administración de Empresas</t>
  </si>
  <si>
    <t>BBA</t>
  </si>
  <si>
    <t>Presencial</t>
  </si>
  <si>
    <t>Programa académico oficial</t>
  </si>
  <si>
    <t>Sí</t>
  </si>
  <si>
    <t>UA-SG-002</t>
  </si>
  <si>
    <t>Contabilidad</t>
  </si>
  <si>
    <t>UA-SG-003</t>
  </si>
  <si>
    <t>Economía</t>
  </si>
  <si>
    <t>UA-SG-004</t>
  </si>
  <si>
    <t>Empresarismo</t>
  </si>
  <si>
    <t>UA-SG-005</t>
  </si>
  <si>
    <t>Estadística Aplicada</t>
  </si>
  <si>
    <t>UA-SG-006</t>
  </si>
  <si>
    <t>Finanzas</t>
  </si>
  <si>
    <t>UA-SG-007</t>
  </si>
  <si>
    <t>Gerencia de Mercadeo</t>
  </si>
  <si>
    <t>UA-SG-008</t>
  </si>
  <si>
    <t>Gerencia de Operaciones y Suministros</t>
  </si>
  <si>
    <t>UA-SG-009</t>
  </si>
  <si>
    <t>Gerencia de Recursos Humanos</t>
  </si>
  <si>
    <t>UA-SG-010</t>
  </si>
  <si>
    <t>Sistemas Computarizados de Información</t>
  </si>
  <si>
    <t>Computerized Information Systems</t>
  </si>
  <si>
    <t>UA-SG-011</t>
  </si>
  <si>
    <t>Arquitectura</t>
  </si>
  <si>
    <t>Diseño Ambiental</t>
  </si>
  <si>
    <t>Bachillerato</t>
  </si>
  <si>
    <t>Environmental Design; Diseño Ambiental</t>
  </si>
  <si>
    <t>UA-SG-012</t>
  </si>
  <si>
    <t>Ciencias Naturales</t>
  </si>
  <si>
    <t>Nutrición y Dietética</t>
  </si>
  <si>
    <t>Nutrition and Dietetics</t>
  </si>
  <si>
    <t>UA-SG-013</t>
  </si>
  <si>
    <t>Estudios Interdisciplinarios en Ciencias</t>
  </si>
  <si>
    <t>Interdisciplinary Program in Natural Sciences; Interdisciplinario en Ciencias Naturales</t>
  </si>
  <si>
    <t>UA-SG-014</t>
  </si>
  <si>
    <t>Biología</t>
  </si>
  <si>
    <t>Biology</t>
  </si>
  <si>
    <t>UA-SG-015</t>
  </si>
  <si>
    <t>Química</t>
  </si>
  <si>
    <t>Chemistry</t>
  </si>
  <si>
    <t>UA-SG-016</t>
  </si>
  <si>
    <t>Matemáticas</t>
  </si>
  <si>
    <t>Mathematics</t>
  </si>
  <si>
    <t>UA-SG-017</t>
  </si>
  <si>
    <t>Física</t>
  </si>
  <si>
    <t>Physics</t>
  </si>
  <si>
    <t>UA-SG-018</t>
  </si>
  <si>
    <t>Environmental Sciences</t>
  </si>
  <si>
    <t>UA-SG-019</t>
  </si>
  <si>
    <t>Ciencia de Cómputos</t>
  </si>
  <si>
    <t>Computer Science; Ciencias de Cómputos</t>
  </si>
  <si>
    <t>UA-SG-020</t>
  </si>
  <si>
    <t>Ciencias Sociales</t>
  </si>
  <si>
    <t>Relaciones Laborales</t>
  </si>
  <si>
    <t>Labor Relations</t>
  </si>
  <si>
    <t>UA-SG-021</t>
  </si>
  <si>
    <t>UA-SG-022</t>
  </si>
  <si>
    <t>Ciencias Políticas</t>
  </si>
  <si>
    <t>UA-SG-023</t>
  </si>
  <si>
    <t>Psicología</t>
  </si>
  <si>
    <t>Psychology</t>
  </si>
  <si>
    <t>UA-SG-024</t>
  </si>
  <si>
    <t>Sociología</t>
  </si>
  <si>
    <t>UA-SG-025</t>
  </si>
  <si>
    <t>Antropología</t>
  </si>
  <si>
    <t>UA-SG-026</t>
  </si>
  <si>
    <t>Geografía</t>
  </si>
  <si>
    <t>UA-SG-027</t>
  </si>
  <si>
    <t>Trabajo Social</t>
  </si>
  <si>
    <t>Social Work</t>
  </si>
  <si>
    <t>UA-SG-028</t>
  </si>
  <si>
    <t>Ciencias Sociales General</t>
  </si>
  <si>
    <t>UA-SG-029</t>
  </si>
  <si>
    <t>Educación</t>
  </si>
  <si>
    <t>Educación Elemental</t>
  </si>
  <si>
    <t>UA-SG-030</t>
  </si>
  <si>
    <t>Educación Especial</t>
  </si>
  <si>
    <t>UA-SG-031</t>
  </si>
  <si>
    <t>Enseñanza de Inglés a Hispanoparlantes K-12</t>
  </si>
  <si>
    <t>UA-SG-032</t>
  </si>
  <si>
    <t>Educación Preescolar</t>
  </si>
  <si>
    <t>UA-SG-033</t>
  </si>
  <si>
    <t>Educación Secundaria - Ciencias</t>
  </si>
  <si>
    <t>UA-SG-034</t>
  </si>
  <si>
    <t>Educación Secundaria - Biología</t>
  </si>
  <si>
    <t>UA-SG-035</t>
  </si>
  <si>
    <t>Educación Secundaria - Química</t>
  </si>
  <si>
    <t>UA-SG-036</t>
  </si>
  <si>
    <t>Educación Secundaria - Matemáticas</t>
  </si>
  <si>
    <t>UA-SG-037</t>
  </si>
  <si>
    <t>Educación Secundaria - Física</t>
  </si>
  <si>
    <t>UA-SG-038</t>
  </si>
  <si>
    <t>Educación Secundaria - Estudios Sociales e Historia</t>
  </si>
  <si>
    <t>UA-SG-039</t>
  </si>
  <si>
    <t>Educación Secundaria - Educación Física</t>
  </si>
  <si>
    <t>UA-SG-040</t>
  </si>
  <si>
    <t>Educación Secundaria - Español</t>
  </si>
  <si>
    <t>UA-SG-041</t>
  </si>
  <si>
    <t>Educación - Arte</t>
  </si>
  <si>
    <t>UA-SG-042</t>
  </si>
  <si>
    <t>Educación - Música</t>
  </si>
  <si>
    <t>UA-SG-043</t>
  </si>
  <si>
    <t>Educación - Teatro</t>
  </si>
  <si>
    <t>UA-SG-044</t>
  </si>
  <si>
    <t>Recreación</t>
  </si>
  <si>
    <t>UA-SG-045</t>
  </si>
  <si>
    <t>Estudios Generales</t>
  </si>
  <si>
    <t>UA-SG-046</t>
  </si>
  <si>
    <t>Humanidades</t>
  </si>
  <si>
    <t>Literatura Comparada</t>
  </si>
  <si>
    <t>Comparative Literature</t>
  </si>
  <si>
    <t>UA-SG-047</t>
  </si>
  <si>
    <t>Artes Plásticas</t>
  </si>
  <si>
    <t>Fine Arts; Bellas Artes</t>
  </si>
  <si>
    <t>UA-SG-048</t>
  </si>
  <si>
    <t>Inglés</t>
  </si>
  <si>
    <t>English</t>
  </si>
  <si>
    <t>UA-SG-049</t>
  </si>
  <si>
    <t>Philosophy</t>
  </si>
  <si>
    <t>UA-SG-050</t>
  </si>
  <si>
    <t>Estudios Hispánicos</t>
  </si>
  <si>
    <t>Hispanic Studies</t>
  </si>
  <si>
    <t>UA-SG-051</t>
  </si>
  <si>
    <t>Música</t>
  </si>
  <si>
    <t>Music</t>
  </si>
  <si>
    <t>UA-SG-052</t>
  </si>
  <si>
    <t>Drama</t>
  </si>
  <si>
    <t>UA-SG-053</t>
  </si>
  <si>
    <t>Estudios Interdisciplinarios</t>
  </si>
  <si>
    <t>Interdisciplinario</t>
  </si>
  <si>
    <t>UA-SG-054</t>
  </si>
  <si>
    <t>Historia del Arte</t>
  </si>
  <si>
    <t>Art History</t>
  </si>
  <si>
    <t>UA-SG-055</t>
  </si>
  <si>
    <t>Historia</t>
  </si>
  <si>
    <t>History</t>
  </si>
  <si>
    <t>UA-SG-056</t>
  </si>
  <si>
    <t>Lenguas Modernas</t>
  </si>
  <si>
    <t>Modern/Foreign Languages; Lenguas Extranjeras</t>
  </si>
  <si>
    <t>UA-SG-057</t>
  </si>
  <si>
    <t>Comunicación e Información</t>
  </si>
  <si>
    <t>Comunicación Audiovisual</t>
  </si>
  <si>
    <t>Communication Audiovisual</t>
  </si>
  <si>
    <t>UA-SG-058</t>
  </si>
  <si>
    <t>Relaciones Públicas y Publicidad</t>
  </si>
  <si>
    <t>Public Relations and Advertisement</t>
  </si>
  <si>
    <t>UA-SG-059</t>
  </si>
  <si>
    <t>Información y Periodismo</t>
  </si>
  <si>
    <t>Information and Journalism</t>
  </si>
  <si>
    <t>UA-GR-001</t>
  </si>
  <si>
    <t>Graduado</t>
  </si>
  <si>
    <t>Maestría en Administración de Empresas</t>
  </si>
  <si>
    <t>Maestría</t>
  </si>
  <si>
    <t>Master; MBA</t>
  </si>
  <si>
    <t>UA-GR-002</t>
  </si>
  <si>
    <t>Maestría en Administración de Empresas (iMBA)</t>
  </si>
  <si>
    <t>A distancia; trimestre</t>
  </si>
  <si>
    <t>iMaster; iMBA</t>
  </si>
  <si>
    <t>UA-GR-003</t>
  </si>
  <si>
    <t>Maestría en Arquitectura</t>
  </si>
  <si>
    <t>Master in Architecture</t>
  </si>
  <si>
    <t>UA-GR-004</t>
  </si>
  <si>
    <t>Maestría en Gerencia de Proyectos</t>
  </si>
  <si>
    <t>Master in Project Management</t>
  </si>
  <si>
    <t>UA-GR-005</t>
  </si>
  <si>
    <t>Maestría en Biología</t>
  </si>
  <si>
    <t>Master in Biology</t>
  </si>
  <si>
    <t>UA-GR-006</t>
  </si>
  <si>
    <t>Maestría en Química</t>
  </si>
  <si>
    <t>Master in Chemistry</t>
  </si>
  <si>
    <t>UA-GR-007</t>
  </si>
  <si>
    <t>Maestría en Matemáticas</t>
  </si>
  <si>
    <t>Master in Math; Master in Mathematics</t>
  </si>
  <si>
    <t>UA-GR-008</t>
  </si>
  <si>
    <t>Maestría en Física</t>
  </si>
  <si>
    <t>Master in Physics</t>
  </si>
  <si>
    <t>UA-GR-009</t>
  </si>
  <si>
    <t>Maestría en Nutrición y Dietética</t>
  </si>
  <si>
    <t>A distancia</t>
  </si>
  <si>
    <t>Master in Nutrition and Dietetics</t>
  </si>
  <si>
    <t>UA-GR-010</t>
  </si>
  <si>
    <t>Maestría en Ciencias Ambientales</t>
  </si>
  <si>
    <t>Master in Environmental Sciences</t>
  </si>
  <si>
    <t>UA-GR-011</t>
  </si>
  <si>
    <t>Maestría en Ciencia de Cómputos</t>
  </si>
  <si>
    <t>Master in Computer Science</t>
  </si>
  <si>
    <t>UA-GR-012</t>
  </si>
  <si>
    <t>Maestría en Economía</t>
  </si>
  <si>
    <t>UA-GR-013</t>
  </si>
  <si>
    <t>Maestría en Psicología Académica e Investigativa</t>
  </si>
  <si>
    <t>UA-GR-014</t>
  </si>
  <si>
    <t>Maestría en Psicología Clínica</t>
  </si>
  <si>
    <t>UA-GR-015</t>
  </si>
  <si>
    <t>Maestría en Psicología Industrial Organizacional</t>
  </si>
  <si>
    <t>UA-GR-016</t>
  </si>
  <si>
    <t>Maestría en Psicología Social Comunitaria</t>
  </si>
  <si>
    <t>UA-GR-017</t>
  </si>
  <si>
    <t>Maestría en Sociología</t>
  </si>
  <si>
    <t>UA-GR-018</t>
  </si>
  <si>
    <t>Maestría en Administración Pública - Recursos Humanos y Relaciones Laborales</t>
  </si>
  <si>
    <t>UA-GR-019</t>
  </si>
  <si>
    <t>Maestría en Administración Pública - Gestión Pública</t>
  </si>
  <si>
    <t>UA-GR-020</t>
  </si>
  <si>
    <t>Maestría en Administración Pública - Gobierno y Política Pública</t>
  </si>
  <si>
    <t>UA-GR-021</t>
  </si>
  <si>
    <t>Maestría en Gestión y Desarrollo de Cooperativas y Organizaciones Solidarias</t>
  </si>
  <si>
    <t>Master in Management and Development of Cooperatives and Solidarity Organizations.</t>
  </si>
  <si>
    <t>UA-GR-022</t>
  </si>
  <si>
    <t>Maestría en Consejería y Rehabilitación</t>
  </si>
  <si>
    <t>Master in Rehabilitarion Counseling; Master in Rehabilitation Counseling</t>
  </si>
  <si>
    <t>UA-GR-023</t>
  </si>
  <si>
    <t>Maestría en Trabajo Social</t>
  </si>
  <si>
    <t>Master in Social Work</t>
  </si>
  <si>
    <t>UA-GR-024</t>
  </si>
  <si>
    <t>Maestría en Ciencias del Ejercicio</t>
  </si>
  <si>
    <t>Master in Exercise Sciences</t>
  </si>
  <si>
    <t>UA-GR-025</t>
  </si>
  <si>
    <t>Maestría en Educación - Currículo y Enseñanza</t>
  </si>
  <si>
    <t>Master of Education in Curriculum and Teaching</t>
  </si>
  <si>
    <t>UA-GR-026</t>
  </si>
  <si>
    <t>Maestría en Educación Especial y Diferenciada</t>
  </si>
  <si>
    <t>Master of Education in Special and Differentiated Education</t>
  </si>
  <si>
    <t>UA-GR-027</t>
  </si>
  <si>
    <t>Maestría en Educación Preescolar</t>
  </si>
  <si>
    <t>Master of Education in Child Education Preschool</t>
  </si>
  <si>
    <t>UA-GR-028</t>
  </si>
  <si>
    <t>Maestría en Investigación y Evaluación Educativa</t>
  </si>
  <si>
    <t>Master of Education in Educational Research and Evaluation</t>
  </si>
  <si>
    <t>UA-GR-029</t>
  </si>
  <si>
    <t>Maestría en Enseñanza del Inglés como Segundo Idioma</t>
  </si>
  <si>
    <t>Master of Education in Teaching as a Second Language</t>
  </si>
  <si>
    <t>UA-GR-030</t>
  </si>
  <si>
    <t>Maestría en Lectura, Escritura y Literatura Infantil</t>
  </si>
  <si>
    <t>Master of Education in Child Education Reading</t>
  </si>
  <si>
    <t>UA-GR-031</t>
  </si>
  <si>
    <t>Maestría en Liderazgo en Organizaciones Educativas</t>
  </si>
  <si>
    <t>Master of Education in Leadership in Educational Organizations</t>
  </si>
  <si>
    <t>UA-GR-032</t>
  </si>
  <si>
    <t>Maestría en Orientación y Consejería</t>
  </si>
  <si>
    <t>Master of Education in Guidance and Counseling</t>
  </si>
  <si>
    <t>UA-GR-033</t>
  </si>
  <si>
    <t>Maestría en Estudios Hispánicos</t>
  </si>
  <si>
    <t>Master in Hispanic Studies</t>
  </si>
  <si>
    <t>UA-GR-034</t>
  </si>
  <si>
    <t>Maestría en Filosofía</t>
  </si>
  <si>
    <t>Master in Philosophy</t>
  </si>
  <si>
    <t>UA-GR-035</t>
  </si>
  <si>
    <t>Maestría en Historia</t>
  </si>
  <si>
    <t>Master in History</t>
  </si>
  <si>
    <t>UA-GR-036</t>
  </si>
  <si>
    <t>Maestría en Inglés</t>
  </si>
  <si>
    <t>Master in English</t>
  </si>
  <si>
    <t>UA-GR-037</t>
  </si>
  <si>
    <t>Maestría en Lingüística</t>
  </si>
  <si>
    <t>Master in Linguistics</t>
  </si>
  <si>
    <t>UA-GR-038</t>
  </si>
  <si>
    <t>Maestría en Literatura Comparada</t>
  </si>
  <si>
    <t>Master in Comparative Literature</t>
  </si>
  <si>
    <t>UA-GR-039</t>
  </si>
  <si>
    <t>Maestría en Gestión y Administración Cultural</t>
  </si>
  <si>
    <t>Master in Cultural Agency and Administration</t>
  </si>
  <si>
    <t>UA-GR-040</t>
  </si>
  <si>
    <t>Maestría en Traducción</t>
  </si>
  <si>
    <t>Master in Translation</t>
  </si>
  <si>
    <t>UA-GR-041</t>
  </si>
  <si>
    <t>Maestría en Periodismo</t>
  </si>
  <si>
    <t>UA-GR-042</t>
  </si>
  <si>
    <t>Maestría en Comunicación, Teoría e Investigación</t>
  </si>
  <si>
    <t>UA-GR-043</t>
  </si>
  <si>
    <t>Maestría en Ciencias de la Información</t>
  </si>
  <si>
    <t>Master in Information Sciences and Technology</t>
  </si>
  <si>
    <t>UA-GR-044</t>
  </si>
  <si>
    <t>Maestría en Ciencias de la Información - modalidad a distancia</t>
  </si>
  <si>
    <t>UA-GR-045</t>
  </si>
  <si>
    <t>Maestría en Planificación</t>
  </si>
  <si>
    <t>Master</t>
  </si>
  <si>
    <t>UA-GR-046</t>
  </si>
  <si>
    <t>Derecho</t>
  </si>
  <si>
    <t>Maestría en Derecho (LL.M.)</t>
  </si>
  <si>
    <t>UA-GR-047</t>
  </si>
  <si>
    <t>Maestría en Derecho - Oralidad en el Sistema Penal</t>
  </si>
  <si>
    <t>UA-GR-048</t>
  </si>
  <si>
    <t>Doctorado en Administración de Empresas - Comercio Internacional</t>
  </si>
  <si>
    <t>Doctorado</t>
  </si>
  <si>
    <t>PhD</t>
  </si>
  <si>
    <t>UA-GR-049</t>
  </si>
  <si>
    <t>Doctorado en Biología</t>
  </si>
  <si>
    <t>PhD Biology</t>
  </si>
  <si>
    <t>UA-GR-050</t>
  </si>
  <si>
    <t>Doctorado en Ciencias Ambientales</t>
  </si>
  <si>
    <t>UA-GR-051</t>
  </si>
  <si>
    <t>Doctorado en Física-Química</t>
  </si>
  <si>
    <t>UA-GR-052</t>
  </si>
  <si>
    <t>Doctorado en Matemáticas</t>
  </si>
  <si>
    <t>UA-GR-053</t>
  </si>
  <si>
    <t>Doctorado en Química</t>
  </si>
  <si>
    <t>UA-GR-054</t>
  </si>
  <si>
    <t>Doctorado en Ciencia de Cómputos</t>
  </si>
  <si>
    <t>UA-GR-055</t>
  </si>
  <si>
    <t>Doctorado en Psicología</t>
  </si>
  <si>
    <t>PhD in Psychology</t>
  </si>
  <si>
    <t>UA-GR-056</t>
  </si>
  <si>
    <t>Doctorado en Trabajo Social</t>
  </si>
  <si>
    <t>UA-GR-057</t>
  </si>
  <si>
    <t>Doctorado en Consejería en Rehabilitación</t>
  </si>
  <si>
    <t>UA-GR-058</t>
  </si>
  <si>
    <t>Doctorado en Currículo y Enseñanza</t>
  </si>
  <si>
    <t>Doctor of Education in Curriculum and Teaching</t>
  </si>
  <si>
    <t>UA-GR-059</t>
  </si>
  <si>
    <t>Doctorado en Liderazgo en Organizaciones Educativas</t>
  </si>
  <si>
    <t>Doctoral of Education in Leadership in Educational Organizations</t>
  </si>
  <si>
    <t>UA-GR-060</t>
  </si>
  <si>
    <t>Doctorado en Orientación y Consejería</t>
  </si>
  <si>
    <t>Doctor of Education in Guidance and Counseling</t>
  </si>
  <si>
    <t>UA-GR-061</t>
  </si>
  <si>
    <t>Doctorado en Estudios Hispánicos</t>
  </si>
  <si>
    <t>Doctorate in Hispanic Studies</t>
  </si>
  <si>
    <t>UA-GR-062</t>
  </si>
  <si>
    <t>Doctorado en Historia</t>
  </si>
  <si>
    <t>Doctorate in History</t>
  </si>
  <si>
    <t>UA-GR-063</t>
  </si>
  <si>
    <t>Doctorado en Inglés</t>
  </si>
  <si>
    <t>Doctorate in English</t>
  </si>
  <si>
    <t>UA-GR-064</t>
  </si>
  <si>
    <t>Juris Doctor</t>
  </si>
  <si>
    <t>Juris Doctor (JD)</t>
  </si>
  <si>
    <t>UA-GR-065</t>
  </si>
  <si>
    <t>Certificado Graduado de Traductor Especializado</t>
  </si>
  <si>
    <t>Certificado</t>
  </si>
  <si>
    <t>UA-GR-066</t>
  </si>
  <si>
    <t>Certificado Posgrado en Lingüística Aplicada al Español</t>
  </si>
  <si>
    <t>Presencial / A distancia</t>
  </si>
  <si>
    <t>UA-GR-067</t>
  </si>
  <si>
    <t>Certificado Post-Bachillerato de Maestro Bibliotecario</t>
  </si>
  <si>
    <t>UA-GR-068</t>
  </si>
  <si>
    <t>Certificado Post-Maestría en Administración de Bibliotecas</t>
  </si>
  <si>
    <t>UA-ANA-001</t>
  </si>
  <si>
    <t>Master in Public Administration</t>
  </si>
  <si>
    <t>Configuración OLAS / unidad analítica</t>
  </si>
  <si>
    <t>Según fuente</t>
  </si>
  <si>
    <t>Configuración analítica o componente transversal</t>
  </si>
  <si>
    <t>SRC-006; SRC-007; SRC-008; SRC-009</t>
  </si>
  <si>
    <t>UA-ANA-002</t>
  </si>
  <si>
    <t>Common Doctoral courses</t>
  </si>
  <si>
    <t>UA-ANA-003</t>
  </si>
  <si>
    <t>Common Master courses</t>
  </si>
  <si>
    <t>UA-ANA-004</t>
  </si>
  <si>
    <t>Core Courses: Business Administration</t>
  </si>
  <si>
    <t>UA-ANA-005</t>
  </si>
  <si>
    <t>Componente de Educación General</t>
  </si>
  <si>
    <t>UA-ANA-006</t>
  </si>
  <si>
    <t>UA-ANA-007</t>
  </si>
  <si>
    <t>Avalúo del Componente General</t>
  </si>
  <si>
    <t>UA-ANA-008</t>
  </si>
  <si>
    <t>Core Courses of School of Communication</t>
  </si>
  <si>
    <t>UA-ANA-009</t>
  </si>
  <si>
    <t>Audiovisual Communication</t>
  </si>
  <si>
    <t>UA-ANA-010</t>
  </si>
  <si>
    <t>UA-ANA-011</t>
  </si>
  <si>
    <t>UA-ANA-012</t>
  </si>
  <si>
    <t>UA-ANA-013</t>
  </si>
  <si>
    <t>UA-ANA-014</t>
  </si>
  <si>
    <t>Fine Arts</t>
  </si>
  <si>
    <t>UA-ANA-015</t>
  </si>
  <si>
    <t>UA-ANA-016</t>
  </si>
  <si>
    <t>UA-ANA-017</t>
  </si>
  <si>
    <t>Modern/Foreign Languages</t>
  </si>
  <si>
    <t>UA-ANA-018</t>
  </si>
  <si>
    <t>UA-ANA-019</t>
  </si>
  <si>
    <t>MBA PhD iMBA</t>
  </si>
  <si>
    <t>UA-ANA-020</t>
  </si>
  <si>
    <t>-Maestría en Comunicación, Teoría e Investigación -Maestría en Ciencias de la Información y Tecnología -Maestría en Periodismo</t>
  </si>
  <si>
    <t>UA-ANA-021</t>
  </si>
  <si>
    <t>Cursos comunes doctorales</t>
  </si>
  <si>
    <t>UA-ANA-022</t>
  </si>
  <si>
    <t>Cursos comunes maestría</t>
  </si>
  <si>
    <t>UA-ANA-023</t>
  </si>
  <si>
    <t>Maestria en Prescolar</t>
  </si>
  <si>
    <t>UA-ANA-024</t>
  </si>
  <si>
    <t>Maestría en Currículo y Enseñanza</t>
  </si>
  <si>
    <t>UA-ANA-025</t>
  </si>
  <si>
    <t>Maestría en Liderato en Organizaciones educativas</t>
  </si>
  <si>
    <t>UA-ANA-026</t>
  </si>
  <si>
    <t>Maestría en Agencias culturales y administración</t>
  </si>
  <si>
    <t>UA-ANA-027</t>
  </si>
  <si>
    <t>Maestría en Ciencias de cómputos</t>
  </si>
  <si>
    <t>UA-ANA-028</t>
  </si>
  <si>
    <t>Maestría en Psicología</t>
  </si>
  <si>
    <t>UA-ANA-029</t>
  </si>
  <si>
    <t>Maestría en Manejo y Desarrollo de Cooperativas y Organizaciones solidarias.</t>
  </si>
  <si>
    <t>UA-ANA-030</t>
  </si>
  <si>
    <t>Maestría en Administración pública</t>
  </si>
  <si>
    <t>UA-ANA-031</t>
  </si>
  <si>
    <t>Sistemas Computarizados de la Información</t>
  </si>
  <si>
    <t>UA-ANA-032</t>
  </si>
  <si>
    <t>Componente de Cursos Medulares</t>
  </si>
  <si>
    <t>UA-ANA-033</t>
  </si>
  <si>
    <t>Matemática</t>
  </si>
  <si>
    <t>UA-ANA-034</t>
  </si>
  <si>
    <t>UA-ANA-035</t>
  </si>
  <si>
    <t>UA-ANA-036</t>
  </si>
  <si>
    <t>UA-ANA-037</t>
  </si>
  <si>
    <t>UA-ANA-038</t>
  </si>
  <si>
    <t>UA-ANA-039</t>
  </si>
  <si>
    <t>Sociología y Antropología</t>
  </si>
  <si>
    <t>UA-ANA-040</t>
  </si>
  <si>
    <t>Componente de Educación General (PACEG)</t>
  </si>
  <si>
    <t>UA-ANA-041</t>
  </si>
  <si>
    <t>Programa Bachillerato</t>
  </si>
  <si>
    <t>UA-ANA-042</t>
  </si>
  <si>
    <t>UA-ANA-043</t>
  </si>
  <si>
    <t>UA-ANA-044</t>
  </si>
  <si>
    <t>Cursos medulares del BBA</t>
  </si>
  <si>
    <t>UA-ANA-045</t>
  </si>
  <si>
    <t>Facultad de Humanidades</t>
  </si>
  <si>
    <t>Bella Artes</t>
  </si>
  <si>
    <t>UA-ANA-046</t>
  </si>
  <si>
    <t>Facultad de Administración de Empresas</t>
  </si>
  <si>
    <t>Core Courses</t>
  </si>
  <si>
    <t>UA-ANA-047</t>
  </si>
  <si>
    <t>MBA, iMBA y PhD</t>
  </si>
  <si>
    <t>UA-ANA-048</t>
  </si>
  <si>
    <t>UA-ANA-049</t>
  </si>
  <si>
    <t>Lenguas Extranjeras</t>
  </si>
  <si>
    <t>UA-ANA-050</t>
  </si>
  <si>
    <t>Inglés Subgraduado</t>
  </si>
  <si>
    <t>UA-ANA-051</t>
  </si>
  <si>
    <t>Inglés Graduado (MA y PhD)</t>
  </si>
  <si>
    <t>UA-ANA-052</t>
  </si>
  <si>
    <t>Facultad de Ciencias Sociales</t>
  </si>
  <si>
    <t>Programa de Bachillerato en Relaciones Laborales</t>
  </si>
  <si>
    <t>UA-ANA-053</t>
  </si>
  <si>
    <t>Facultad de Ciencias Naturales</t>
  </si>
  <si>
    <t>UA-ANA-054</t>
  </si>
  <si>
    <t>Programas graduados</t>
  </si>
  <si>
    <t>UA-ANA-055</t>
  </si>
  <si>
    <t>Bachillerato en Nutrición y Dietética</t>
  </si>
  <si>
    <t>UA-ANA-056</t>
  </si>
  <si>
    <t>Facultad de Comunicación e Información</t>
  </si>
  <si>
    <t>UA-ANA-057</t>
  </si>
  <si>
    <t>UA-ANA-058</t>
  </si>
  <si>
    <t>UA-ANA-059</t>
  </si>
  <si>
    <t>UA-ANA-060</t>
  </si>
  <si>
    <t>Escuela Graduada de Planificación</t>
  </si>
  <si>
    <t>UA-ANA-061</t>
  </si>
  <si>
    <t>Matematicas</t>
  </si>
  <si>
    <t>UA-ANA-062</t>
  </si>
  <si>
    <t>UA-ANA-063</t>
  </si>
  <si>
    <t>UA-ANA-064</t>
  </si>
  <si>
    <t>Escuela Graduada de Consejería en Rehabilitación</t>
  </si>
  <si>
    <t>UA-ANA-065</t>
  </si>
  <si>
    <t>UA-ANA-066</t>
  </si>
  <si>
    <t>UA-ANA-067</t>
  </si>
  <si>
    <t>Programa Graduado de Biología (Maestría Y Dictorado)</t>
  </si>
  <si>
    <t>UA-ANA-068</t>
  </si>
  <si>
    <t>UA-ANA-069</t>
  </si>
  <si>
    <t>Escuela Graduada de Administración Pública</t>
  </si>
  <si>
    <t>UA-ANA-070</t>
  </si>
  <si>
    <t>Departamento de Trabajo Social</t>
  </si>
  <si>
    <t>UA-ANA-071</t>
  </si>
  <si>
    <t>UA-ANA-072</t>
  </si>
  <si>
    <t>UA-ANA-073</t>
  </si>
  <si>
    <t>UA-ANA-074</t>
  </si>
  <si>
    <t>Instituto de Cooperativismo</t>
  </si>
  <si>
    <t>UA-ANA-075</t>
  </si>
  <si>
    <t>Bachillerato en artes con concentración en Literatura Comparada</t>
  </si>
  <si>
    <t>Planificación PIAAE y comparación con OLAS</t>
  </si>
  <si>
    <t>Plan ID</t>
  </si>
  <si>
    <t>Facultad</t>
  </si>
  <si>
    <t>Programa según fuente</t>
  </si>
  <si>
    <t>Periodo</t>
  </si>
  <si>
    <t>Tipo de registro</t>
  </si>
  <si>
    <t>Estado Anejo 1</t>
  </si>
  <si>
    <t>Documento primario</t>
  </si>
  <si>
    <t>Cursos plan. C51</t>
  </si>
  <si>
    <t>Cursos rep. C51</t>
  </si>
  <si>
    <t>Cursos plan. C52</t>
  </si>
  <si>
    <t>Cursos rep. C52</t>
  </si>
  <si>
    <t>Detalle plan/implantación</t>
  </si>
  <si>
    <t>Jerarquía de fuente</t>
  </si>
  <si>
    <t>PLAN-COMP-001</t>
  </si>
  <si>
    <t>Comparación Anejo 1 frente a OLAS</t>
  </si>
  <si>
    <t>Entregado</t>
  </si>
  <si>
    <t>Según el A1 se avaluarían todos los dominios nivel subgraduado para ambos semestres. Sin embargo, solo se avaluaron: Primer semestre (C51: 8 de 8): contenido de la disciplina, competencias de la información, comunicación efectiva, pensamiento crítico, investigación y creación, responsabilidad social, razonamiento lógico matemático y tecnología. Segundo semestre (C52: 8 de 8): contenido de la disciplina, competencias de la información, comunicación efectiva, pensamiento crítico, investigación y creación, responsabilidad social, razonamiento lógico matemático y tecnología. C51: De 15 cursos registrados en el A1 (incluye CEG), se avaluó 3: SICI3211 y MECU 3031 (CEG). Se avaluó 6 de los 8 dominios que indicaron evaluarían para este periodo. C52: De 8 cursos en el A1 (incluye CEG), se avaluó 2: SICI3211 y MECU 3032 (CEG). Se avaluó 3 de los 8 dominios que indicaron evaluarían para este periodo.</t>
  </si>
  <si>
    <t>Fuente secundaria que resume/cita el Anejo 1</t>
  </si>
  <si>
    <t>Tabla 4, fila 2</t>
  </si>
  <si>
    <t>PLAN-COMP-002</t>
  </si>
  <si>
    <t>No entregado</t>
  </si>
  <si>
    <t>Aunque la Escuela de Arquitectura reportó datos en OLAS, no se observa en nuestros registros que hayan entregado el Anejo 1 final y firmado, documento en el que se planifica el avalúo del aprendizaje estudiantil para cada unidad del Recinto. Estos Anejos se recibieron en enero 2026 para revisión y fueron devueltos a los coordinadores para su cotejo.</t>
  </si>
  <si>
    <t>Tabla 4, fila 3</t>
  </si>
  <si>
    <t>PLAN-COMP-003</t>
  </si>
  <si>
    <t>Según el A1 comenzarían el avalúo del aprendizaje estudiantil para el segundo semestre del año académico 2025-2026. Indicaron que avaluarían todos los dominios nivel subgraduado para ambos semestres: Segundo semestre (C52: 8 de 8): avaluaron todos los dominios C52: 19 cursos: De 19 cursos presentados en el plan de avalúo, reportaron datos de 12 cursos.</t>
  </si>
  <si>
    <t>Tabla 4, fila 5</t>
  </si>
  <si>
    <t>PLAN-COMP-004</t>
  </si>
  <si>
    <t>Según el A1, avaluarían 4 dominios para ambos semestres: contenido de la disciplina, comunicación efectiva, pensamiento crítico, razonamiento lógico matemático. Para ambos semestres avaluaron los dominios según planificados en el plan de avalúo. C51: de 1 curso (FISI3171), reportaron datos de 1 (FISI3171). C52: de 1 cursos (FISI 3172), reportaron datos de 1 (FISI 3172).</t>
  </si>
  <si>
    <t>Tabla 4, fila 6</t>
  </si>
  <si>
    <t>PLAN-COMP-005</t>
  </si>
  <si>
    <t>Interdisciplinario en Ciencias Naturales</t>
  </si>
  <si>
    <t>Según el A1 se avaluarían todos los dominios nivel subgraduado para ambos semestres: C51: No avaluaron investigación y creación. C52: No avaluaron investigación y creación. C51: 1 curso (CNEI3001), reportaron datos de 1 (CNEI3001). C52: 1 curso (CNEI3001), reportaron datos de 1 (CNEI3001).</t>
  </si>
  <si>
    <t>Tabla 4, fila 7</t>
  </si>
  <si>
    <t>PLAN-COMP-006</t>
  </si>
  <si>
    <t>Según el A1 se avaluarían los siguientes dominios: C51: contenido de la disciplina, competencias de la información, pensamiento crítico, responsabilidad social y tecnología. Según OLAS, no avaluaron responsabilidad social. Añadieron comunicación efectiva. C52: contenido de la disciplina, comunicación efectiva, razonamiento lógico matemático y tecnología. Avaluaron los dominios según el plan y añadieron pensamiento crítico, comunicación efectiva C51: 6 cursos en el plan, avaluaron 2: NUTR4031 y NUTR4225 C52: 5 cursos en el plan, avaluaron 3: NUTR4040, NUTR4050 y NUTR4169</t>
  </si>
  <si>
    <t>Tabla 4, fila 8</t>
  </si>
  <si>
    <t>PLAN-COMP-007</t>
  </si>
  <si>
    <t>Según el A1 se avaluarían los siguientes dominios: C51: contenido de la disciplina, comunicación efectiva, pensamiento crítico, investigación y creación, responsabilidad social y razonamiento lógico matemático. Según OLAS, avaluaron todos los dominios según el plan. C52: contenido de la disciplina, competencias de la información, comunicación efectiva y tecnología. Avaluaron los dominios según el plan y añadieron investigación y creación C51: 1 cursos en el plan, avaluaron 1: QUIM3001. Añadieron QUIM3451. C52: 1 cursos en el plan, avaluaron 1: QUIM3002. Añadieron QUIM3452.</t>
  </si>
  <si>
    <t>Tabla 4, fila 9</t>
  </si>
  <si>
    <t>PLAN-COMP-008</t>
  </si>
  <si>
    <t>Según el A1 se avaluarían los siguientes dominios: C51: contenido de la disciplina, comunicación efectiva, pensamiento crítico y razonamiento lógico matemático. Según OLAS, avaluaron todos los dominios según el plan. C52: contenido de la disciplina, competencias de la información, comunicación efectiva, investigación y creación, responsabilidad social y tecnología. No avaluaron dos dominios según el plan: responsabilidad social y tecnología. C51: 3 cursos en el plan, avaluaron 1: MATE5001. C52: 2 cursos en el plan, avaluaron 2: MATE3170 y MATE5002.</t>
  </si>
  <si>
    <t>Tabla 4, fila 10</t>
  </si>
  <si>
    <t>PLAN-COMP-009</t>
  </si>
  <si>
    <t>Ciencias de Cómputos</t>
  </si>
  <si>
    <t>No entregaron el Anejo 1 final y firmado, documento en el que se planifica el avalúo del aprendizaje estudiantil para cada unidad del Recinto. Estos Anejos se recibieron en enero 2026 para revisión y fueron devueltos a los coordinadores para su cotejo.</t>
  </si>
  <si>
    <t>Tabla 4, fila 11</t>
  </si>
  <si>
    <t>PLAN-COMP-010</t>
  </si>
  <si>
    <t>Tabla 4, fila 12</t>
  </si>
  <si>
    <t>PLAN-COMP-011</t>
  </si>
  <si>
    <t>Según el A1 se avaluarían los siguientes dominios: C51: contenido de la disciplina, comunicación efectiva, competencias de la información y pensamiento crítico. Según OLAS, avaluaron todos los dominios según el plan. C52: contenido de la disciplina, comunicación efectiva, competencias de la información y pensamiento crítico. Según OLAS, avaluaron todos los dominios según el plan. C51: 1 (PSIC3003) cursos en el plan, avaluaron 0: Añadieron PSIC3016. C52: 1 cursos en el plan, avaluaron 1: PSIC3003. Añadieron PSIC3006, PSIC3067 y PSIC5015.</t>
  </si>
  <si>
    <t>Tabla 4, fila 14</t>
  </si>
  <si>
    <t>PLAN-COMP-012</t>
  </si>
  <si>
    <t>Según el A1, Trabajo Social iniciaría el ciclo de evaluación el segundo semestre 2025-2026, avaluarían todos los dominios: C52: contenido de la disciplina, competencias de la información, comunicación efectiva, investigación y creación, responsabilidad social y tecnología. Según OLAS, avaluaron todos los dominios según el plan. C52: 7 cursos en el plan, avaluaron 6: TSOC3005, TSOC3131, TSOC3132, TSOC4012, TSOC4025 y TSOC4027. No incluyeron TSOC4065.</t>
  </si>
  <si>
    <t>Tabla 4, fila 15</t>
  </si>
  <si>
    <t>PLAN-COMP-013</t>
  </si>
  <si>
    <t>Aumentar los cursos que participan en el avalúo del aprendizaje estudiantil para alcanzar la meta de las 2 terceras partes de los cursos avaluados.</t>
  </si>
  <si>
    <t>Tabla 4, fila 16</t>
  </si>
  <si>
    <t>PLAN-COMP-014</t>
  </si>
  <si>
    <t>Tabla 4, fila 17</t>
  </si>
  <si>
    <t>PLAN-COMP-015</t>
  </si>
  <si>
    <t>Tabla 4, fila 18</t>
  </si>
  <si>
    <t>PLAN-COMP-016</t>
  </si>
  <si>
    <t>Tabla 4, fila 19</t>
  </si>
  <si>
    <t>PLAN-COMP-017</t>
  </si>
  <si>
    <t>Tabla 4, fila 20</t>
  </si>
  <si>
    <t>PLAN-COMP-018</t>
  </si>
  <si>
    <t>Tabla 4, fila 21</t>
  </si>
  <si>
    <t>PLAN-COMP-019</t>
  </si>
  <si>
    <t>Según el A1 se avaluarían los siguientes dominios: C51: competencias de la información, comunicación efectiva, pensamiento crítico y tecnología. Según OLAS, avaluaron los dominios según planificados y añadieron responsabilidad social. C52: Todos los dominios. Según OLAS, avaluaron todos los dominios según el plan. C51: 4 cursos en el plan, avaluaron 4: INGL3003, INGL3011, INGL3101 e INGL3103. Añadieron CISO3121 y ESPA3003. C52: 29 cursos en el plan, avaluaron 13: CIBI3016, CIBI3027, CIFI3016, CIFI3026, CIFI3037, CIFI3065, CIFI4005, CISO3121, CISO3122, ESGE3009, ESPA3102, HUMA3014, y HUMA3102. Añadieron HUMA3013, HUMA3018, HUMA3033, HUMA3114, HUMA3211 y HUMA3215.</t>
  </si>
  <si>
    <t>Tabla 4, fila 23</t>
  </si>
  <si>
    <t>PLAN-COMP-020</t>
  </si>
  <si>
    <t>Tabla 4, fila 24</t>
  </si>
  <si>
    <t>PLAN-COMP-021</t>
  </si>
  <si>
    <t>Según el A1, avaluarían para ambos semestres todos los dominios a excepción de competencias de la información. C51: Según OLAS, no avaluaron los dominios de competencias de la información y razonamiento lógico matemático. C52: Según OLAS, no avaluaron los dominios de contenido de la disciplina, comunicación efectiva y razonamiento lógico matemático. Según OLAS, avaluaron todos los dominios según el plan. C51: 5 cursos en el plan, avaluaron 5: COMA4011, COMA4315 (C51), COMA4341, COMA4351 y COMA4991. Añadieron: COMA4342. C52: 4 cursos en el plan, avaluaron 3: COMA4342, COMA4352 y COMA4819.</t>
  </si>
  <si>
    <t>Tabla 4, fila 26</t>
  </si>
  <si>
    <t>PLAN-COMP-022</t>
  </si>
  <si>
    <t>El Programa de Información y Periodismo no reportó datos en OLAS. Por tanto, no cumplió con el plan de avalúo del Programa según lo establecieron en el Anejo</t>
  </si>
  <si>
    <t>Tabla 4, fila 27</t>
  </si>
  <si>
    <t>PLAN-COMP-023</t>
  </si>
  <si>
    <t>Según el A1 se avaluarían los siguientes dominios: C51: contenido de la disciplina, comunicación efectiva, responsabilidad social, razonamiento lógico matemático y tecnología. Según OLAS, avaluaron todos los dominios según el plan. Añadieron investigación y creación. C52: contenido de la disciplina, comunicación efectiva, pensamiento crítico, responsabilidad social y tecnología. No avaluaron investigación y creación. Según OLAS, avaluaron todos los dominios según el plan. C51: Especifican que recogerían datos según el ciclo anterior. Según OLAS, reportaron datos de 3 cursos: REPU4025 y REPU4155. C52: 3 cursos en el plan, avaluaron 3: REPU4018, REPU4025 y REPU4147.</t>
  </si>
  <si>
    <t>Tabla 4, fila 28</t>
  </si>
  <si>
    <t>PLAN-COMP-024</t>
  </si>
  <si>
    <t>No entregaron el Anejo 1 final y firmado para ninguno de sus programas, documento en el que se planifica el avalúo del aprendizaje estudiantil para cada unidad del Recinto. Estos Anejos se recibieron en enero 2026 para revisión y fueron devueltos a los coordinadores para su cotejo. Representa el mayor reto en términos de cumplimiento, ya que no se reportaron datos en ninguna de las 16 áreas registradas en olas durante el año académico 2025-2026. Esta situación evidencia la necesidad de iniciar con carácter prioritario el proceso de avalúo, a fin de recopilar información, documentar resultados y asegurar el cumplimiento de los requerimientos institucionales de evaluación.</t>
  </si>
  <si>
    <t>Tabla 4, fila 29</t>
  </si>
  <si>
    <t>PLAN-COMP-025</t>
  </si>
  <si>
    <t>Según el A1 se avaluarían los siguientes dominios: C51: contenido de la disciplina, competencias de la información, comunicación efectiva, investigación y creación, y tecnología. Según OLAS, avaluaron todos los dominios según el plan. Añadieron pensamiento crítico y responsabilidad social. C52: contenido de la disciplina, competencias de la información, comunicación efectiva, investigación y creación, y responsabilidad social. Según OLAS, no avaluaron competencias de la información. Añadieron pensamiento crítico y tecnología. C51: 6 cursos en el plan, avaluaron 6: INGL3065, INGL3224, INGL3291, INGL3315, INGL4235 y INGL4237. C51: 6 cursos del CEG, avaluaron: 2: INGL3251, INGL4215. C52: 8 cursos en el plan, avaluaron 4: INGL3256, INGL4106, INGL4205 y INGL4236.</t>
  </si>
  <si>
    <t>Tabla 4, fila 31</t>
  </si>
  <si>
    <t>PLAN-COMP-026</t>
  </si>
  <si>
    <t>Según el A1, el programa de Historia del Arte reportó datos el segundo semestre. Los dominios avaluados son: C52: contenido de la disciplina, comunicación efectiva, pensamiento crítico y responsabilidad social. Según OLAS, avaluaron todos los dominios según el plan. C52: 3 cursos en el plan, avaluaron 1: HART4282. Añadieron: HART4116.</t>
  </si>
  <si>
    <t>Tabla 4, fila 32</t>
  </si>
  <si>
    <t>PLAN-COMP-027</t>
  </si>
  <si>
    <t>Tabla 4, fila 33</t>
  </si>
  <si>
    <t>PLAN-COMP-028</t>
  </si>
  <si>
    <t>Según el A1, para ambos semestres avaluarían los dominios: C51 y C52: contenido de la disciplina, competencias de la información, comunicación efectiva, pensamiento crítico e investigación y creación. C51: Según OLAS, no avaluaron competencias de la información e investigación y creación. Añadieron responsabilidad social. C52: Según OLAS, no reportaron datos. C51: 2 cursos en el plan, avaluaron 2: ESPA3208 y ESPA4020 C51: 3 cursos CEG en el plan, avaluaron 3. ESPA3211, ESPA3212 y ESPA4406. Estos cursos no están registrados en la partición del CEG de la Facultad de Humanidades.</t>
  </si>
  <si>
    <t>Tabla 4, fila 34</t>
  </si>
  <si>
    <t>PLAN-COMP-029</t>
  </si>
  <si>
    <t>Según el A1, avaluarían los siguientes dominios: C51: contenido de la disciplina, investigación y creación, responsabilidad social y tecnología. Según OLAS, no avaluaron responsabilidad social y tecnología. Añadieron pensamiento crítico, comunicación efectiva, competencias de la información. C52: contenido de la disciplina, competencias de la información, comunicación efectiva, pensamiento crítico y responsabilidad social. Según OLAS, no avaluaron pensamiento crítico y responsabilidad social. C51: 31 cursos en el plan, avaluaron 17: MUSI3075, MUSI3085, MUSI3105, MUSI3175, MUSI3176, MUSI3275, MUSI4015, MUSI4055, MUSI4062, MUSI4121, MUSI4122, MUSI4132, MUSI4134, MUSI4151, MUSI4152, MUSI4153 y MUSI4154. C52: 31 cursos en el plan, avaluaron 14: MUSI3075, MUSI3085, MUSI3176, MUSI3275, MUSI4025, MUSI4035, MUSI4045, MUSI4055, MUSI4122, MUSI4131, MUSI4151, MUSI4152, MUSI4153 y MUSI4154.</t>
  </si>
  <si>
    <t>Tabla 4, fila 35</t>
  </si>
  <si>
    <t>PLAN-COMP-030</t>
  </si>
  <si>
    <t>Según el A1, avaluarían los siguientes dominios: C51: Todos los dominios menos razonamiento lógico matemático. Según OLAS, no avaluaron competencias de la información y tecnología. C52: Todos los dominios. Según OLAS, avaluaron todos los dominios según el plan. C51: 12 cursos en el plan, avaluaron 2: HIST4225 y HIST4226. Añadieron HIST3212, HIST4176 y HIST4177. C52: 14 cursos en el plan, avaluaron 6: HIST3111, HIST3155, HIST3211, HIST4145, HIST4225 y HIST4226. Añadieron HIST4008.</t>
  </si>
  <si>
    <t>Tabla 4, fila 36</t>
  </si>
  <si>
    <t>PLAN-COMP-031</t>
  </si>
  <si>
    <t>Según el A1, avaluarían los siguientes dominios: C51: contenido de la disciplina. Según OLAS, no se avaluó el dominio estipulado en el plan. Se añadieron competencias de la información e investigación y creación. C52: contenido de la disciplina, competencias de la información y pensamiento crítico. Según OLAS, no se avaluaron los dominios estipulados en el plan. Se añadieron competencias de la información e investigación y creación. C51: 3 cursos en el plan, avaluaron 0. Añadieron los cursos ALEM3035 y ALEM3052. C52: 3 cursos en el plan, avaluaron 0. Añadieron los cursos ALEM4009, ALEM4015 y ALEM4016.</t>
  </si>
  <si>
    <t>Tabla 4, fila 37</t>
  </si>
  <si>
    <t>PLAN-COMP-032</t>
  </si>
  <si>
    <t>Según el A1, avaluarían los siguientes dominios: C51: contenido de la disciplina y comunicación efectiva. Según OLAS, no reportaron datos para el primer semestre. Por lo que no cumplieron con lo estipulado en el plan de avalúo provisto. C52: contenido de la disciplina, competencias de la información, comunicación efectiva y pensamiento crítico. Según OLAS, avaluaron todos los dominios según el plan. Añadieron tecnología. C51: 2 cursos en el plan, avaluaron 0. C52: 2 cursos en el plan, avaluaron 2: LITE3013 y LITE3045. Además, reportaron datos del curso LITE3011 del CEG.</t>
  </si>
  <si>
    <t>Tabla 4, fila 38</t>
  </si>
  <si>
    <t>PLAN-COMP-033</t>
  </si>
  <si>
    <t>No entregaron el Anejo 1 final y firmado para ninguno de sus programas, documento en el que se planifica el avalúo del aprendizaje estudiantil para cada unidad del Recinto. Estos Anejos se recibieron en enero 2026 para revisión y fueron devueltos a los coordinadores para su cotejo.</t>
  </si>
  <si>
    <t>Tabla 4, fila 39</t>
  </si>
  <si>
    <t>PLAN-COMP-034</t>
  </si>
  <si>
    <t>Tabla 4, fila 40</t>
  </si>
  <si>
    <t>PLAN-A1-035</t>
  </si>
  <si>
    <t>2025-2029</t>
  </si>
  <si>
    <t>Anejo 1 original disponible</t>
  </si>
  <si>
    <t>Fuente primaria de planificación</t>
  </si>
  <si>
    <t>Documento completo; Tablas 1 y 3</t>
  </si>
  <si>
    <t>PLAN-A1-036</t>
  </si>
  <si>
    <t>PLAN-A1-037</t>
  </si>
  <si>
    <t>PLAN-A1-038</t>
  </si>
  <si>
    <t>PLAN-A1-039</t>
  </si>
  <si>
    <t>PLAN-A1-040</t>
  </si>
  <si>
    <t>PLAN-A1-041</t>
  </si>
  <si>
    <t>PLAN-A1-042</t>
  </si>
  <si>
    <t>PLAN-A1-043</t>
  </si>
  <si>
    <t>PLAN-A1-044</t>
  </si>
  <si>
    <t>PLAN-A1-045</t>
  </si>
  <si>
    <t>PLAN-A1-046</t>
  </si>
  <si>
    <t>PLAN-A1-047</t>
  </si>
  <si>
    <t>PLAN-A1-048</t>
  </si>
  <si>
    <t>PLAN-A1-049</t>
  </si>
  <si>
    <t>PLAN-A1-050</t>
  </si>
  <si>
    <t>PLAN-A1-051</t>
  </si>
  <si>
    <t>PLAN-A1-052</t>
  </si>
  <si>
    <t>PLAN-A1-053</t>
  </si>
  <si>
    <t>PLAN-A1-054</t>
  </si>
  <si>
    <t>PLAN-A1-055</t>
  </si>
  <si>
    <t>PLAN-A1-056</t>
  </si>
  <si>
    <t>Cobertura y participación</t>
  </si>
  <si>
    <t>El cociente visible reproduce el primer denominador explícito de cada informe. La narrativa se conserva para casos que separan C51, C52, oferta o planificación.</t>
  </si>
  <si>
    <t>Participación ID</t>
  </si>
  <si>
    <t>Periodo del cociente</t>
  </si>
  <si>
    <t>Cursos reportaron</t>
  </si>
  <si>
    <t>Cursos denominador</t>
  </si>
  <si>
    <t>Docentes</t>
  </si>
  <si>
    <t>Tasa de cursos</t>
  </si>
  <si>
    <t>Meta 2/3</t>
  </si>
  <si>
    <t>Rúbricas</t>
  </si>
  <si>
    <t>Detalle de participación</t>
  </si>
  <si>
    <t>Revisión de rúbricas</t>
  </si>
  <si>
    <t>Comentarios</t>
  </si>
  <si>
    <t>Cautela denominador</t>
  </si>
  <si>
    <t>PAR-GR-001</t>
  </si>
  <si>
    <t>No especificado</t>
  </si>
  <si>
    <t>No determinado</t>
  </si>
  <si>
    <t>MBA</t>
  </si>
  <si>
    <t>-Esta rúbrica solo está orientada hacia el dominio de Contenido de la disciplina.</t>
  </si>
  <si>
    <t>Tabla 1, fila 2</t>
  </si>
  <si>
    <t>Se retiene el primer cociente de cursos citado; revise la narrativa si distingue C51, C52 o Anejo 1.</t>
  </si>
  <si>
    <t>PAR-GR-002</t>
  </si>
  <si>
    <t>C51</t>
  </si>
  <si>
    <t>C51 8/24 cursos graduados C52 5/24 cursos graduado. Algunos de estos cursos se ofrecen en ambos semestres. De algunos de estos cursos se ofrecen más de una sección. 10 profesores participaron</t>
  </si>
  <si>
    <t>Las rúbricas deben revisarse para obtener una mayor alineación con los dominios en una misma rúbrica. La rúbrica de ARQU Destrezas de representación técnica en 2D y 3D necesita revaluarse el pareo del dominio porque Tecnología no es dominio del nivel graduado. Esto provoca que aunque se use, el Sistema no registra estos datos.</t>
  </si>
  <si>
    <t>-No entregaron Anejo 1. Según acordado no se ofrecerá a este programa, informe de Anejo 2. - _____ Cumple __x__ No cumple proyección con la meta institucional. -Arquitectura siempre se distingue por tener buena respuesta ante el ingreso de datos. Producir el Anejo 1 podría establecer una buena relación entre el área institucional con el área de acreditación de la Escuela como tal. -El programa tiene variedad de rúbricas construidas de forma analítica. Las rúbricas utilizadas este año evidencian en su mayoría un pareo con los dominios. No obstante hay una Rúbrica titulada SAMPLE que debe revisarse porque no está totalmente alineada. -Es importante destacar aparte de las 6 rúbricas activas, Arquitectura tiene una serie de rúbricas en OLAS que de utilizarse nuevamente, necesitan revisar los dominios porque hay criterios con dominios sin identificar. Todas están identificadas iniciando con ARQU.</t>
  </si>
  <si>
    <t>Tabla 2, fila 2</t>
  </si>
  <si>
    <t>PAR-GR-003</t>
  </si>
  <si>
    <t>-Maestría en Ciencias de la Información y Tecnología sometieron Anejo 1. Se devolvió revisado y no se ha vuelto a recibir. - _____ Cumple __x__ No cumple proyección con la meta institucional. -No ingresaron datos este año -Es necesario que FACI se integre a OLAS como facultad. Importante explorar con los coordinadores de programa esta deseabilidad.</t>
  </si>
  <si>
    <t>Tabla 3, fila 2</t>
  </si>
  <si>
    <t>PAR-GR-004</t>
  </si>
  <si>
    <t>Año/no especificado</t>
  </si>
  <si>
    <t>2/6 cursos varias secciones, ambos semestres 7 profesores participaron C51 1 profesor/27 profesores reportó datos. C52 7profesores/31 profesores reportaron datos</t>
  </si>
  <si>
    <t>Rúbricas activas necesitan revisarse La rúbrica necesita establecer el indicador más alto (de excelencia) y degradar. Actualmente, no está clara esta degradación.</t>
  </si>
  <si>
    <t>-Sometieron Anejos 1 para cada programa. Hicieron una restructuración de OLAS. Crearon dos áreas: Cursos Comunes Doctorales y Cursos Comunes Maestría. Se crearon en OLAS, doce programas. Cuatro programas registraron cursos en OLAS, pero considerando los cursos comunes, hay más de un programa con cursos de tesis y de seminario en común. Importante destacar que los cursos comunes atienden más de un programa. Así que la participación o no participación de un programa, la coordinadora de avalúo debe determinarlo en conjunto con estos cursos comunes. Este año, Educación Graduados tiene ingreso de datos de cursos de salida, los cursos de inicio y mitad se reflejarán en el próximo año - __x___ Cumple ____ No cumple proyección con la meta institucional. Están dirigidos a cumplir. Su reto es aumentar la participación de los profesores en el ingreso de datos, revisar las rúbricas, crear nuevas rúbricas alineadas a los dominios y a los objetivos propuestos. -Varios profesores del Depto de Estudios Graduados participaron de los talleres de entrada de datos. Excelente!! -Cursos que se están reportando datos son cursos de salida. Para el próximo año van a incorporar otros cursos de inicio, mitad y salida. Además, van a revisar/crear rúbricas. -Los cursos comunes absorben al menos dos programas cada uno, pero la cantidad de profesores reportando datos puede seguir mejorando. -Master in Exercise Sciences. No se proveyeron AT en el Segundo semestre para el dominio de Comunicación efectiva -Master of Education in Special and Differentiated Education. EDUC 6865 no ingresó datos. No aparece en los cursos C51-C52 -Master of Education in Child Education-Reading. EDUC 6204 no ingresó datos. No aparece en los cursos C51-C52 -Master of Education in Leadership in Educational Organizations. EDUC6210 reportó datos pero no de todos los dominios que indicó que lo haría. EDUC6670 reportó datos aún cuando no estaba en calendario (excelente!), ingresó dos dominios, revisar rúbrica. -Master of Education in Teaching English as a Second Language. EING6601 no ingresó datos según planificado. -Master in Exercise Sciences. CIEJ6207 no reportó datos -Hay cursos que no aparecen en OLAS pero se encuentran en Anejo 1. Hay que determinar si no tuvieron estudiantes matriculados o si el curso no se ubicó en OLAS y el profesor no pudo ingresar los datos.</t>
  </si>
  <si>
    <t>PAR-GR-005</t>
  </si>
  <si>
    <t>Cursos maestría comunes Reportaron en C52 1 profesor/11 profesores reportó datos</t>
  </si>
  <si>
    <t>PAR-GR-006</t>
  </si>
  <si>
    <t>Maestría en ciencias del ejercicio</t>
  </si>
  <si>
    <t>2/16 cursos ingresaron datos de ambos semestres. De acuerdo con Anejo 1: 2 de 2 cursos reportando datos 2/4 profesores participando</t>
  </si>
  <si>
    <t>Tabla 4, fila 4</t>
  </si>
  <si>
    <t>PAR-GR-007</t>
  </si>
  <si>
    <t>2/5 cursos de ambos semestres 2/2 profesoras</t>
  </si>
  <si>
    <t>PAR-GR-008</t>
  </si>
  <si>
    <t>1/24 cursos de C52 1/1 profesor participando en el curso de seminario</t>
  </si>
  <si>
    <t>PAR-GR-009</t>
  </si>
  <si>
    <t>2/10 cursos en C52 2/2 profesores en el curso de internado</t>
  </si>
  <si>
    <t>PAR-GR-010</t>
  </si>
  <si>
    <t>5/15 cursos. Hay cursos de primer y de segundo semestre. 2 profesores participando.</t>
  </si>
  <si>
    <t>Las rúbricas activas se recomiendan revisar. Al ingresar los objetivos nuevos a OLAS, las rúbricas deben revisarse para alinear dominio/objetivo/criterio. Se promueve la revisión de rúbricas en la que puedan verse más de un dominio en la rúbrica. No se recomiendan rúbricas de un solo dominio.</t>
  </si>
  <si>
    <t>-Entregaron Anejo 1. Deben hacer ajustes con relación a los cursos reportando. Y hacer ajustes en la rúbrica que utilizan y que se midan los dominios propuestos. - _____ Cumple __x__ No cumple proyección con la meta institucional. Deben hacer ajustes. -En el Doctorado en Estudios Hispánicos. Todos los cursos planificados para C51 (5) reportaron datos. Todos los cursos planificados para C52 (8) no reportaron datos. Incluso hay cursos de C52 que se ofrecieron en el primer semestre, determinar entonces si estos cursos se programaron en C52 y no se ofrecieron. El dominio de Responsabilidad social no se midió.</t>
  </si>
  <si>
    <t>Tabla 6, fila 2</t>
  </si>
  <si>
    <t>PAR-GR-011</t>
  </si>
  <si>
    <t>0 cursos. 0 profesoras participando.</t>
  </si>
  <si>
    <t>Mismos comentarios anteriores.</t>
  </si>
  <si>
    <t>-Entregaron Anejo 1. Deben hacer ajustes con relación a los cursos reportados. Y hacer ajustes en la rúbrica que utilizan y que se midan los dominios propuestos. - _____ Cumple __x__ No cumple</t>
  </si>
  <si>
    <t>Tabla 6, fila 3</t>
  </si>
  <si>
    <t>PAR-GR-012</t>
  </si>
  <si>
    <t>Maestría en Literatura comparada</t>
  </si>
  <si>
    <t>0 cursos. 0 profesores participando del proceso</t>
  </si>
  <si>
    <t>Las rúbricas son por dominios Conocimiento de la disciplina Comunicación efectiva Responsabilidad social Pensamiento crítico Parece ser una rúbrica que se ha dividido en partes acorde con los dominios. Criterios con degradación, lo cual es muy bueno. Se recomienda revisar para unificar.</t>
  </si>
  <si>
    <t>-Entregaron Anejo 1. Deben hacer ajustes. No ingresaron datos. Deben hacer ajustes en la rúbrica que utilizan y que se midan los dominios propuestos. acorde con los objetivos. - _____ Cumple __x__ No cumple</t>
  </si>
  <si>
    <t>Tabla 7, fila 2</t>
  </si>
  <si>
    <t>PAR-GR-013</t>
  </si>
  <si>
    <t>4/22 cursos.C51 4 profesores participando del proceso Según Anejo 1: 4 de 5 cursos. No obstante, no coincide con lo propuesto. Reportaron datos C51, no así C52.</t>
  </si>
  <si>
    <t>Rúbricas – es necesario revisar para establecer los indicadores y degradarlos. Rúbrica de investigación y creación, Rúbrica de competencias de información. Rúbrica de comunicación efectiva y Rúbrica de pensamiento crítico. Estas rúbricas, constan de poco criterios. Se recomiendan revisar para establecer una sola rúbrica que pueda permitir cotejar la tarea en su totalidad y no por partes.</t>
  </si>
  <si>
    <t>Anejo 1 entregaron - _____ Cumple __x__ No cumple proyección con la meta institucional. Están dirigidos a cumplir según acordado. Es importante alinear lo propuesto en el Anejo 1 con lo que se encuentra en OLAS en términos de rúbricas. Es importante alinear los dominios/objetivos/criterios de las rúbricas que se revisen. Maestría en Gestión y Administración Cultural – está atendiendo todos los dominios. Reportaron datos para C51 (4). No reportaron datos para C52 (3). GECU6985 no estaba planificado y reportó datos (excelente!) GECU 6006 se ofreció en el primer semestre pero estaba planificado para segundo. Reportó datos (excelente!) -Se recomienda revisar las rúbricas. Puede obtenerse mayor potencial.</t>
  </si>
  <si>
    <t>Tabla 8, fila 2</t>
  </si>
  <si>
    <t>PAR-GR-014</t>
  </si>
  <si>
    <t>1/17 cursos. De acuerdo con Anejo 1: 14 cursos propuestos. Solo un curso ingresó datos. 1 profesor participando</t>
  </si>
  <si>
    <t>Rúbrica de Ensayo historiográfico, Rúbrica de investigación/comunicación efectiva/competencias de información – faltan algunos criterios por parear con los dominios. Se recomienda revisar el vocabulario para establecer mayor especificidad. Rúbrica de contenido de la disciplina/pensamiento critico y responsabilidad social – se recomienda revisar el vocabulario para establecer mayor especificidad. Las rúbricas deben revisarse para alinear con lo propuesto en el Anejo 1. Es fundamental ingresar los objetivos en OLAS.</t>
  </si>
  <si>
    <t>Anejo 1 entregado pero no se cumple. No se sigue lo propuesto en el plan con lo que se ingresó en OLAS. - _____ Cumple __x__ No cumple proyección con la meta institucional. Es importante alinear lo propuesto en el Anejo 1 con lo que se encuentra en OLAS en términos de rúbricas. Es importante alinear los dominios/objetivos/criterios de las rúbricas que se revisen. - Doctorado en Historia – Lo planificado en el Anejo 1 no se cumple. Solo un curso HIST8005 ingresó datos. Ninguno de los cursos propuestos reportó datos C51 (5) y C52 (8). Necesario plan de acción. - Las rúbricas deben revisarse para alinear con lo propuesto en el Anejo 1. Es fundamental ingresar los objetivos en OLAS.</t>
  </si>
  <si>
    <t>Tabla 9, fila 2</t>
  </si>
  <si>
    <t>PAR-GR-015</t>
  </si>
  <si>
    <t>1/5 curso C52. 1 profesor participando</t>
  </si>
  <si>
    <t>-Maestría en Historia – Solo el curso HIST6150 (C52) reportó datos de solo tres dominios, cuando planificó en Anejo 1 trabajar con todos los dominios. Los otros cursos propuestos no reportaron datos. C51 (8) y C52 (6)</t>
  </si>
  <si>
    <t>Tabla 9, fila 3</t>
  </si>
  <si>
    <t>PAR-GR-016</t>
  </si>
  <si>
    <t>1/10 curso C51 1 profesor participando</t>
  </si>
  <si>
    <t>Rúbrica de conocimiento de la disciplina, de responsabilidad social, investigación y creación, competencias de información. Se recomiendan revisar para en la medida de los posible, establecer una sola rúbrica que pueda permitir cotejar la tarea en su totalidad y no por partes.</t>
  </si>
  <si>
    <t>Anejo 1 entregado pero no se cumple. No se sigue lo propuesto en el plan con lo que se ingresó en OLAS. - _____ Cumple __x__ No cumple proyección con la meta institucional. Es importante alinear lo propuesto en el Anejo 1 con lo que se encuentra en OLAS en términos de rúbricas. Es importante alinear los dominios/objetivos/criterios de las rúbricas que se revisen.</t>
  </si>
  <si>
    <t>Tabla 10, fila 2</t>
  </si>
  <si>
    <t>PAR-GR-017</t>
  </si>
  <si>
    <t>4/9 cursos. Hay cursos del primer semestre y cursos del segundo semestre 2 profesores participando.</t>
  </si>
  <si>
    <t>Revisaron rúbrica.</t>
  </si>
  <si>
    <t>Anejo 1 entregado - __x___ Cumple ____ No cumple proyección con la meta institucional. -Maestría en Filosofía- C51 (3) tres dominios, C52 (1) rúbrica revisada, todos los dominios atendidos. Reto: involucrar a más profesores para ingresar datos o promover que los profesores hagan avalúo en todos los cursos que ofrezcan.</t>
  </si>
  <si>
    <t>Tabla 11, fila 2</t>
  </si>
  <si>
    <t>PAR-GR-018</t>
  </si>
  <si>
    <t>2/13 cursos. Hay cursos del primer semestre y cursos del segundo semestre De acuerdo con el Anejo 1: 2 de 2 cursos ingresaron datos 2 profesores participando.</t>
  </si>
  <si>
    <t>Anejo 1 entregado - __x___ Cumple ____ No cumple proyección con la meta institucional.</t>
  </si>
  <si>
    <t>Tabla 12, fila 2</t>
  </si>
  <si>
    <t>PAR-GR-019</t>
  </si>
  <si>
    <t>4 de 19 cursos. Hay cursos del primer y del segundo semestre De acuerdo con el Anejo 1: 4 de 4 cursos reportaron datos 4 profesores participando</t>
  </si>
  <si>
    <t>Revisadas</t>
  </si>
  <si>
    <t>Tabla 12, fila 3</t>
  </si>
  <si>
    <t>PAR-GR-020</t>
  </si>
  <si>
    <t>2/5 cursos. Hay cursos de primer y de segundo semestre. Los reportados con C52 1 profesor reporta como coordinador del programa</t>
  </si>
  <si>
    <t>Revisada</t>
  </si>
  <si>
    <t>Anejo 1 entregado - __x___ Cumple ____ No cumple proyección con la meta institucional. En Anejo 1 se reportaron dos cursos doctorales. Dos ingresaron datos en OLAS en el segundo semestre según propuesto. MS Biología – cotejar cursos que no ingresaron datos en OLAS (2); hacer ajustes. Ingresaron datos dirigidos a ver todos los dominios según propuesto. Curso de más de una sección – ingresaron datos de una sección. Promover que el profesor ingrese datos de todas sus secciones asignadas.</t>
  </si>
  <si>
    <t>Tabla 14, fila 2</t>
  </si>
  <si>
    <t>PAR-GR-021</t>
  </si>
  <si>
    <t>5/17 cursos. Hay cursos de primer y de segundo semestre. De acuerdo con Anejo 1 (5/7 cursos ingresaron datos en OLAS) 4 profesores ingresaron datos</t>
  </si>
  <si>
    <t>Tabla 14, fila 3</t>
  </si>
  <si>
    <t>PAR-GR-022</t>
  </si>
  <si>
    <t>0 Comienzan a reportar datos en el 2026-2027</t>
  </si>
  <si>
    <t>Anejo 1 entregado - __x___ Cumple ____ No cumple proyección con la meta institucional. En Anejo 1 se reportaron que se atenderían tres dominios, sin embargo en el segundo semestre reportaron datos para todos los dominios. Tiene dos rúbricas actualizadas al 2025, es cuestión de actualizar el Anejo 1 y parear el curso con los dominios que van a medir. QUIM 6225 y QUIM 6812 (C52) QUIM 6811 (C51) no reporto datos</t>
  </si>
  <si>
    <t>Tabla 15, fila 2</t>
  </si>
  <si>
    <t>PAR-GR-023</t>
  </si>
  <si>
    <t>2/11 cursos. Hay cursos de primer y de segundo semestre. De acuerdo con Anejo 1 (2/3 cursos ingresaron datos en OLAS) 2 profesores ingresaron datos</t>
  </si>
  <si>
    <t>Tabla 15, fila 3</t>
  </si>
  <si>
    <t>PAR-GR-024</t>
  </si>
  <si>
    <t>2/12 cursos reportando datos. Hay cursos de primer y de segundo semestre. De acuerdo con el Anejo 1 hay 2 cursos reportando datos en OLAs 2 profesores participando del proceso.</t>
  </si>
  <si>
    <t>Revisadas Solución de problemas y Coloquio</t>
  </si>
  <si>
    <t>Anejo 1 entregado - __x___ Cumple ____ No cumple proyección con la meta institucional. Los cursos planificados para ingresar datos, lo hicieron. Ingresaron datos 50% y no sometieron AT</t>
  </si>
  <si>
    <t>Tabla 16, fila 2</t>
  </si>
  <si>
    <t>PAR-GR-025</t>
  </si>
  <si>
    <t>2/8 cursos reportando datos. Hay cursos de primer y de segundo semestre. De acuerdo con el Anejo 1 hay 2 cursos reportando datos en OLAS 1 profesores participando del proceso.</t>
  </si>
  <si>
    <t>Revisadas Pero no proyecta lo planificado. Revisar en agosto.</t>
  </si>
  <si>
    <t>Anejo 1 entregado - _____ Cumple __x__ No cumple proyección con la meta institucional. Los cursos planificados para ingresar datos, no lo hicieron. Solo NUTR 6011 ingresó datos. El curso NUTR 6117 ingresó datos en OLAS y no estaba incluido (debe incluirse) Se atendieron 4 dominios. Es necesario actualizar el Anejo 1. No está claro. La rúbrica necesita revisarse en su creación en OLAS. Los dominios no los informa todos los propuestos.</t>
  </si>
  <si>
    <t>Tabla 17, fila 2</t>
  </si>
  <si>
    <t>PAR-GR-026</t>
  </si>
  <si>
    <t>Anejo 1 entregado - _____ Cumple __x__ No cumple proyección con la meta institucional. -No ingresaron datos. Dos cursos estaban proyectados para ingresar datos.</t>
  </si>
  <si>
    <t>Tabla 18, fila 2</t>
  </si>
  <si>
    <t>PAR-GR-027</t>
  </si>
  <si>
    <t>Maestría en matemáticas</t>
  </si>
  <si>
    <t>1/17 cursos Anejo 1: Solo un 1 curso de 10 reportaron datos 1 profesor participando del proceso</t>
  </si>
  <si>
    <t>Anejo 1 entregado - _____ Cumple __x__ No cumple proyección con la meta institucional. Los cursos planificados para ingresar datos, no lo hicieron. Solo 1 cursó reportó datos. MATE 6601</t>
  </si>
  <si>
    <t>Tabla 18, fila 3</t>
  </si>
  <si>
    <t>PAR-GR-028</t>
  </si>
  <si>
    <t>Entregaron Anejo 1. - _____ Cumple __x__ No cumple proyección con la meta institucional. No ingresaron rúbricas en OLAS. No ingresaron datos en OLAS</t>
  </si>
  <si>
    <t>Tabla 19, fila 2</t>
  </si>
  <si>
    <t>PAR-GR-029</t>
  </si>
  <si>
    <t>No entregaron Anejo 1. - _____ Cumple __x__ No cumple proyección con la meta institucional. No ingresaron datos en OLAs</t>
  </si>
  <si>
    <t>Tabla 19, fila 3</t>
  </si>
  <si>
    <t>PAR-GR-030</t>
  </si>
  <si>
    <t>6 de 30 cursos reportaron datos . Hay cursos de primer y de segundo semestre. Hay varias secciones de un mismo curso. Anejo 1 propone 5 cursos para este año académico. Todos reportaron datos 5 profesores participando</t>
  </si>
  <si>
    <t>Entregaron Anejo 1. - ___x__ Cumple ____ No cumple proyección con la meta institucional. Promover que todos los profesores ingresen datos.</t>
  </si>
  <si>
    <t>Tabla 20, fila 2</t>
  </si>
  <si>
    <t>PAR-GR-031</t>
  </si>
  <si>
    <t>1 curso de 34 cursos y 1 profesor participando</t>
  </si>
  <si>
    <t>Rúbrica debe revisarse. No tiene indicadores, ni degradación</t>
  </si>
  <si>
    <t>Anejo 1 entregado - _____ Cumple __x__ No cumple proyección con la meta institucional. Debe revisarse.</t>
  </si>
  <si>
    <t>Tabla 22, fila 2</t>
  </si>
  <si>
    <t>PAR-GR-032</t>
  </si>
  <si>
    <t>Anejo 1 no entregado No ingresaron datos en OLAS.</t>
  </si>
  <si>
    <t>Tabla 22, fila 3</t>
  </si>
  <si>
    <t>PAR-GR-033</t>
  </si>
  <si>
    <t>6 cursos de 11 participando del proceso Anejo 1 se estableció que iban a reportar 7 cursos. Reportaron 6. Verificar y actualizar Anejo 1</t>
  </si>
  <si>
    <t>Anejo 1 entregado - ___x__ Cumple ____ No cumple proyección con la meta institucional. Master in Management and Development of Cooperatives and Solidarity. Es importante cotejar el Anejo 1, los cursos que reportaron y las rúbricas que usaron de manera tal que haya correspondencia con los dominios reportados. Actualizar el anejo</t>
  </si>
  <si>
    <t>Tabla 23, fila 2</t>
  </si>
  <si>
    <t>PAR-GR-034</t>
  </si>
  <si>
    <t>9 cursos de 30. Hay cursos de ambos semestres y cursos con varias secciones. Anejo 1- 9 cursos de 10 ingresaron datos. 4 profesores participando</t>
  </si>
  <si>
    <t>Anejo 1 entregado - ___x__ Cumple ____ No cumple proyección con la meta institucional. Master in Public Administration. El curso ADPU6006 C51 no reportó datos. C52 todos los cursos propuestos reportaron datos. Se especificó que reportaría un curso de especialidad en el primer semestre y dos en el segundo, pero aparte de los indicados en el Anejo 1 no se observaron curos adicionales y diferentes a los listados.</t>
  </si>
  <si>
    <t>Tabla 24, fila 2</t>
  </si>
  <si>
    <t>PAR-GR-035</t>
  </si>
  <si>
    <t>16/29 cursos. Reportan datos en ambos semestres 16 cursos reportando datos de acuerdo con el Anejo 1 6 profesores participando</t>
  </si>
  <si>
    <t>Se recomienda revisar la rúbrica. Establecer criterios acorde con la tarea que se quiere evaluar.</t>
  </si>
  <si>
    <t>Anejo 1 entregado - ___x__ Cumple ____ No cumple proyección con la meta institucional. Revisar las rúbricas para hacer un pareo con lo propuesto en el Anejo 1 por curso</t>
  </si>
  <si>
    <t>Tabla 25, fila 2</t>
  </si>
  <si>
    <t>PAR-GR-036</t>
  </si>
  <si>
    <t>1 curso y 1 profesora involucrada en el proceso</t>
  </si>
  <si>
    <t>Deben revisarse</t>
  </si>
  <si>
    <t>Anejo 1 entregado - _____ Cumple __x__ No cumple proyección con la meta institucional. Ingreso de datos que no se ha hecho visible.</t>
  </si>
  <si>
    <t>Tabla 26, fila 2</t>
  </si>
  <si>
    <t>PAR-SU-001</t>
  </si>
  <si>
    <t>3/21 cursos subgraduados registrados en OLAS reportaron datos en la plataforma. 3 profesores participaron.</t>
  </si>
  <si>
    <t>Incluir el título de la rúbrica (puede ser un error de la plataforma). Hay criterios que no están alineados con dominios. Por tanto, es importante alinear los criterios de la rúbrica a los dominios de aprendizaje estudiantil nivel subgraduado.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Un dominio puede estar alineado con dos o tres criterios dentro de una rúbrica, según la naturaleza y el alcance de las competencias que se pretendan evaluar. Sin embargo, un criterio debe estar alineado únicamente a un dominio. Se recomienda también revisar y fortalecer las descripciones de los criterios de evaluación y de los niveles de desempeño asociados. Es fundamental que cada criterio esté redactado de manera específica, precisa y orientada a evidenciar claramente lo que se espera del evaluado sobre cada criterio.</t>
  </si>
  <si>
    <t>PAR-SU-002</t>
  </si>
  <si>
    <t>1/6 cursos subgraduados registrados en OLAS reportaron datos en la plataforma. 1 profesor participó.</t>
  </si>
  <si>
    <t>Incluir el título de la rúbrica (puede ser un error de la plataforma). Incluir los nombres de los diversos niveles. Esta rubrica forma parte de la investigación de PUE[N]TE. Sin embargo, comparto algunas recomendaciones para ajustarla a las especificaciones solicitadas para las rúbricas, de manera que este instrumento se pueda continuar utilizando más allá de la investigación para la que fue creada. La rúbrica fue construida para medir solo el dominio de razonamiento lógico matemático, por lo que se recomienda se pueda revisar con el fin de que se atienda entre 3 y 4 dominios. Por tanto, se recomienda que la rúbrica tenga de 8 a 10 criterios. Cada una de estas rúbricas debe medir entre 3 y 4 dominios. Revisar y fortalecer las descripciones de los criterios de evaluación y las degradaciones. Por ejemplo, en los diversos criterios, en la descripción primera se especifica cantidad de errores (…con un error mínimo…), pero en el resto de las degradaciones no.</t>
  </si>
  <si>
    <t>Tabla 1, fila 3</t>
  </si>
  <si>
    <t>PAR-SU-003</t>
  </si>
  <si>
    <t>3/33 cursos subgraduados registrados en OLAS reportaron datos en la plataforma. 6 profesores participaron.</t>
  </si>
  <si>
    <t>Revisar todas las rúbricas: ADMI 4007 Content Knowledge December 2022: Incluir el título de la rúbrica (puede ser un error de programación de la plataforma). Revisar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Se recomienda que cada rúbrica tenga de 8 a 10 criterios. Cada una de estas rúbricas debe medir entre 3 y 4 dominios. ADMI 4007 - Trabajo en equipo y liderazgo- Diciembre 2022: Incluir el título de la rúbrica (puede ser un error de programación de la plataforma). Se recomienda que cada rúbrica tenga de 8 a 10 criterios. Cada una de estas rúbricas debe medir entre 3 y 4 dominios. Revisar y fortalecer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Revisar el alineamiento entre los criterios y los dominios. COEM 3001 Written Effective Communication - Diversity, Equity and Inclusion (Nov 2023): Incluir el título de la rúbrica (puede ser un error de programación de la plataforma). Un dominio puede alinearse con dos a tres criterios de una rúbrica. Pero un criterio no debe tener más de un dominio. Se recomienda que cada rúbrica tenga de 8 a 10 criterios. Revisar y fortalecer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COEM 3001- Oral Effective Communication (November 2023) Incluir el título de la rúbrica (puede ser un error de programación de la plataforma). Incluir los nombres de los diversos niveles. Se recomienda que cada rúbrica tenga de 8 a 10 criterios. Cada una de estas rúbricas debe medir entre 3 y 4 dominios. La descripción del nivel deseable (nivel más alto) para cada criterio debe ser específica y precisa, de modo que las degradaciones se realicen únicamente con respecto a esa descripción inicial. Asimismo, las degradaciones no deben incorporar aspectos, características o elementos que no estén contemplados en la definición original del criterio. COEM 3001- Comunicación efectiva (Escrita): Incluir el título de la rúbrica (puede ser un error de programación de la plataforma). Se recomienda que cada rúbrica tenga de 8 a 10 criterios. Cada una de estas rúbricas debe medir entre 3 y 4 dominios. Revisar y fortalecer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BBA_Rúbrica_INCO4010 (2026): Incluir el título de la rúbrica (puede ser un error de programación de la plataforma). Incluir los nombres de los diversos niveles. Se recomienda que cada rúbrica tenga de 8 a 10 criterios. Cada una de estas rúbricas debe medir entre 3 y 4 dominios. Se utiliza la contabilización de errores para la degradación del criterio 3, lo cual resulta muy acertado y aporta consistencia al proceso de evaluación. INCO 4006- Information Skills: Incluir el título de la rúbrica (puede ser un error de programación de la plataforma). Se recomienda que cada rúbrica tenga de 8 a 10 criterios. Cada una de estas rúbricas debe medir entre 3 y 4 dominios. Revisar y fortalecer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INCO 4010 - Communication, Social Responsibility, and Information Competencies (2024): Incluir el título de la rúbrica (puede ser un error de programación de la plataforma). Se recomienda que cada rúbrica tenga de 8 a 10 criterios. Cada una de estas rúbricas debe medir entre 3 y 4 dominios. Podrían considerar incorporar la contabilización o cantidad de errores dentro de algunos criterios, ya que esto permitiría especificar con mayor claridad las diferencias entre los niveles de desempeño. Establecer rangos o umbrales de errores puede contribuir a una evaluación más objetiva, consistente y fácil de interpretar tanto para quien evalúa como para quien es evaluado. Revisar y fortalecer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INCO 4010-001 y 003: No pude entrar (Whoops, looks like something went wrong):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Revisar y fortalecer las descripciones de los criterios de evaluación y las degradaciones con el fin de eliminar ambigüedades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NOTA: Los criterios y sus descripciones, deben estar alineados a los dominios que se medirán.</t>
  </si>
  <si>
    <t>ADMI 4007 Content Knowledge December 2022: Es una rúbrica de 3 criterios con la que se mide 1 de los 8 dominios del aprendizaje. ADMI 4007 - Trabajo en equipo y liderazgo- Diciembre 2022: Es una rúbrica de 7 criterios con la que se mide 1 de los 8 dominios del aprendizaje. COEM 3001 Written Effective Communication - Diversity, Equity and Inclusion (Nov 2023): Es una rúbrica de 5 criterios con la que se mide 5 de los 8 dominios del aprendizaje. COEM 3001- Oral Effective Communication (November 2023): Es una rúbrica de 5 criterios con la que se mide 1 de los 8 dominios del aprendizaje. COEM 3001- Comunicación efectiva (Escrita): Es una rúbrica de 5 criterios con la que se mide 2 de los 8 dominios del aprendizaje. BBA_Rúbrica_INCO4010 (2026): Es una rúbrica de 7 criterios con la que se mide 1 de los 8 dominios del aprendizaje. INCO 4006- Information Skills: Es una rúbrica de 4 criterios con la que se mide 1 de los 8 dominios del aprendizaje. INCO 4010 - Communication, Social Responsibility, and Information Competencies (2024): Es una rúbrica de 7 criterios con la que se mide 3 de los 8 dominios del aprendizaje.</t>
  </si>
  <si>
    <t>Tabla 1, fila 4</t>
  </si>
  <si>
    <t>PAR-SU-004</t>
  </si>
  <si>
    <t>12/35 cursos subgraduados registrados en OLAS reportaron datos en la plataforma. 13 profesores participaron.</t>
  </si>
  <si>
    <t>ARQU - RÚBRICA DESTREZAS REPRESENTACIÓN TÉCNICAS EN 2D &amp; 3D: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Revisar alineamiento de los criterios y sus descriptores con los dominios. ARQU - Rúbrica de evaluación para dibujos técnicos DIGITAL (2021):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Revisar alineamiento de los criterios y sus descriptores con los dominios. ARQU - RÚBRICA ESTRATEGIAS DE SUSTENIBILIDAD / SISTEMAS AMBIENTALES PARA DISEÑO ELEMENTAL: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Revisar alineamiento de los criterios y sus descriptores con los dominios. ARQU - RÚBRICA PROYECTO DE DISEÑO - COHERENCIA DEL DISEÑO Y REPRESENTACIÓN: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Revisar alineamiento de los criterios y sus descriptores con los dominios. ARQU - RÚBRICA PENSAMIENTO CRÍTICO Y PENSAMIENTO EN DISEÑO - PROCESO DE DISEÑO: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Hay un criterio que no está alineado con un dominio, se recomienda revisarlo y alinearlo con un dominio. Revisar alineamiento de los criterios y sus descriptores con los dominios. ARQU PROYECTO DE INVESTIGACIÓN: Incluir el título de la rúbrica (puede ser un error de programación de la plataforma). Incluir los nombres de los diversos niveles. tenga de 8 a 10 criterios. Cada una de estas rúbricas debe medir entre 3 y 4 dominios. Revisar degradaciones, algunas son muy parecidas entre sí y pueden ser confusas. Revisar alineamiento de los criterios y sus descriptores con los dominios. ARQU - RÚBRICA PRACTICAS DE CONSTRUCCIÓN, CONOCIMIENTO Y DESTREZAS TÉCNICAS DE EDIFICACIÓN: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Revisar alineamiento de los criterios y sus descriptores con los dominios. ARQU - RÚBRICA Estrategias de Sustentabilidad / Sistemas Ambientales III &amp; IV año: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Revisar alineamiento de los criterios y sus descriptores con los dominios. ARQU - Rúbricas de competencias de información: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Revisar alineamiento de los criterios y sus descriptores con los dominios. Puede contabilizar errores para lograr una descripción y degradaciones más precisas y entendibles. ARQU - RÚBRICA PARA EVALUAR COMUNICACION ESCRITA: Incluir el título de la rúbrica (puede ser un error de programación de la plataforma). Se recomienda que cada rúbrica tenga de 8 a 10 criterios. Cada una de estas rúbricas debe medir entre 3 y 4 dominios. Revisar degradaciones, algunas son muy parecidas entre sí y pueden ser confusas. Hay criterios que no está alineados con un dominio, se recomienda revisarlo y alinearlos con un dominio. Revisar alineamiento de los criterios y sus descriptores con los dominios. Se utiliza la contabilización de errores y de tipos de fuentes para las degradaciones de los criterios 7 y 10, lo cual resulta muy acertado y aporta mayor precisión y consistencia al proceso de evaluación (se puede aplicar en todas las rúbricas según se pueda).</t>
  </si>
  <si>
    <t>No ha entregado el Anejo 1, nivel subgraduado. ARQU - RÚBRICA DESTREZAS REPRESENTACIÓN TÉCNICAS EN 2D &amp; 3D: Es una rúbrica de 9 criterios con la que se miden 2 de los 8 dominios del aprendizaje. ARQU - Rúbrica de evaluación para dibujos técnicos DIGITAL (2021): Es una rúbrica de 9 criterios con la que se miden 1 de los 8 dominios del aprendizaje. ARQU - RÚBRICA ESTRATEGIAS DE SUSTENIBILIDAD / SISTEMAS AMBIENTALES PARA DISEÑO ELEMENTAL: Es una rúbrica de 6 criterios con la que se miden 1 de los 8 dominios del aprendizaje. ARQU - RÚBRICA PROYECTO DE DISEÑO - COHERENCIA DEL DISEÑO Y REPRESENTACIÓN: Es una rúbrica de 5 criterios con la que se miden 2 de los 8 dominios del aprendizaje. ARQU - RÚBRICA PENSAMIENTO CRÍTICO Y PENSAMIENTO EN DISEÑO - PROCESO DE DISEÑO: Es una rúbrica de 6 criterios con la que se miden 1 de los 8 dominios del aprendizaje. No todos los criterios están alineados con un dominio. ARQU PROYECTO DE INVESTIGACIÓN: Es una rúbrica de 6 criterios con la que se miden 1 de los 8 dominios del aprendizaje. No todos los criterios están alineados con un dominio. ARQU - RÚBRICA PRACTICAS DE CONSTRUCCIÓN, CONOCIMIENTO Y DESTREZAS TÉCNICAS DE EDIFICACIÓN: Es una rúbrica de 6 criterios con la que se miden 2 de los 8 dominios del aprendizaje. ARQU - RÚBRICA Estrategias de Sustentabilidad / Sistemas Ambientales III &amp; IV año: Es una rúbrica de 16 criterios con la que se miden 1 de los 8 dominios del aprendizaje. ARQU - Rúbricas de competencias de información: Es una rúbrica de 9 criterios con la que se miden 1 de los 8 dominios del aprendizaje. ARQU - RÚBRICA PARA EVALUAR COMUNICACION ESCRITA: Es una rúbrica de 11 criterios con la que se miden 2 de los 8 dominios del aprendizaje.</t>
  </si>
  <si>
    <t>PAR-SU-005</t>
  </si>
  <si>
    <t>1/2 cursos subgraduados registrados en OLAS reportaron datos en la plataforma. 1 profesor participó.</t>
  </si>
  <si>
    <t>Revisar ambas rúbricas. Incluir el título de la rúbrica (puede ser un error de programación de la plataforma). Hay criterios que no están alineados con dominios. Por tanto, es importante alinear los criterios de la rúbrica a los dominios de aprendizaje estudiantil nivel subgraduado. Revisar y fortalecer los criterios de evaluación,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t>
  </si>
  <si>
    <t>Tabla 2, fila 3</t>
  </si>
  <si>
    <t>PAR-SU-006</t>
  </si>
  <si>
    <t>12/56 cursos subgraduados registrados en OLAS reportaron datos en la plataforma. 31 profesores participaron. Según el Anejo 1: C51: No registraron cursos para este semestre según el A1 (“semestre de planificación”) C51: No hubo participación en OLAS. C52: 19 cursos en el A1 (incluyendo 1 curso CEG). C52: Participaron 12/19 cursos registrados en el A1.</t>
  </si>
  <si>
    <t>Biología-Rúbrica-LAB BIOL3101-Presentaciones orales de proyectos- Abril 2026: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BIOL 3101 Rúbrica Informe de Laboratorio: Incluir el título de la rúbrica (puede ser un error de programación de la plataforma). Hay criterios que no están alineados con dominios. Por tanto, es importante alinear los criterios de la rúbrica a los dominios de aprendizaje estudiantil nivel subgraduado. Se recomienda que cada rúbrica tenga de 8 a 10 criterios. Cada una de estas rúbricas debe medir entre 3 y 4 dominios.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 Biología-Rúbrica-LAB_BIOL 3102-Proyecto final-Abril 2026: Incluir el título de la rúbrica (puede ser un error de programación de la plataforma). Incluir los nombres de los diversos niveles. Se recomienda que cada rúbrica tenga de 8 a 10 criterios. Cada una de estas rúbricas debe medir entre 3 y 4 dominios. Biología-Rúbrica-LAB_Ecología-Abril 2026: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Revisar la descripción del criterio alineado con razonamiento lógico matemático. Biología-Rúbrica-LAB_Genética (Biol 3350)-Presentaciones orales de proyectos- Abril 2026: Incluir el título de la rúbrica (puede ser un error de programación de la plataforma). Incluir los nombres de los diversos niveles. Revisar y fortalecer las descripciones y las degradaciones con el fin de eliminar ambigüedades, que sean medibles y garantizar una interpretación uniforme de las expectativas de desempeño. Biología-Comunicación efectiva escrita y Competencias de información- abril 2025: Incluir el título de la rúbrica (puede ser un error de programación de la plataforma). Incluir los nombres de los diversos niveles. Se recomienda que cada rúbrica tenga de 8 a 10 criterios. Cada una de estas rúbricas debe medir entre 3 y 4 dominios. Un dominio puede alinearse con dos a tres criterios de una rúbrica. Pero un criterio no debe tener más de un dominio. Biología-Rúbrica-LAB Biología Organismal Animal (BIOL 3425)-Proyecto final y Tecnología - Abril 2026: Incluir el título de la rúbrica (puede ser un error de programación de la plataforma). Incluir los nombres de los diversos niveles. Revisar y fortalecer las descripciones y las degradaciones con el fin de eliminar ambigüedades, que sean medibles y garantizar una interpretación uniforme de las expectativas de desempeño. Biología-Rúbrica-Razonamiento_lógico-matemático- Abril 2026: Incluir el título de la rúbrica (puede ser un error de programación de la plataforma). Incluir los nombres de los diversos niveles. Se recomienda que cada rúbrica tenga de 8 a 10 criterios. Cada una de estas rúbricas debe medir entre 3 y 4 dominios. Revisar y fortalecer las descripciones y las degradaciones con el fin de eliminar ambigüedades, que sean medibles y garantizar una interpretación uniforme de las expectativas de desempeño. Biología-Rúbrica-Uso de tecnología en laboratorios y cursos-Marzo 2026: Incluir el título de la rúbrica (puede ser un error de programación de la plataforma). Incluir los nombres de los diversos niveles. Se recomienda que cada rúbrica tenga de 8 a 10 criterios. Cada una de estas rúbricas debe medir entre 3 y 4 dominios. Revisar y fortalecer las descripciones y las degradaciones con el fin de eliminar ambigüedades, que sean medibles y garantizar una interpretación uniforme de las expectativas de desempeño. Biología-Rúbrica-LAB Biología Humana (BIOL 3781)-Tecnología- Abril 2026: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Revisar y fortalecer las descripciones y las degradaciones con el fin de eliminar ambigüedades, que sean medibles y garantizar una interpretación uniforme de las expectativas de desempeño. Biología-Rúbrica-LAB_Bio_Celular_Molecular-Presentaciones orales de proyectos- Abril 2026: Incluir el título de la rúbrica (puede ser un error de programación de la plataforma). Incluir los nombres de los diversos niveles. Revisar y fortalecer las descripciones y las degradaciones con el fin de eliminar ambigüedades, que sean medibles y garantizar una interpretación uniforme de las expectativas de desempeño. Se recomienda que cada rúbrica tenga de 8 a 10 criterios. Cada una de estas rúbricas debe medir entre 3 y 4 dominios. Esta estructura favorece un balance adecuado entre amplitud evaluativa y viabilidad de implementación. Biología-Rúbrica-LAB_BIO4036-Bio_Celular_Molecular-Proyectos_escritos-Abril 2026: Incluir el título de la rúbrica (puede ser un error de programación de la plataforma). Incluir los nombres de los diversos niveles. Revisar y fortalecer las descripciones y las degradaciones con el fin de eliminar ambigüedades, que sean medibles y garantizar una interpretación uniforme de las expectativas de desempeño. Se recomienda que cada rúbrica tenga de 8 a 10 criterios. Cada una de estas rúbricas debe medir entre 3 y 4 dominios. Esta estructura favorece un balance adecuado entre amplitud evaluativa y viabilidad de implementación. Biología-Investigación y Creación y Responsabilidad social- abril 2025: Incluir el título de la rúbrica (puede ser un error de programación de la plataforma). Incluir los nombres de los diversos niveles. Revisar y fortalecer las descripciones y las degradaciones con el fin de eliminar ambigüedades, que sean medibles y garantizar una interpretación uniforme de las expectativas de desempeño. Se recomienda que cada rúbrica tenga de 8 a 10 criterios. Cada una de estas rúbricas debe medir entre 3 y 4 dominios. Biología-Rúbrica-BIOL 4999-423-Escritura científica-Presentaciones orales de proyectos-Abril 2026: Incluir el título de la rúbrica (puede ser un error de programación de la plataforma). Incluir los nombres de los diversos niveles. Revisar y fortalecer las descripciones y las degradaciones con el fin de eliminar ambigüedades, que sean medibles y garantizar una interpretación uniforme de las expectativas de desempeño. Se recomienda que cada rúbrica tenga de 8 a 10 criterios. Cada una de estas rúbricas debe medir entre 3 y 4 dominios.</t>
  </si>
  <si>
    <t>El curso BIOL 4101 no está en OLAS. Biología-Rúbrica-LAB BIOL3101-Presentaciones orales de proyectos- Abril 2026: Es una rúbrica de 12 criterios con la que se miden 7 de los 8 dominios del aprendizaje. BIOL 3101 Rúbrica Informe de Laboratorio: Es una rúbrica de 9 criterios con la que se miden 1 de los 8 dominios del aprendizaje. Las descripciones y degradaciones son las mismas para todos los criterios. Biología-Rúbrica-LAB_BIOL 3102-Proyecto final-Abril 2026: Es una rúbrica de 7 criterios con la que se miden 5 de los 8 dominios del aprendizaje. Biología-Rúbrica-LAB_Ecología-Abril 2026: Es una rúbrica de 10 criterios con la que se miden 8 de los 8 dominios del aprendizaje. Biología-Rúbrica-LAB_Genética (Biol 3350)-Presentaciones orales de proyectos- Abril 2026: Es una rúbrica de 8 criterios con la que se miden 6 de los 8 dominios del aprendizaje. Biología-Comunicación efectiva escrita y Competencias de información- abril 2025: Es una rúbrica de 8 criterios con la que se miden 3 de los 8 dominios del aprendizaje. Hay un criterio que tiene dos dominios alineados. Biología-Rúbrica-LAB Biología Organismal Animal (BIOL 3425)-Proyecto final y Tecnología - Abril 2026: Es una rúbrica de 7 criterios con la que se miden 5 de los 8 dominios del aprendizaje. Biología-Rúbrica-Razonamiento_lógico-matemático- Abril 2026: Es una rúbrica de 4 criterios con la que se miden 1 de los 8 dominios del aprendizaje. Biología-Rúbrica-Uso de tecnología en laboratorios y cursos-Marzo 2026: Es una rúbrica de 4 criterios con la que se miden 1 de los 8 dominios del aprendizaje. Biología-Rúbrica-LAB Biología Humana (BIOL 3781)-Tecnología- Abril 2026: Es una rúbrica de 7 criterios con la que se miden 5 de los 8 dominios del aprendizaje. Biología-Rúbrica-LAB_Bio_Celular_Molecular-Presentaciones orales de proyectos- Abril 2026: Es una rúbrica de 8 criterios con la que se miden 5 de los 8 dominios del aprendizaje. Biología-Rúbrica-LAB_BIO4036-Bio_Celular_Molecular-Proyectos_escritos-Abril 2026: Es una rúbrica de 9 criterios con la que se miden 6 de los 8 dominios del aprendizaje. Biología-Investigación y Creación y Responsabilidad social- abril 2025: Es una rúbrica de 8 criterios con la que se miden 2 de los 8 dominios del aprendizaje. Biología-Rúbrica-BIOL 4999-423-Escritura científica-Presentaciones orales de proyectos-Abril 2026: Es una rúbrica de 7 criterios con la que se miden 2 de los 8 dominios del aprendizaje.</t>
  </si>
  <si>
    <t>PAR-SU-007</t>
  </si>
  <si>
    <t>4/34 cursos subgraduados registrados en OLAS reportaron datos en la plataforma. 8 profesores participaron. Según el Anejo 1: C51: 1 curso en el A1. C51: Participaron 1/1 cursos registrados en el A1. C51: Participó un curso que no está en el A1: QUIM3451. C52: 1 curso en el A1. C52: Participaron 1/1 cursos registrados en el A1. C52: Participó un curso que no está en el A1: QUIM3452.</t>
  </si>
  <si>
    <t>QUIM 3001 Actividad de reflexión: Impacto social/ambiental de la Química: Incluir el título de la rúbrica (puede ser un error de programación de la plataforma). Incluir los nombres de los diversos niveles. Se recomienda incluir el dominio de contenido de la disciplina en las rúbricas. QUIM 3001 - Prueba de Aptitud Matemática (MuST): Incluir el título de la rúbrica (puede ser un error de programación de la plataforma). Incluir los nombres de los diversos niveles. Revisar y fortalecer las descripciones y las degradaciones con el fin de eliminar ambigüedades, que sean medibles y garantizar una interpretación uniforme de las expectativas de desempeño. Se utiliza la contabilización de errores y aciertos para la degradación de los criterios, lo cual resulta muy acertado y aporta consistencia al proceso de evaluación. QUIM - Oral Report - Proposal/Research: Incluir el título de la rúbrica (puede ser un error de programación de la plataforma). Incluir los nombres de los diversos niveles. Revisar las degradaciones. Aunque la primera sección evidencia una degradación, cada nivel muestra una lista de elementos que no muestran dicha degradación. Esto pudiera general confusión. Se recomienda asegurar que la degradación esté adecuadamente reflejada o documentada en cada nivel. QUIM - Lab - Written Proposal (Theoretical component): Incluir el título de la rúbrica (puede ser un error de programación de la plataforma). Incluir los nombres de los diversos niveles. Revisar las degradaciones. Aunque la primera sección evidencia una degradación, cada nivel muestra una lista de elementos que no muestran dicha degradación. Esto pudiera general confusión. Se recomienda asegurar que la degradación esté adecuadamente reflejada o documentada en cada nivel. QUIM - Lab – Written Proposal (Experimental Component): Incluir el título de la rúbrica (puede ser un error de programación de la plataforma). Incluir los nombres de los diversos niveles. Se recomienda que cada rúbrica tenga de 8 a 10 criterios. Cada una de estas rúbricas debe medir entre 3 y 4 dominios. Revisar las degradaciones. Aunque la primera sección evidencia una degradación, cada nivel muestra una lista de elementos que no muestran dicha degradación. Esto pudiera general confusión. Se recomienda asegurar que la degradación esté adecuadamente reflejada o documentada en cada nivel. Ability to effectively communicate in writing in English rubric: Incluir el título de la rúbrica (puede ser un error de programación de la plataforma). Incluir los nombres de los diversos niveles. Revisar la rúbrica completamente.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Un dominio puede alinearse con dos a tres criterios de una rúbrica. Pero un criterio no debe tener más de un dominio.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 Se recomienda incluir en todas las rúbricas el dominio de contenido de la disciplina. QUIM3452 Research Proposal and Poster Presentation: Incluir el título de la rúbrica (puede ser un error de programación de la plataforma). Incluir los nombres de los diversos niveles. Revisar y fortalecer las descripciones. Incluir el dominio de contenido de la disciplina.</t>
  </si>
  <si>
    <t>QUIM 3001 Actividad de reflexión: Impacto social/ambiental de la Química: Es una rúbrica de 8 criterios con la que se miden 4 de los 8 dominios del aprendizaje. No hay criterios alineados con el dominio contenido de la disciplina. QUIM 3001 - Prueba de Aptitud Matemática (MuST) : Es una rúbrica de 9 criterios con la que se miden 2 de los 8 dominios del aprendizaje. QUIM - Oral Report - Proposal/Research: Es una rúbrica de 8 criterios con la que se miden 3 de los 8 dominios del aprendizaje. QUIM - Lab - Written Proposal (Theoretical component) : Es una rúbrica de 7 criterios con la que se miden 5 de los 8 dominios del aprendizaje. QUIM - Lab – Written Proposal (Experimental Component) : Es una rúbrica de __ criterios con la que se miden _ de los 8 dominios del aprendizaje. Esta rúbrica solo contiene un dominio: investigación y creación. Ability to effectively communicate in writing in English rubric: Es una rúbrica de 1 criterios con la que se miden 1 de los 8 dominios del aprendizaje. No cumple. QUIM3452 Research Proposal and Poster Presentation: Es una rúbrica de 15 criterios con la que se miden 3 de los 8 dominios del aprendizaje. No incluye el dominio de contenido de la disciplina.</t>
  </si>
  <si>
    <t>Tabla 3, fila 3</t>
  </si>
  <si>
    <t>PAR-SU-008</t>
  </si>
  <si>
    <t>6/29 cursos subgraduados registrados en OLAS reportaron datos en la plataforma. 4 profesores participaron. Según el Anejo 1: No ha entregado el Anejo 1, nivel subgraduado.</t>
  </si>
  <si>
    <t>Tabla 3, fila 4</t>
  </si>
  <si>
    <t>PAR-SU-009</t>
  </si>
  <si>
    <t>2/10 cursos subgraduados registrados en OLAS reportaron datos en la plataforma. 1 profesores participaron. Según el Anejo 1: C51: 1 curso en el A1. C51: Participaron 1/1 cursos registrados en el A1. C52: 1 curso en el A1. C52: Participaron 1/1 cursos registrados en el A1.</t>
  </si>
  <si>
    <t>Incluir el título de la rúbrica (puede ser un error de programación de la plataforma). Incluir los nombres de los diversos niveles. Criterios: En la rúbrica se puede observar, por ejemplo, que aparece el criterio de “Introducción” alineado con 3 dominios (contenido de la disciplina, pensamiento crítico y comunicación efectiva). Las tres veces que aparece este criterio, tienen la misma descripción. Por tanto, para un mismo criterio incluyen más de un dominio. Lo mismo ocurre con el criterio de discusión. Para que la rúbrica se alinee con las especificaciones institucionales, se recomienda que un dominio puede alinearse con dos a tres criterios de una rúbrica. Pero un criterio no debe tener más de un dominio. La descripción del nivel deseable (nivel más alto) para cada criterio debe ser específica y precisa, de modo que las degradaciones se realicen únicamente con respecto a esa descripción inicial. Asimismo, las degradaciones no deben incorporar aspectos, características o elementos que no estén contemplados en la definición original del criterio. Una rúbrica puede ser tan extensa como deseen. Sin embargo, recomendamos rúbricas que sean más manejables para el docente. Ante esto se recomienda que cada rúbrica tenga de 8 a 10 criterios. Cada una de estas rúbricas debe medir entre 3 y 4 dominios. De esta manera, el instrumento resulta más manejable para el docente que la utilizará en su sala de clase y, posteriormente, reportará los datos en OLAS.</t>
  </si>
  <si>
    <t>Es una rúbrica de 11 criterios con la que se miden 7 de los 8 dominios del aprendizaje (excluyendo investigación y creación).</t>
  </si>
  <si>
    <t>Tabla 3, fila 5</t>
  </si>
  <si>
    <t>PAR-SU-010</t>
  </si>
  <si>
    <t>3/31 cursos subgraduados registrados en OLAS reportaron datos en la plataforma. 2 profesores participaron. Según el Anejo 1: C51: 3 curso en el A1. C51: Participaron 1/3 cursos registrados en el A1. C52: 2 curso en el A1. C52: Participaron 2/2 cursos registrados en el A1.</t>
  </si>
  <si>
    <t>MATE3170 2025S2 Rúbrica de presentación oral: Incluir el título de la rúbrica (puede ser un error de programación de la plataforma). Incluir los nombres de los diversos niveles. Se utiliza la contabilización de errores para la degradación del criterio 2, lo cual resulta muy acertado y aporta consistencia al proceso de evaluación. No obstante, se recomienda ajustar los rangos de errores de la siguiente manera: nivel 5-6 (0 o 1 errores), nivel 3-4 (2 o 3 errores) y nivel 1-2 (4 errores o más). Revisar el alineamiento entre los criterios y los dominios. MATE5001 2025S1 Rúbrica para tareas o exámenes: Incluir el título de la rúbrica (puede ser un error de programación de la plataforma). Incluir los nombres de los diversos niveles. Se utiliza la contabilización de errores para la degradación del criterio 6, lo cual resulta muy acertado y aporta consistencia al proceso de evaluación. No obstante, se recomienda ajustar los rangos de errores de la siguiente manera: nivel 5-6 (0 o 1 errores), nivel 3-4 (2 o 3 errores) y nivel 1-2 (4 errores o más). Revisar las descripciones y las degradaciones. Una redacción bien definida favorece la consistencia del proceso de evaluación, facilita la aplicación del instrumento por parte del docente y promueve una mejor comprensión de los criterios de éxito por parte del estudiante. MATE 5002- Rúbrica de investigación y creación: Incluir el título de la rúbrica (puede ser un error de programación de la plataforma). Se recomienda que cada rúbrica tenga de 8 a 10 criterios. Cada una de estas rúbricas debe medir entre 3 y 4 dominios. Revisar las descripciones y las degradaciones. Una redacción bien definida favorece la consistencia del proceso de evaluación, facilita la aplicación del instrumento por parte del docente y promueve una mejor comprensión de los criterios de éxito por parte del estudiante.</t>
  </si>
  <si>
    <t>MATE3170 2025S2 Rúbrica de presentación oral: Es una rúbrica de 8 criterios con la que se miden 4 de los 8 dominios del aprendizaje. MATE5001 2025S1 Rúbrica para tareas o exámenes: Es una rúbrica de 8 criterios con la que se miden 4 de los 8 dominios del aprendizaje. MATE 5002- Rúbrica de investigación y creación: Es una rúbrica de 5 criterios con la que se mide 1 de los 8 dominios del aprendizaje.</t>
  </si>
  <si>
    <t>Tabla 3, fila 6</t>
  </si>
  <si>
    <t>PAR-SU-011</t>
  </si>
  <si>
    <t>5/46 cursos subgraduados registrados en OLAS reportaron datos en la plataforma. 4 profesores participaron. Según el Anejo 1: C51: 6 curso en el A1. C51: Participaron _/6 cursos registrados en el A1. C52: 5 curso en el A1. C52: Participaron 2/5 cursos registrados en el A1. C52: Participó un curso que no está en el A1: NUTR4169</t>
  </si>
  <si>
    <t>NUTR SubG Rubric for Oral and Written Presentations (2026): Incluir el título de la rúbrica (puede ser un error de programación de la plataforma). Incluir los nombres de los diversos niveles. Una rúbrica puede ser tan extensa como deseen. Sin embargo, recomendamos rúbricas que sean más manejables para el docente. Ante esto se recomienda que cada rúbrica tenga de 8 a 10 criterios. Cada una de estas rúbricas debe medir entre 3 y 4 dominios. De esta manera, el instrumento resulta más manejable para el docente que la utilizará en su sala de clase y, posteriormente, reportará los datos en OLAS. Revisar y fortalecer las descripciones y las degradaciones con el fin de eliminar ambigüedades, que sean medibles y garantizar una interpretación uniforme de las expectativas de desempeño. Una redacción bien definida favorece la consistencia del proceso de evaluación, facilita la aplicación del instrumento por parte del docente y promueve una mejor comprensión de los criterios de éxito por parte del estudiante. En un mismo criterio en algunos niveles contabilizan errores y en otros no. NUTR4169 ADIME Calculations Rubric: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Revisar y fortalecer las descripciones y las degradaciones con el fin de eliminar ambigüedades, que sean medibles y garantizar una interpretación uniforme de las expectativas de desempeño. Una redacción bien definida favorece la consistencia del proceso de evaluación, facilita la aplicación del instrumento por parte del docente y promueve una mejor comprensión de los criterios de éxito por parte del estudiante. 2026-2029-CCOM5050-DESARROLLO Y ANALISIS DE ALGORITMOS: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Revisar y fortalecer las descripciones y las degradaciones con el fin de eliminar ambigüedades, que sean medibles y garantizar una interpretación uniforme de las expectativas de desempeño. Una redacción bien definida favorece la consistencia del proceso de evaluación, facilita la aplicación del instrumento por parte del docente y promueve una mejor comprensión de los criterios de éxito por parte del estudiante. NUTR SubG Rubric for Problem-Solving Activities (2026): Incluir el título de la rúbrica (puede ser un error de programación de la plataforma). Incluir los nombres de los diversos niveles. Una rúbrica puede ser tan extensa como deseen. Sin embargo, recomendamos rúbricas que sean más manejables para el docente. Ante esto se recomienda que cada rúbrica tenga de 8 a 10 criterios. Cada una de estas rúbricas debe medir entre 3 y 4 dominios. De esta manera, el instrumento resulta más manejable para el docente que la utilizará en su sala de clase y, posteriormente, reportará los datos en OLAS. Revisar y fortalecer las descripciones y las degradaciones con el fin de eliminar ambigüedades, que sean medibles y garantizar una interpretación uniforme de las expectativas de desempeño. Una redacción bien definida favorece la consistencia del proceso de evaluación, facilita la aplicación del instrumento por parte del docente y promueve una mejor comprensión de los criterios de éxito por parte del estudiante. En un mismo criterio en algunos niveles contabilizan errores y en otros no.</t>
  </si>
  <si>
    <t>NUTR SubG Rubric for Oral and Written Presentations (2026): Es una rúbrica de 13 criterios con la que se miden 5 de los 8 dominios del aprendizaje. NUTR4169 ADIME Calculations Rubric: Es una rúbrica de 2 criterios con la que se miden 1 de los 8 dominios del aprendizaje. 2026-2029-CCOM5050-DESARROLLO Y ANALISIS DE ALGORITMOS: Es una rúbrica de 3 criterios con la que se miden 1 de los 8 dominios del aprendizaje. NUTR SubG Rubric for Problem-Solving Activities (2026): Es una rúbrica de 14 criterios con la que se miden 6 de los 8 dominios del aprendizaje.</t>
  </si>
  <si>
    <t>Tabla 3, fila 7</t>
  </si>
  <si>
    <t>PAR-SU-012</t>
  </si>
  <si>
    <t>2/30 cursos subgraduados registrados en OLAS reportaron datos en la plataforma. 1 profesores participaron. Según el Anejo 1: C51:1 curso en el A1. C51: Participaron 1/1 cursos registrados en el A1. C52: 1 curso en el A1. C52: Participaron 1/1 cursos registrados en el A1.</t>
  </si>
  <si>
    <t>Incluir el título de la rúbrica (puede ser un error de programación de la plataforma). Incluir los nombres de los diversos niveles. La descripción del nivel deseable (nivel más alto) para cada criterio debe ser específica y precisa, de modo que las degradaciones se realicen únicamente con respecto a esa descripción inicial. Asimismo, las degradaciones no deben incorporar aspectos, características o elementos que no estén contemplados en la definición original del criterio. La descripción del criterio 5 parece alinearse más con el dominio de razonamiento lógico matemático y no con comunicación efectiva. Verificar que los criterios y descripciones se alineen con los dominios.</t>
  </si>
  <si>
    <t>Es una rúbrica de 4 niveles con 9 criterios con los que se miden 4 de los 8 dominios del aprendizaje (excluyendo competencias de la información, investigación y creación, responsabilidad social y tecnología). En algunos de los criterios contabilizan errores, especificando aún más los descriptores y las degradaciones con respecto a los niveles y las puntuaciones.</t>
  </si>
  <si>
    <t>Tabla 3, fila 8</t>
  </si>
  <si>
    <t>PAR-SU-013</t>
  </si>
  <si>
    <t>6/18 cursos subgraduados registrados en OLAS reportaron datos en la plataforma. 3 profesores participaron. Según el Anejo 1: C51: Indican que recogieron datos según el ciclo anterior. C51: Cursos que participaron: RELA 3005, 3085, 3095 y 4035. C52: 3 curso en el A1. C52: Participaron 0/3 cursos registrados en el A1. C52: Participaron 2 cursos que no están en el A1: RELA 3075 y 4016</t>
  </si>
  <si>
    <t>COOP 6215 Seminario Interdisciplinario - Rúbrica Ensayo Argumentantivo (todas las competencias): Incluir el título de la rúbrica (puede ser un error de programación de la plataforma). Incluir los nombres de los diversos niveles. Se utiliza la contabilización de errores para la degradación del criterio 1 y el 9, lo cual resulta muy acertado y aporta consistencia al proceso de evaluación. Sin embargo, hay una cantidad de errores que se repite entre los niveles. Por otro lado, se recomienda utilizar la contabilización en otros criterios, por ejemplo en el formato de las citas o referencias (fuentes). Revisar y fortalecer descriptores y degradaciones. TSOC 6065- Responsabilidad Social: Revisar la rúbrica completa. Está alineado a un solo dominio; no todos los criterios están alineados a un dominio; en los criterios coloca la descripción, no el criterio; y no hay degradaciones según los niveles. Revisar la rúbrica en su totalidad. Está alineada únicamente a un dominio. Además, en la sección de criterios se incluyen descripciones en lugar de los criterios propiamente dichos. Por otro lado, no se evidencia una progresión clara ni degradaciones entre los distintos niveles de desempeño. Se recomienda ajustar la alineación de cada criterio con su dominio correspondiente, redactar los criterios de forma precisa y definir las degradaciones esperadas para cada nivel. Se recomienda que cada rúbrica tenga de 8 a 10 criterios. Cada una de estas rúbricas debe medir entre 3 y 4 dominios. Incluir el dominio de contenido de la disciplina. Incluir el título de la rúbrica (puede ser un error de programación de la plataforma). Incluir los nombres de los diversos niveles. Rúbrica Investigación Soci/Antro Prototipo: Incluir el título de la rúbrica (puede ser un error de programación de la plataforma). Incluir los nombres de los diversos niveles. Hay criterios que duplican contenido de evaluación. Por ejemplo, el 1 y el 2 mencionan el propósito de la investigación (uno presenta y otro plantea). Por tanto, se recomienda revisar y fortalecer las descripciones y las degradaciones con el fin de eliminar ambigüedades, que sean medibles y garantizar una interpretación uniforme de las expectativas de desempeño. Se recomienda que cada rúbrica tenga de 8 a 10 criterios. Cada una de estas rúbricas debe medir entre 3 y 4 dominios. Reflexion PSIC3003 (IS EV 2026) : Incluir el título de la rúbrica (puede ser un error de programación de la plataforma). Incluir los nombres de los diversos niveles. Para aumentar la precisión de las evaluaciones, se recomienda ampliar la contabilización de errores más allá de los aspectos de gramática y ortografía. Por ejemplo, en la rúbrica Reflexión PSIC3003 (IS EV 2026), podrían considerarse también los criterios relacionados con citas y referencias, así como la verificación de las ideas requeridas dentro del criterio de Claridad, elaboración y argumentación. Se recomienda que cada rúbrica tenga de 8 a 10 criterios. Cada una de estas rúbricas debe medir entre 3 y 4 dominios. De esta manera, el instrumento resulta más manejable para el docente que la utilizará en su sala de clase y, posteriormente, reportará los datos en OLAS. Así el docente no lo verá como una carga extra a su trabajo. ANTR-2024: Antr3006 rubrica contenido de la disciplina: Revisar la rúbrica completamente.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Un dominio puede alinearse con dos a tres criterios de una rúbrica. Pero un criterio no debe tener más de un dominio.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 Se recomienda incluir en todas las rúbricas el dominio de contenido de la disciplina. RUBRICA PRESENTACION ORAL TSOC 4030 COMUNICACION EFECTIVA: Revisar la rúbrica completamente.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Un dominio puede alinearse con dos a tres criterios de una rúbrica. Pero un criterio no debe tener más de un dominio.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 Se recomienda incluir en todas las rúbricas el dominio de contenido de la disciplina.</t>
  </si>
  <si>
    <t>Programa de Relaciones Laborales: No entregaron Anejo 1. COOP 6215 Seminario Interdisciplinario - Rúbrica Ensayo Argumentantivo (todas las competencias): Es una rúbrica de 9 criterios con la que se miden 6 de los 8 dominios del aprendizaje. TSOC 6065- Responsabilidad Social: Es una rúbrica de 6 criterios con la que se miden 1 de los 8 dominios del aprendizaje. No cumple. Rúbrica Investigación Soci/Antro Prototipo: Es una rúbrica de 5 criterios con la que se miden 1 de los 8 dominios del aprendizaje. Reflexion PSIC3003 (IS EV 2026): Es una rúbrica de 5 criterios con la que se miden 4 de los 8 dominios del aprendizaje. ANTR-2024: Antr3006 rubrica contenido de la disciplina: Es una rúbrica de 1 criterios con la que se miden 1 de los 8 dominios del aprendizaje. No cumple. RUBRICA PRESENTACION ORAL TSOC 4030 COMUNICACION EFECTIVA: Es una rúbrica de 1 criterios con la que se miden 1 de los 8 dominios del aprendizaje.</t>
  </si>
  <si>
    <t>PAR-SU-014</t>
  </si>
  <si>
    <t>5/40 cursos subgraduados registrados en OLAS reportaron datos en la plataforma. 3 profesores participaron. Según el Anejo 1: C51: 1 curso en el A1. C51: Participaron 0/1 cursos registrados en el A1. C51: Participó un curso que no está en el A1: PSIC3016 C52: 1 curso en el A1. C52: Participaron 1/1 cursos registrados en el A1. C52: Participaron 3 cursos que no está en el A1: PSIC 3006, 3067 y 5015.</t>
  </si>
  <si>
    <t>Revisar todas las rúbricas: Incluir el título de la rúbrica (puede ser un error de programación de la plataforma). Incluir los nombres de los diversos niveles. Para aumentar la precisión de las evaluaciones, se recomienda ampliar la contabilización de errores más allá de los aspectos de gramática y ortografía. Por ejemplo, en la rúbrica Reflexión PSIC3003 (IS EV 2026), podrían considerarse también los criterios relacionados con citas y referencias, así como la verificación de las ideas requeridas dentro del criterio de Claridad, elaboración y argumentación. Se recomienda que cada rúbrica tenga de 8 a 10 criterios. Cada una de estas rúbricas debe medir entre 3 y 4 dominios. De esta manera, el instrumento resulta más manejable para el docente que la utilizará en su sala de clase y, posteriormente, reportará los datos en OLAS. Así el docente no lo verá como una carga extra a su trabajo. Recomendaciones específicas para la rúbrica PSIC- Rúbrica Ensayo PSIC 3015 EV (8 scale): Un dominio puede alinearse con dos a tres criterios de una rúbrica. Pero un criterio no debe tener más de un dominio.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t>
  </si>
  <si>
    <t>Reflexion PSIC3003 (IS EV 2026): Es una rúbrica de 4 niveles con 5 criterios con los que se miden 4 de los 8 dominios del aprendizaje (excluyendo investigación y creación, razonamiento lógico matemático, responsabilidad social y tecnología). Ensayos PSIC 3067 y PSIC 3006: Es una rúbrica de 4 niveles con 5 criterios con los que se miden 4 de los 8 dominios del aprendizaje (excluyendo investigación y creación, razonamiento lógico matemático, responsabilidad social y tecnología). PSIC- Rúbrica Ensayo PSIC 3015 EV (8 scale): Es una rúbrica de 4 niveles con 9 criterios con los que se miden 4 de los 8 dominios del aprendizaje (excluyendo investigación y creación, razonamiento lógico matemático, responsabilidad social y tecnología). No hay descriptor de los criterios, por lo que tampoco cuenta con las degradaciones correspondientes. Por otro lado, algunos criterios tienen más de un dominio.</t>
  </si>
  <si>
    <t>PAR-SU-015</t>
  </si>
  <si>
    <t>6/29 cursos subgraduados registrados en OLAS reportaron datos en la plataforma. 6 profesores participaron. Según el Anejo 1: C51: 7 curso en el A1. C51: Participaron 0/7 cursos registrados en el A1. C52: 7 curso en el A1. C52: Participaron 6/7 cursos registrados en el A1.</t>
  </si>
  <si>
    <t>ADPU 6005- Gobierno y Administración Pública: Incluir el título de la rúbrica (puede ser un error de programación de la plataforma). Incluir los nombres de los diversos niveles. Revisar que los criterios (y sus descripciones) estén bien alineados al dominio. Departamento de Trabajo Social – Rúbrica Propuesta de Investigación –TSOC 3132 (2026): Incluir el título de la rúbrica (puede ser un error de programación de la plataforma). Incluir los nombres de los diversos niveles. Revisar y fortalecer las descripciones y las degradaciones con el fin de eliminar ambigüedades, que sean medibles y garantizar una interpretación uniforme de las expectativas de desempeño. Departamento de Trabajo Social – Rúbrica Portafolio de Pre-Práctica Personas en el Contexto Familiar – TSOC 4012 (2026): Incluir el título de la rúbrica (puede ser un error de programación de la plataforma). Incluir los nombres de los diversos niveles. Se utiliza la contabilización de errores para la degradación en criterios como el 3 y el 5, lo cual resulta muy acertado y aporta consistencia al proceso de evaluación. En el criterio 8 se presenta una serie de viñetas (bullets) cuyo contenido evidencia claramente la degradación entre los distintos niveles de desempeño. Este es un aspecto positivo de la rúbrica, ya que permite identificar de manera precisa las diferencias entre cada nivel y facilita la evaluación. Departamento de Trabajo Social – Rúbrica Portafolio Individual – TSOC 4025 (2026): Incluir el título de la rúbrica (puede ser un error de programación de la plataforma). Incluir los nombres de los diversos niveles. Revisar la descripción y degradación del criterio 1 para que sea más claro.</t>
  </si>
  <si>
    <t>ADPU 6005- Gobierno y Administración Pública: Es una rúbrica de 8 criterios con la que se miden 5 de los 8 dominios del aprendizaje. Departamento de Trabajo Social – Rúbrica Propuesta de Investigación –TSOC 3132 (2026) : Es una rúbrica de 11 criterios con la que se miden 4 de los 8 dominios del aprendizaje. Departamento de Trabajo Social – Rúbrica Portafolio de Pre-Práctica Personas en el Contexto Familiar – TSOC 4012 (2026) : Es una rúbrica de 8 criterios con la que se miden 3 de los 8 dominios del aprendizaje. Departamento de Trabajo Social – Rúbrica Portafolio Individual – TSOC 4025 (2026) : Es una rúbrica de 8 criterios con la que se miden 4 de los 8 dominios del aprendizaje.</t>
  </si>
  <si>
    <t>PAR-SU-016</t>
  </si>
  <si>
    <t>9/26 cursos subgraduados registrados en OLAS reportaron datos en la plataforma. 4 profesores participaron. Según el Anejo 1: C51: 5 curso en el A1. C51: Participaron 5/5 cursos registrados en el A1. C51: Participó un curso que no está registrados en el A1: COMA 4342. C512: 4 curso en el A1. C52: Participaron 3/4 cursos registrados en el A1.</t>
  </si>
  <si>
    <t>Revisar todas las rúbricas por completos. COMA Producción Audiovisual (B): Incluir el título de la rúbrica (puede ser un error de programación de la plataforma). Hay criterios que no están alineados con dominios. Por tanto, es importante alinear los criterios de la rúbrica a los dominios de aprendizaje estudiantil nivel subgraduado. Un dominio puede alinearse con dos a tres criterios de una rúbrica. Pero un criterio no debe tener más de un dominio. Revisar y fortalecer las descripciones y las degradaciones, además de la alineación con los dominios. Se recomienda que cada rúbrica tenga de 8 a 10 criterios. Cada una de estas rúbricas debe medir entre 3 y 4 dominios. Incluir el dominio de contenido de la disciplina en las rúbricas. COMA 4011 Fotografía Básica: Incluir el título de la rúbrica (puede ser un error de programación de la plataforma). Incluir los nombres de los diversos niveles. Hay criterios que no están alineados con dominios. Por tanto, es importante alinear los criterios de la rúbrica a los dominios de aprendizaje estudiantil nivel subgraduado. Revisar y fortalecer las descripciones y las degradaciones, además de la alineación con los dominios. Se recomienda que cada rúbrica tenga de 8 a 10 criterios. Cada una de estas rúbricas debe medir entre 3 y 4 dominios. Incluir el dominio de contenido de la disciplina en las rúbricas. COMA 4315 - Guiones*: Incluir el título de la rúbrica (puede ser un error de programación de la plataforma). Incluir los nombres de los diversos niveles. Hay criterios que no están alineados con dominios. Por tanto, es importante alinear los criterios de la rúbrica a los dominios de aprendizaje estudiantil nivel subgraduado. Revisar y fortalecer las descripciones y las degradaciones, además de la alineación con los dominios. Se recomienda que cada rúbrica tenga de 8 a 10 criterios. Cada una de estas rúbricas debe medir entre 3 y 4 dominios. Incluir el dominio de contenido de la disciplina en las rúbricas. COMA Producción Audiovisual: Incluir el título de la rúbrica (puede ser un error de programación de la plataforma). Incluir los nombres de los diversos niveles. Hay criterios que no están alineados con dominios. Por tanto, es importante alinear los criterios de la rúbrica a los dominios de aprendizaje estudiantil nivel subgraduado. Revisar los criterios, la descripción del nivel más alto y las degradaciones según una rúbrica analítica de 4 niveles. Revisar y fortalecer las descripciones y las degradaciones, además de la alineación con los dominios.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Incluir el dominio de contenido de la disciplina en las rúbricas.</t>
  </si>
  <si>
    <t>COMA Producción Audiovisual (B): Es una rúbrica de 6 criterios con la que se miden 5 de los 8 dominios del aprendizaje. COMA 4011 Fotografía Básica: Es una rúbrica de 8 criterios con la que se miden 4 de los 8 dominios del aprendizaje. COMA 4315 - Guiones*: Es una rúbrica de 10 criterios con la que se miden 3 de los 8 dominios del aprendizaje. COMA Producción Audiovisual: Es una rúbrica de 21 criterios con la que se miden 2 de los 8 dominios del aprendizaje.</t>
  </si>
  <si>
    <t>Tabla 5, fila 2</t>
  </si>
  <si>
    <t>PAR-SU-017</t>
  </si>
  <si>
    <t>2/11 cursos subgraduados registrados en OLAS reportaron datos en la plataforma. 3 profesores participaron. Según el Anejo 1: C51: 2 curso en el A1. C51: Participaron 2/2 cursos registrados en el A1. C52: 2 curso en el A1. C52: Participaron 0/2 cursos registrados en el A1.</t>
  </si>
  <si>
    <t>INFP- Nota informativa corta (extensión máxima de una página y un cuarto): Incluir el título de la rúbrica (puede ser un error de programación de la plataforma). Incluir los nombres de los diversos niveles. Se utiliza la contabilización de errores en la degradación de algunos criterios, lo cual resulta muy acertado y aporta consistencia al proceso de evaluación. INFP 4002 Redacción Periodística II*: Incluir el título de la rúbrica (puede ser un error de programación de la plataforma). Incluir los nombres de los diversos niveles. Se recomienda que cada rúbrica tenga de 8 a 10 criterios. Cada una de estas rúbricas debe medir entre 3 y 4 dominios. Hay criterios que no están alineados con dominios. Por tanto, es importante alinear los criterios de la rúbrica a los dominios de aprendizaje estudiantil nivel subgraduado. Un dominio puede alinearse con dos a tres criterios de una rúbrica. Pero un criterio no debe tener más de un dominio. Revisar descripciones y degradaciones: La descripción del nivel deseable (nivel más alto) para cada criterio debe ser específica y precisa, de modo que las degradaciones se realicen únicamente con respecto a esa descripción inicial. Asimismo, las degradaciones no deben incorporar aspectos, características o elementos que no estén contemplados en la definición original del criterio.</t>
  </si>
  <si>
    <t>INFP- Nota informativa corta (extensión máxima de una página y un cuarto): Es una rúbrica de 9 criterios con la que se miden 3 de los 8 dominios del aprendizaje. En la mayoría de los criterios se predeterminan valores únicos en las descripciones de los niveles. No utilizan el rango de valores descritos en los diferentes niveles. INFP 4002 Redacción Periodística II*: Es una rúbrica de 15 criterios con la que se miden 5 de los 8 dominios del aprendizaje. Hay criterios que no están alineados a un dominio. Hay criterios que están alineados a más de un dominio. El criterio 15 predetermina valores únicos en las descripciones de los niveles y solo uno menciona cantidad de errores.</t>
  </si>
  <si>
    <t>Tabla 5, fila 3</t>
  </si>
  <si>
    <t>PAR-SU-018</t>
  </si>
  <si>
    <t>5/15 cursos subgraduados registrados en OLAS reportaron datos en la plataforma. 3 profesores participaron. Según el Anejo 1: C51: Menciona que “se recogieron datos según el ciclo anterior”) C51: Cursos que participaron: REPU 4025 y 4155 C52: 3 curso en el A1. C52: Participaron 3/3 cursos registrados en el A1.</t>
  </si>
  <si>
    <t>REPU 4018 – Introducción a las Relaciones Públicas y la Publicidad 2025: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Revisar y fortalecer los criterios de evaluación,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REPU 4025 Redacción para publicidad 2025: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Revisar y fortalecer los criterios de evaluación,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REPU 4147 – Redacción para las Relaciones Públicas 2025: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Revisar y fortalecer los criterios de evaluación,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t>
  </si>
  <si>
    <t>REPU 4018 – Introducción a las Relaciones Públicas y la Publicidad 2025: Es una rúbrica de 4 criterios con la que se miden 3 de los 8 dominios del aprendizaje. En la segunda columna coloca el criterio y una descripción de lo que se espera. Esa descripción no está en el nivel más deseable de la rúbrica. Además, tampoco se muestra una degradación que surga de esa descripción. REPU 4025 Redacción para publicidad 2025: Es una rúbrica de 5 criterios con la que se miden 4 de los 8 dominios del aprendizaje. En la segunda columna coloca el criterio y una descripción de lo que se espera. Esa descripción no está en el nivel más deseable de la rúbrica. Además, tampoco se muestra una degradación que surga de esa descripción. REPU 4147 – Redacción para las Relaciones Públicas 2025: Es una rúbrica de 6 criterios con la que se miden 5 de los 8 dominios del aprendizaje. En la segunda columna coloca el criterio y una descripción de lo que se espera. Esa descripción no está en el nivel más deseable de la rúbrica. Además, tampoco se muestra una degradación que surga de esa descripción.</t>
  </si>
  <si>
    <t>Tabla 5, fila 4</t>
  </si>
  <si>
    <t>PAR-SU-019</t>
  </si>
  <si>
    <t>3/14 cursos subgraduados registrados en OLAS reportaron datos en la plataforma. 5 profesores participaron. Según el Anejo 1: Componente de Cursos Medulares: No entregaron Anejo 1.</t>
  </si>
  <si>
    <t>Componente de Cursos Medulares: No entregaron Anejo 1.</t>
  </si>
  <si>
    <t>Tabla 5, fila 5</t>
  </si>
  <si>
    <t>PAR-SU-020</t>
  </si>
  <si>
    <t>25/146 cursos subgraduados registrados en OLAS reportaron datos en la plataforma. 47 profesores participaron. Según el Anejo 1: C51: 4 curso en el A1. C51: Participaron 4/4 cursos registrados en el A1. C51: Participaron 2 cursos que no están registrados en el A1: CISO 3121 Y ESPA 3003. C52: 29 curso en el A1. C52: Participaron 13/29 cursos registrados en el A1. C52: Participaron 6 cursos que no están registrados en el A1.</t>
  </si>
  <si>
    <t>Revisar todas las rúbricas. Recomendaciones generales: Incluir el título de la rúbrica (puede ser un error de programación de la plataforma). Incluir los nombres de los diversos niveles. Revisar las degradaciones de los niveles de desempeño, ya que algunas parecen estar invertidas. Por ejemplo, en ciertos casos el descriptor que representa el desempeño esperado o ideal se encuentra ubicado en el nivel más bajo, lo que genera inconsistencias en la progresión de la rúbrica. Se recomienda verificar que los descriptores reflejen una secuencia lógica y ascendente desde el nivel inicial hasta el nivel de mayor desempeño. (Eg. Criterio 2, Rübrica: ACEG 2025-26 CIFI RÚBRICA PARA EL AVALÚO DE RAZONAMIENTO CIENTÍFICO E INVESTIGACIÓN, INFORMACIÓN Y TECNOLOGÍA) Revisar y fortalecer las descripciones y degradaciones con el fin de presentarlo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Incluir en las rúbricas el dominio de dominio de la disciplina. Revisar alineación con los dominios. Se recomienda que cada rúbrica tenga de 8 a 10 criterios. Cada una de estas rúbricas debe medir entre 3 y 4 dominios. Eg. Rúbricas: ACEG 2025-26 CIFI RÚBRICA PARA EL AVALÚO DE RAZONAMIENTO CIENTÍFICO E INVESTIGACIÓN, INFORMACIÓN Y TECNOLOGÍA ACEG 2025-26: INTEGRACIÓN DEL CONOCIMIENTO (INTERDISCIPLINARIEDAD) Y PENSAMIENTO CRÍTICO ACEG 2025-26: CISO (Resp Social, Comunicación e Información PBEG - RÚBRICA RAZONAMIENTO LÓGICO Y MATEMÁTICO (2022-23) ACEG 2025-26: Español- Comunicación escrita / Manejo de información ACEG 2025-26: INGL INTENSIVO ACEG 2025-26: INGL BÁSICO Un dominio puede alinearse con dos a tres criterios de una rúbrica. Pero un criterio no debe tener más de un dominio (Eg. ACEG - INGL INTENSIVO (2024-25) Essay Writing Rubric (INGL 3161-3162 / INGL 3003-3004).</t>
  </si>
  <si>
    <t>ACEG 2025-26: CIBI Rúbrica analítica para evaluar las competencias académicas en el Estudio de caso Maíz Bt y mariposa monarca: Es una rúbrica de 9 criterios con la que se miden 4 de los 8 dominios del aprendizaje. ACEG 2025-26 CIFI RÚBRICA PARA EL AVALÚO DE RAZONAMIENTO CIENTÍFICO E INVESTIGACIÓN, INFORMACIÓN Y TECNOLOGÍA: Es una rúbrica de 10 criterios con la que se miden 4 de los 8 dominios del aprendizaje. ACEG 2025-26 CIFI RÚBRICA PARA EL AVALÚO DE RAZONAMIENTO CIENTÍFICO E INVESTIGACIÓN, INFORMACIÓN Y TECNOLOGÍA: Es una rúbrica de 6 criterios con la que se miden 2 de los 8 dominios del aprendizaje. ACEG 2025-26: INTEGRACIÓN DEL CONOCIMIENTO (INTERDISCIPLINARIEDAD) Y PENSAMIENTO CRÍTICO: Es una rúbrica de 5 criterios con la que se miden 3 de los 8 dominios del aprendizaje. ACEG 2025-26: CISO (Resp Social, Comunicación e Información): Es una rúbrica de 5 criterios con la que se miden 3 de los 8 dominios del aprendizaje. PBEG - RÚBRICA RAZONAMIENTO LÓGICO Y MATEMÁTICO (2022-23): Es una rúbrica de 4 criterios con la que se miden 1 de los 8 dominios del aprendizaje. ACEG 2025-26: Español- Comunicación escrita / Manejo de información: Es una rúbrica de 6 criterios con la que se miden 2 de los 8 dominios del aprendizaje. ACEG 2025-26 Huma (Pensamiento Critico, Redacción, Información y Tecnología) : Es una rúbrica de 8 criterios con la que se miden 4 de los 8 dominios del aprendizaje. ACEG 2025-26: INGL INTENSIVO: Es una rúbrica de 7 criterios con la que se miden 2 de los 8 dominios del aprendizaje. ACEG 2025-26: INGL BÁSICO: Es una rúbrica de 6 criterios con la que se miden 3 de los 8 dominios del aprendizaje. ACEG - INGL INTENSIVO (2024-25) Essay Writing Rubric (INGL 3161-3162 / INGL 3003-3004) : Es una rúbrica de 7 criterios con la que se miden 2 de los 8 dominios del aprendizaje. ACEG 2025-26: INGL HONOR: Es una rúbrica de 8 criterios con la que se miden 3 de los 8 dominios del aprendizaje. ACEG 2025-26: INGL INTERMEDIO: Es una rúbrica de 8 criterios con la que se miden 3 de los 8 dominios del aprendizaje.</t>
  </si>
  <si>
    <t>PAR-SU-021</t>
  </si>
  <si>
    <t>2/21 cursos subgraduados registrados en OLAS reportaron datos en la plataforma. 2 profesores participaron. Según el Anejo 1: C51: No registraron cursos en el A1 para el primer semestre. C52: 3 curso en el A1. C52: Participaron 1/3 cursos registrados en el A1. C52: Participó un curso que no está registrado en el A1: HART4116.</t>
  </si>
  <si>
    <t>Licenciatura en Inglés 2025 - Rúbrica básica para presentaciones orales: Incluir el título de la rúbrica (puede ser un error de programación de la plataforma). Revisar y fortalecer descriptores y degradaciones. HART Rúbrica General Ciclo Avalúo 2026-2029 Incluir el título de la rúbrica (puede ser un error de programación de la plataforma). Incluir los nombres de los diversos niveles. Revisar y fortalecer los criterios de evaluación, las descripciones y las degradaciones con el fin de eliminar ambigüedades, que sean medibles y garantizar una interpretación uniforme de las expectativas de desempeño. Cada criterio debe estar redactado de manera clara, específica y precisa,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Se utiliza la contabilización de errores para la degradación del criterio 1, lo cual resulta muy acertado y aporta consistencia al proceso de evaluación.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t>
  </si>
  <si>
    <t>Licenciatura en Inglés 2025 - Rúbrica básica para presentaciones orales: Es una rúbrica de 10 criterios con la que se miden 4 de los 8 dominios del aprendizaje. HART Rúbrica General Ciclo Avalúo 2026-2029: Es una rúbrica de 17 criterios con la que se miden 8 de los 8 dominios del aprendizaje.</t>
  </si>
  <si>
    <t>PAR-SU-022</t>
  </si>
  <si>
    <t>10/38 cursos subgraduados registrados en OLAS reportaron datos en la plataforma. 6 profesores participaron. Según el Anejo 1: C51: 6 curso en el A1. C51: Participaron 6/6 cursos registrados en el A1. C51 (CEG): 4 curso en el A1. C51 (CEG): Participaron _/4 cursos registrados en el A1. C52: 8 curso en el A1. C52: Participaron 4/8 cursos registrados en el A1.</t>
  </si>
  <si>
    <t>2026 ENGLISH BA - INGL3065 Interview Exercise: Incluir el título de la rúbrica (puede ser un error de programación de la plataforma). Revisar y fortalecer las descripciones y las degradaciones. 2026 ENGLISH BA - INGL3224 Final Paper: Incluir el título de la rúbrica (puede ser un error de programación de la plataforma). Incluir los nombres de los diversos niveles. Incluir en las rúbricas el dominio de contenido de la disciplina. Revisar y fortalecer las descripciones y las degradaciones. 2026 ENGLISH BA - INGL3256 Communication Analysis Assignment: Incluir el título de la rúbrica (puede ser un error de programación de la plataforma). Revisar las degradaciones de los niveles de desempeño, ya que algunas parecen estar invertidas. 2026 ENGLISH BA - INGL3291 Essay: Incluir el título de la rúbrica (puede ser un error de programación de la plataforma). Para aumentar la precisión de las evaluaciones puede considerar incluir contabilización, por ejemplo, de errores (gramática y MLA). Se recomienda que cada rúbrica tenga de 8 a 10 criterios. Cada una de estas rúbricas debe medir entre 3 y 4 dominios. 2026 ENGLISH BA - INGL3315 Persuasive Speech Presentation: Incluir el título de la rúbrica (puede ser un error de programación de la plataforma). Podría considerar incluir los fundamentos o teorías (citas, etc.) con las que sustente sus argumentos y demostraciones. 2026 ENGLISH BA - INGL4106 CDA Oral Presentation: Incluir el título de la rúbrica (puede ser un error de programación de la plataforma). Se recomienda que cada rúbrica tenga de 8 a 10 criterios. Cada una de estas rúbricas debe medir entre 3 y 4 dominios. 2026 ENGLISH BA - INGL4205 Application Sessions: Incluir el título de la rúbrica (puede ser un error de programación de la plataforma). Se recomienda que cada rúbrica tenga de 8 a 10 criterios. Cada una de estas rúbricas debe medir entre 3 y 4 dominios. Revisar y fortalecer las descripciones y las degradaciones. 2026 ENGLISH BA - INGL4235 Oral Presentation: Incluir el título de la rúbrica (puede ser un error de programación de la plataforma). Incluir los nombres de los diversos niveles. Revisar y fortalecer las descripciones y las degradaciones. 2026 ENGLISH BA - INGL4236 Research Paper: Incluir el título de la rúbrica (puede ser un error de programación de la plataforma). Incluir en las rúbricas el dominio de contenido de la disciplina. Revisar y fortalecer las descripciones y las degradaciones. 2026 ENGLISH BA - INGL4237 Oral Presentation: Incluir el título de la rúbrica (puede ser un error de programación de la plataforma). Se recomienda que cada rúbrica tenga de 8 a 10 criterios. Cada una de estas rúbricas debe medir entre 3 y 4 dominios. Revisar y fortalecer las descripciones y las degradaciones. Recomendaciones generales: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Revisar y fortalecer las descripciones y las degradaciones con el fin de garantizar una interpretación uniforme de las expectativas de desempeño. Una redacción bien definida favorece la consistencia del proceso de evaluación, facilita la aplicación del instrumento por parte del docente y promueve una mejor comprensión de los criterios de éxito por parte del estudiante.</t>
  </si>
  <si>
    <t>2026 ENGLISH BA - INGL3065 Interview Exercise: Es una rúbrica de 9 criterios con la que se miden 4 de los 8 dominios del aprendizaje. 2026 ENGLISH BA - INGL3224 Final Paper: Es una rúbrica de 10 criterios con la que se miden 4 de los 8 dominios del aprendizaje. 2026 ENGLISH BA - INGL3256 Communication Analysis Assignment: Es una rúbrica de 8 criterios con la que se miden 3 de los 8 dominios del aprendizaje. 2026 ENGLISH BA - INGL3291 Essay: Es una rúbrica de 8 criterios con la que se miden 5 de los 8 dominios del aprendizaje. 2026 ENGLISH BA - INGL3315 Persuasive Speech Presentation: Es una rúbrica de 8 criterios con la que se miden 3 de los 8 dominios del aprendizaje. 2026 ENGLISH BA - INGL4106 CDA Oral Presentation: Es una rúbrica de10 criterios con la que se miden 6 de los 8 dominios del aprendizaje. 2026 ENGLISH BA - INGL4205 Application Sessions: Es una rúbrica de 7 criterios con la que se miden 3 de los 8 dominios del aprendizaje. 2026 ENGLISH BA - INGL4235 Oral Presentation: Es una rúbrica de 10 criterios con la que se miden 4 de los 8 dominios del aprendizaje. 2026 ENGLISH BA - INGL4236 Research Paper: Es una rúbrica de 8 criterios con la que se miden 3 de los 8 dominios del aprendizaje. 2026 ENGLISH BA - INGL4237 Oral Presentation: Es una rúbrica de 6 criterios con la que se miden 4 de los 8 dominios del aprendizaje.</t>
  </si>
  <si>
    <t>Tabla 8, fila 3</t>
  </si>
  <si>
    <t>PAR-SU-023</t>
  </si>
  <si>
    <t>2/9 cursos subgraduados registrados en OLAS reportaron datos en la plataforma. 2 profesores participaron. Según el Anejo 1: C51: 2 curso en el A1. C51: Participaron 0/2 cursos registrados en el A1. C51: No se reportó datos para el primer semestre. C52: 2 curso en el A1. C52: Participaron 2/2 cursos registrados en el A1.</t>
  </si>
  <si>
    <t>ACEG 2025-2026: HUMA (pensamiento crítico, redacción, información y tecnología) II: Incluir el título de la rúbrica (puede ser un error de programación de la plataforma). Incluir los nombres de los diversos niveles. El criterio 7 incluye el criterio 6. Revisar. Para los criterios 5 y 6 puede considerar la contabilización de los errores en la gramática o en la utilización de MLA, APA, etc.). Establecer rangos o umbrales de errores puede contribuir a una evaluación más objetiva, consistente y fácil de interpretar tanto para quien evalúa como para quien es evaluado. Revisar y fortalecer las descripciones y las degradaciones para garantizar una interpretación específica de las expectativas de desempeño,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 Literatura Comparada, Conocimiento, destreza o actitud propio del programa: Incluir el título de la rúbrica (puede ser un error de programación de la plataforma). Incluir los nombres de los diversos niveles. Se recomienda que cada rúbrica tenga de 8 a 10 criterios. Cada una de estas rúbricas debe medir entre 3 y 4 dominios. Revisar y fortalecer las descripciones y las degradaciones para garantizar una interpretación específica de las expectativas de desempeño, describiendo explícitamente los comportamientos, conocimientos o habilidades que se espera evidencien los estudiantes. Una redacción bien definida favorece la consistencia del proceso de evaluación, facilita la aplicación del instrumento por parte del docente y promueve una mejor comprensión de los criterios de éxito por parte del estudiante.</t>
  </si>
  <si>
    <t>ACEG 2025-2026: HUMA (pensamiento crítico, redacción, información y tecnología) II: Es una rúbrica de 8 criterios con la que se miden 4 de los 8 dominios del aprendizaje. No incluye contenido de la disciplina. Literatura Comparada, Conocimiento, destreza o actitud propio del programa: Es una rúbrica de 9 criterios con la que se miden 1 de los 8 dominios del aprendizaje.</t>
  </si>
  <si>
    <t>Tabla 8, fila 4</t>
  </si>
  <si>
    <t>PAR-SU-024</t>
  </si>
  <si>
    <t>Bellas Artes</t>
  </si>
  <si>
    <t>7/35 cursos subgraduados registrados en OLAS reportaron datos en la plataforma. 5 profesores participaron. Según el Anejo 1: C51: 1 curso en el A1. C51: Participaron 0/1 cursos registrados en el A1. C51: Participaron 6 cursos que no están registrados en el A1: ARTE 3035, 3335, 3515, 3912, 4971 y 4998. C52: 1 curso en el A1. C52: Participaron 1/1 cursos registrados en el A1.</t>
  </si>
  <si>
    <t>Bellas Artes 2016-2017: Incluir el título de la rúbrica (puede ser un error de programación de la plataforma). ARTE 3912 — Fundamentos de las Artes Visuales II (2026): Incluir el título de la rúbrica (puede ser un error de programación de la plataforma). Incluir los nombres de los diversos niveles.</t>
  </si>
  <si>
    <t>Bellas Artes 2016-2017: Competencias de información: Es una rúbrica de 4 niveles con 7 criterios con los que se miden 4 de los 2 dominios del aprendizaje (excluyendo razonamiento lógico matemático responsabilidad social tecnología) ARTE 3912 — Fundamentos de las Artes Visuales II (2026): Competencias de información: Es una rúbrica de 4 niveles con 12 criterios con los que se miden 4 de los 2 dominios del aprendizaje (excluyendo competencias de la información, investigación y creación, pensamiento crítico y responsabilidad social).</t>
  </si>
  <si>
    <t>Tabla 8, fila 5</t>
  </si>
  <si>
    <t>PAR-SU-025</t>
  </si>
  <si>
    <t>5/24 cursos subgraduados registrados en OLAS reportaron datos en la plataforma. 3 profesores participaron. Según el Anejo 1: C51: 2 curso en el A1. C51: Participaron 2/2 cursos registrados en el A1. C51 (CEG): 3 curso en el A1. C51 (CEG): Participaron 3/3 cursos registrados en el A1 (No están en la pestaña del CEG). C52: 4 curso en el A1. C52: No reportaron datos para el segundo semestre. C52 (CEG): 5 curso en el A1. C52 (CEG): Participaron 3/5 cursos registrados en el A1 (no están en la pestaña del CEG).</t>
  </si>
  <si>
    <t>Revisar la rúbrica completamente. Incluir el título de la rúbrica (puede ser un error de programación de la plataforma).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Un dominio puede alinearse con dos a tres criterios de una rúbrica. Pero un criterio no debe tener más de un dominio.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 Se recomienda incluir en todas las rúbricas el dominio de contenido de la disciplina.</t>
  </si>
  <si>
    <t>Análisis reflexivo y crítico: Es una rúbrica de 1 criterios con la que se miden 1 de los 8 dominios del aprendizaje. No cumple. ESTUDIOS HISPÁNICOS – Contenido de la disciplina–Literatura: Es una rúbrica de 4 criterios con la que se miden 1 de los 8 dominios del aprendizaje. No cumple. Comunicación efectiva: Es una rúbrica de 1 criterios con la que se miden 1de los 8 dominios del aprendizaje. No cumple. Comprensión, evaluación, y desempeño ético-social de la realidad puertorriqueña, caribeña, hemisférica y mundial contemporánea: Es una rúbrica de 1 criterios con la que se miden 1 de los 8 dominios del aprendizaje. No cumple.</t>
  </si>
  <si>
    <t>Tabla 8, fila 6</t>
  </si>
  <si>
    <t>PAR-SU-026</t>
  </si>
  <si>
    <t>12/31 cursos subgraduados registrados en OLAS reportaron datos en la plataforma. 4 profesores participaron. Según el Anejo 1: C51: 12 curso en el A1. C51: Participaron 2/12 cursos registrados en el A1. C51: Participaron 3 cursos que no están registrados en el A1: HIST 3212, 4176 y 4177. C52: 14 curso en el A1. C52: Participaron 6/14 cursos registrados en el A1. C51: Participó 1 curso que no está registrado en el A1: HIST 4008.</t>
  </si>
  <si>
    <t>HIST - Rúbrica de Contenido de la Disciplina, Pensamiento Crítico y Responsabilidad Social: Incluir el título de la rúbrica (puede ser un error de programación de la plataforma). ¿Qué se debe demostrar para asignar un nivel de conocimiento avanzado, adecuado, bastante o limitado? ¿Diferencia entre insuficiente y limitado? Revisar y fortalecer las descripciones y las degradaciones. Revisar la alineación entre los criterios, dominios y descriptores (+degradaciones). Eg. Criterio 7: Dominio: pensamiento crítico / criterio: Conoce las interpretaciones… / Descriptor desempeño ideal: Demuestra un nivel avanzado en el conocimiento de la historiografía pertinente. HIST - INVESTIGACIÓN/COMUNICACIÓN EFECTIVA/COMPETENCIAS DE INFORMACIÓN: Revisar la rúbrica por completo. Incluir el título de la rúbrica (puede ser un error de programación de la plataforma). Incluir los nombres de los diversos niveles. Incluir en las rúbricas el dominio de contenido de la disciplina. Se recomienda que cada rúbrica tenga de 8 a 10 criterios. Cada una de estas rúbricas debe medir entre 3 y 4 dominios. Hay criterios que no están alineados con dominios. Por tanto, es importante alinear los criterios de la rúbrica a los dominios de aprendizaje estudiantil nivel subgraduado. La descripción del nivel deseable (nivel más alto) para cada criterio debe ser específica y precisa, de modo que las degradaciones se realicen únicamente con respecto a esa descripción inicial. Asimismo, las degradaciones no deben incorporar aspectos, características o elementos que no estén contemplados en la definición original del criterio. Recuerde: Un dominio puede alinearse con dos a tres criterios de una rúbrica. Pero un criterio no debe tener más de un dominio.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 HIST - Rubrica de Razonamiento Lógico Matemático y Tecnología: Incluir el título de la rúbrica (puede ser un error de programación de la plataforma). Incluir los nombres de los diversos niveles. Incluir en las rúbricas el dominio de contenido de la disciplina. Se recomienda que cada rúbrica tenga de 8 a 10 criterios. Cada una de estas rúbricas debe medir entre 3 y 4 dominios. Revisar y fortalecer las descripciones y las degradaciones. Revisar alineación de los dominios, criterios y descriptores. Eg. Con el dominio de tecnología se busca que el estudiante “Habrá desarrollado competencias necesarias para la utilización de la tecnología como herramienta para crear, manejar y aplicar el conocimiento”. HIST - COMUNICACIÓN ORAL: Incluir el título de la rúbrica (puede ser un error de programación de la plataforma). Incluir en las rúbricas el dominio de contenido de la disciplina. Se recomienda que cada rúbrica tenga de 8 a 10 criterios. Cada una de estas rúbricas debe medir entre 3 y 4 dominios. Revisar y fortalecer las descripciones y las degradaciones. HIST - ENSAYO HISTORIOGRÁFICO: Incluir el título de la rúbrica (puede ser un error de programación de la plataforma). Se recomienda que cada rúbrica tenga de 8 a 10 criterios. Cada una de estas rúbricas debe medir entre 3 y 4 dominios. Hay criterios que no están alineados con dominios. Por tanto, es importante alinear los criterios de la rúbrica a los dominios de aprendizaje estudiantil nivel subgraduado.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t>
  </si>
  <si>
    <t>HIST - Rúbrica de Contenido de la Disciplina, Pensamiento Crítico y Responsabilidad Social: Es una rúbrica de 10 criterios con la que se miden 3 de los 8 dominios del aprendizaje. HIST - INVESTIGACIÓN/COMUNICACIÓN EFECTIVA/COMPETENCIAS DE INFORMACIÓN: Es una rúbrica de 8 criterios con la que se miden 2 de los 8 dominios del aprendizaje. No cumple. HIST - Rubrica de Razonamiento Lógico Matemático y Tecnología: Es una rúbrica de __ criterios con la que se miden _ de los 8 dominios del aprendizaje. HIST - COMUNICACIÓN ORAL: Es una rúbrica de 8 criterios con la que se miden 1 de los 8 dominios del aprendizaje. HIST - ENSAYO HISTORIOGRÁFICO: Es una rúbrica de 14 criterios con la que se miden 4 de los 8 dominios del aprendizaje.</t>
  </si>
  <si>
    <t>Tabla 8, fila 7</t>
  </si>
  <si>
    <t>PAR-SU-027</t>
  </si>
  <si>
    <t>3/19 cursos subgraduados registrados en OLAS reportaron datos en la plataforma. 3 profesores participaron. Según el Anejo 1: No ha entregado el Anejo 1, nivel subgraduado, para el ciclo de avalúo vigente.</t>
  </si>
  <si>
    <t>Revisar todas las rúbricas: Revisar la rúbrica completamente. Incluir los nombres de los diversos niveles.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Un dominio puede alinearse con dos a tres criterios de una rúbrica. Pero un criterio no debe tener más de un dominio. Se debe desarrollar los descriptores específicos para cada criterio, incluyendo las degradaciones según los niveles de desempeño correspondientes. Asimismo, es fundamental observar que los criterios, descriptores y dominios estén claramente alineados entre sí, de modo que reflejen de forma coherente las expectativas de aprendizaje y faciliten una evaluación consistente, objetiva y transparente. Se recomienda incluir en todas las rúbricas el dominio de contenido de la disciplina. Revisar y fortalecer los descriptores y degradaciones. Algunas de las rúbricas tienen en la segunda columna el criterio y la descripción según lo que se espera en términos de desempeño. En esa columna solo va el criterio y la descripción que incluyen no concuerda con la incluida en el nivel más alto de ejecutoria sobre el criterio.</t>
  </si>
  <si>
    <t>PREI - ESIN 3401 - Rúbrica de avalúo del criterio: Contenido de la disciplina: Es una rúbrica de 2 criterios con la que se miden 1 de los 8 dominios del aprendizaje. No cumple. No cumple. GECU- Pensamiento critico: Es una rúbrica de 3 criterios con la que se miden 1 de los 8 dominios del aprendizaje. No cumple. PREI - Rúbrica de Avalúo del Criterio: Comunicación Efectiva: Es una rúbrica de 4 criterios con la que se miden 1 de los 8 dominios del aprendizaje. No cumple. PREI - Rúbrica de avalúo del criterio: Pensamiento crítico: Es una rúbrica de 3 criterios con la que se miden 1 de los 8 dominios del aprendizaje. No cumple. PREI - Rúbrica de avalúo del criterio: Responsabilidad social: Es una rúbrica de 2 criterios con la que se miden 1 de los 8 dominios del aprendizaje. No cumple. PREI - Rúbrica de avalúo del criterio: Tecnología: Es una rúbrica de 2 criterios con la que se miden 1 de los 8 dominios del aprendizaje. No cumple. PREI - ESIN 4003 - Rúbrica de Avalúo del Criterio: Contenido de la Disciplina: Es una rúbrica de 2 criterios con la que se miden 1 de los 8 dominios del aprendizaje. No cumple. De los dos criterios uno no está alineado con un dominio. Cada uno de los criterios deben estar alineados con un dominio. PREI - ESIN 4003 - Rúbrica de avalúo del criterio: Investigación y creación: Es una rúbrica de 2 criterios con la que se miden 1 de los 8 dominios del aprendizaje. No cumple.</t>
  </si>
  <si>
    <t>Tabla 8, fila 8</t>
  </si>
  <si>
    <t>PAR-SU-028</t>
  </si>
  <si>
    <t>5/58 cursos subgraduados registrados en OLAS reportaron datos en la plataforma. Todos los cursos son de Alemán. 1 profesor participó. Según el Anejo 1: C51: 3 curso en el A1. C51: Participaron 0/3 cursos registrados en el A1. C51: Participó 2 cursos que no están registrados en el A1: ALEM 3035 y 3052 C52: 3 curso en el A1. C52: Participaron 0/3 cursos registrados en el A1. C52: Participó 3 cursos que no están registrados en el A1: ALEM 4009, 4015 y 4016.</t>
  </si>
  <si>
    <t>Revisar ambas rúbricas: Todos los criterios deben estar alineados con sus respectivos dominios. Se recomienda que cada rúbrica tenga de 8 a 10 criterios. Cada una de estas rúbricas debe medir entre 3 y 4 dominios. Un dominio puede alinearse con dos a tres criterios de una rúbrica. Pero un criterio no debe tener más de un dominio. Revisar las descripciones y degradaciones las descripciones y las degradaciones con el fin de eliminar ambigüedades, que sean medibles y garantizar una interpretación uniforme de las expectativas de desempeño. En cada nivel debe incluirse la descripción sobre lo que se espera en cada criterio según la puntuación. Verificar redacción (Construcción confusa de las oraciones. Ejemplo: “Distingue adecuadamente, en la mayor parte de los casos, su aportación de la aportación de los investigadores que ha utilizado.” [Rúbrica - LENGUAS EXTRANJERAS - Competencias de información]).</t>
  </si>
  <si>
    <t>LENGUAS EXTRANJERAS - Competencias de información: Es una rúbrica de 4 niveles con 5 criterios con los que se miden 4 de los 2 dominios del aprendizaje (excluyendo comunicación efectiva, contenido de la disciplina, pensamiento crítico, razonamiento lógico matemático, responsabilidad social y tecnología). FOREIGN LANGUAGES - Information skills: Es una rúbrica de 4 niveles con 5 criterios con los que se miden 4 de los 2 dominios del aprendizaje (excluyendo comunicación efectiva, contenido de la disciplina, pensamiento crítico, razonamiento lógico matemático, responsabilidad social y tecnología).</t>
  </si>
  <si>
    <t>Tabla 8, fila 9</t>
  </si>
  <si>
    <t>PAR-SU-029</t>
  </si>
  <si>
    <t>31/111 cursos subgraduados registrados en OLAS reportaron datos en la plataforma. 6 profesores participaron. Según el Anejo 1: C51: 31 curso en el A1. C51: Participaron 17/31 cursos registrados en el A1. C52: 31 curso en el A1. C52: Participaron 14/31 cursos registrados en el A1.</t>
  </si>
  <si>
    <t>Revisar todas las rúbricas. Recomendaciones generales: Incluir en las rúbricas el dominio de contenido de la disciplina.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Revisar y fortalecer los descriptores y degradaciones. Podrían considerar incorporar la contabilización o cantidad de errores dentro de algunos criterios, ya que esto permitiría especificar con mayor claridad las diferencias entre los niveles de desempeño. Establecer rangos o umbrales de errores puede contribuir a una evaluación más objetiva, consistente y fácil de interpretar tanto para quien evalúa como para quien es evaluado.</t>
  </si>
  <si>
    <t>MUSI-Técnica Vocal: Es una rúbrica de10 criterios con la que se miden 1 de los 8 dominios del aprendizaje. No cumple. MUSI-Técnica Instrumental Piano: Es una rúbrica de 6 criterios con la que se miden 1 de los 8 dominios del aprendizaje. No cumple. MUSI-Matriz de Valoración-Ensayo: Es una rúbrica de 7 criterios con la que se miden 2 de los 8 dominios del aprendizaje. No cumple. MUSI - Teoría y Solfeo: Examen de Jurado: Es una rúbrica de 5 criterios con la que se miden 1 de los 8 dominios del aprendizaje. No cumple. MUSI-Investigación y creación-MATRIZ DE VALORACIÓN PARA EVALUAR DESTREZAS DE INVESTIGACIÓN EN UN TRABAJO MONOGRÁFICO DE HISTORIA DE LA MÚSICA: Es una rúbrica de 9 criterios con la que se miden 1 de los 8 dominios del aprendizaje. No cumple. Rúbrica para bibliografía anotada: Es una rúbrica de 6 criterios con la que se miden 2 de los 8 dominios del aprendizaje. De los dos criterios uno no está alineado con un dominio. Cada uno de los criterios deben estar alineado con un dominio. MUSI-Técnica Instrumental Cuatro: Es una rúbrica de 8 criterios con la que se miden 1 de los 8 dominios del aprendizaje. No cumple. MUSI-Técnica Instrumental Violín: Es una rúbrica de 9 criterios con la que se miden 1 de los 8 dominios del aprendizaje.</t>
  </si>
  <si>
    <t>Tabla 8, fila 10</t>
  </si>
  <si>
    <t>PAR-SU-030</t>
  </si>
  <si>
    <t>9/69 cursos subgraduados registrados en OLAS reportaron datos en la plataforma. 11 profesores participaron.</t>
  </si>
  <si>
    <t>Revisar todas las rúbricas. Recomendaciones generales: Incluir el título de la rúbrica (puede ser un error de programación de la plataforma).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Un dominio puede alinearse con dos a tres criterios de una rúbrica. Pero un criterio no debe tener más de un dominio. Se recomienda incluir en todas las rúbricas el dominio de contenido de la disciplina. Revisar y fortalecer los descriptores y degradaciones. Podrían considerar incorporar la contabilización o cantidad de errores dentro de algunos criterios, ya que esto permitiría especificar con mayor claridad las diferencias entre los niveles de desempeño. Establecer rangos o umbrales de errores puede contribuir a una evaluación más objetiva, consistente y fácil de interpretar tanto para quien evalúa como para quien es evaluado. Recomendaciones específicas: HART - Rúbrica general: Incluir el título de la rúbrica (puede ser un error de programación de la plataforma). Se recomienda que cada rúbrica tenga de 8 a 10 criterios. Cada una de estas rúbricas debe medir entre 3 y 4 dominios. Esta estructura favorece un balance adecuado entre amplitud evaluativa y viabilidad de implementación, permitiendo recopilar información relevante sin comprometer la practicidad del instrumento. Además, una rúbrica con estas características resulta más manejable y eficiente para el personal docente durante su aplicación en el salón de clases y en la posterior gestión y reporte de datos en la plataforma OLAS. Uno de los criterios uno no está alineado con un dominio. Cada uno de los criterios deben estar alineado con un dominio. Revisar y fortalecer los descriptores y degradaciones. (Eg. No menciona el manual de estilo que utilizarían, elementos a considerar en la descripción de la obra de arte, etc.) 2026 ENGLISH BA - INGL3285 Essay: Incluir el título de la rúbrica (puede ser un error de programación de la plataforma). Incluir los nombres de los diversos niveles. Revisar y fortalecer los descriptores y degradaciones. Podrían considerar incorporar la contabilización o cantidad de errores dentro de algunos criterios, ya que esto permitiría especificar con mayor claridad las diferencias entre los niveles de desempeño. Establecer rangos o umbrales de errores puede contribuir a una evaluación más objetiva, consistente y fácil de interpretar tanto para quien evalúa como para quien es evaluado. 2026 ENGLISH BA - INGL4215 Final Essay/Literary Analysis: Incluir el título de la rúbrica (puede ser un error de programación de la plataforma). Revisar y fortalecer los descriptores y degradaciones. Podrían considerar incorporar la contabilización o cantidad de errores dentro de algunos criterios, ya que esto permitiría especificar con mayor claridad las diferencias entre los niveles de desempeño. Establecer rangos o umbrales de errores puede contribuir a una evaluación más objetiva, consistente y fácil de interpretar tanto para quien evalúa como para quien es evaluado. ACEG 2025-2026: HUMA (pensamiento crítico, redacción, información y tecnología) II: Incluir el título de la rúbrica (puede ser un error de programación de la plataforma). Incluir los nombres de los diversos niveles. Revisar y fortalecer los descriptores y degradaciones. Podrían considerar incorporar la contabilización o cantidad de errores dentro de algunos criterios, ya que esto permitiría especificar con mayor claridad las diferencias entre los niveles de desempeño. Establecer rangos o umbrales de errores puede contribuir a una evaluación más objetiva, consistente y fácil de interpretar tanto para quien evalúa como para quien es evaluado.</t>
  </si>
  <si>
    <t>ESTUDIOS HISPÁNICOS - Competencias de Información: Es una rúbrica de 5 criterios con la que se miden 1 de los 8 dominios del aprendizaje. No cumple. Uno de los criterios uno no está alineado con un dominio. Cada uno de los criterios deben estar alineado con un dominio. ESTUDIOS HISPÁNICOS - Comunicación Efectiva: Es una rúbrica de 4 criterios con la que se miden 1 de los 8 dominios del aprendizaje. No cumple. ESTUDIOS HISPÁNICOS - Investigación: Es una rúbrica de 5 criterios con la que se miden 1 de los 8 dominios del aprendizaje. No cumple. ESTUDIOS HISPÁNICOS - Pensamiento Crítico: Es una rúbrica de 5 criterios con la que se miden 1 de los 8 dominios del aprendizaje. ESTUDIOS HISPÁNICOS - Comunicación Efectiva: Es una rúbrica de 4 criterios con la que se miden 1 de los 8 dominios del aprendizaje. No cumple HART - Rúbrica general: Es una rúbrica de 11 criterios con la que se miden 4 de los 8 dominios del aprendizaje. 2026 ENGLISH BA - INGL3285 Essay: Es una rúbrica de 9 criterios con la que se miden 4 de los 8 dominios del aprendizaje. 2026 ENGLISH BA - INGL4215 Final Essay/Literary Analysis: Es una rúbrica de 8 criterios con la que se miden 4 de los 8 dominios del aprendizaje. ACEG 2025-2026: HUMA (pensamiento crítico, redacción, información y tecnología) II: Es una rúbrica de 8 criterios con la que se miden 4 de los 8 dominios del aprendizaje.</t>
  </si>
  <si>
    <t>Tabla 8, fila 11</t>
  </si>
  <si>
    <t>Resultados del aprendizaje por programa, dominio y periodo</t>
  </si>
  <si>
    <t>Los resultados se conservan como porcentajes informados. Sin N evaluado y N que alcanzó la expectativa no se ponderan por estudiantes.</t>
  </si>
  <si>
    <t>Resultado ID</t>
  </si>
  <si>
    <t>Dominio</t>
  </si>
  <si>
    <t>Resultado</t>
  </si>
  <si>
    <t>Cumple 70%</t>
  </si>
  <si>
    <t>N evaluado</t>
  </si>
  <si>
    <t>N alcanzó</t>
  </si>
  <si>
    <t>Ponderación</t>
  </si>
  <si>
    <t>Tiene acción reportada</t>
  </si>
  <si>
    <t>Detalle de acción</t>
  </si>
  <si>
    <t>Cautela</t>
  </si>
  <si>
    <t>% programas meta</t>
  </si>
  <si>
    <t>% programas participantes</t>
  </si>
  <si>
    <t>Detalle meta</t>
  </si>
  <si>
    <t>Detalle participación</t>
  </si>
  <si>
    <t>RES-GR-0001</t>
  </si>
  <si>
    <t>Programa/configuración OLAS</t>
  </si>
  <si>
    <t>C52</t>
  </si>
  <si>
    <t>No; valor informado por programa</t>
  </si>
  <si>
    <t>Tabla 1, fila 6, columna 3</t>
  </si>
  <si>
    <t>Sin numerador ni denominador estudiantil en la fuente disponible.</t>
  </si>
  <si>
    <t>RES-GR-0002</t>
  </si>
  <si>
    <t>Tabla 1, fila 9, columna 2</t>
  </si>
  <si>
    <t>RES-GR-0003</t>
  </si>
  <si>
    <t>Tabla 1, fila 9, columna 3</t>
  </si>
  <si>
    <t>RES-GR-0004</t>
  </si>
  <si>
    <t>Tabla 1, fila 9, columna 4</t>
  </si>
  <si>
    <t>RES-GR-0005</t>
  </si>
  <si>
    <t>Tabla 1, fila 9, columna 5</t>
  </si>
  <si>
    <t>RES-GR-0006</t>
  </si>
  <si>
    <t>Tabla 1, fila 9, columna 6</t>
  </si>
  <si>
    <t>RES-GR-0007</t>
  </si>
  <si>
    <t>Tabla 1, fila 9, columna 7</t>
  </si>
  <si>
    <t>RES-GR-0008</t>
  </si>
  <si>
    <t>Tabla 1, fila 9, columna 8</t>
  </si>
  <si>
    <t>RES-GR-0009</t>
  </si>
  <si>
    <t>Tabla 1, fila 9, columna 9</t>
  </si>
  <si>
    <t>RES-GR-0010</t>
  </si>
  <si>
    <t>Tabla 1, fila 9, columna 10</t>
  </si>
  <si>
    <t>RES-GR-0011</t>
  </si>
  <si>
    <t>Tabla 1, fila 9, columna 11</t>
  </si>
  <si>
    <t>RES-GR-0012</t>
  </si>
  <si>
    <t>Tabla 1, fila 9, columna 12</t>
  </si>
  <si>
    <t>RES-GR-0013</t>
  </si>
  <si>
    <t>Tabla 1, fila 9, columna 13</t>
  </si>
  <si>
    <t>RES-GR-0014</t>
  </si>
  <si>
    <t>Tabla 1, fila 12, columna 3</t>
  </si>
  <si>
    <t>RES-GR-0015</t>
  </si>
  <si>
    <t>Tabla 1, fila 12, columna 5</t>
  </si>
  <si>
    <t>RES-GR-0016</t>
  </si>
  <si>
    <t>Tabla 1, fila 12, columna 7</t>
  </si>
  <si>
    <t>RES-GR-0017</t>
  </si>
  <si>
    <t>Tabla 1, fila 12, columna 9</t>
  </si>
  <si>
    <t>RES-GR-0018</t>
  </si>
  <si>
    <t>Tabla 1, fila 12, columna 11</t>
  </si>
  <si>
    <t>RES-GR-0019</t>
  </si>
  <si>
    <t>Tabla 1, fila 12, columna 13</t>
  </si>
  <si>
    <t>RES-GR-0020</t>
  </si>
  <si>
    <t>Tabla 1, fila 13, columna 2</t>
  </si>
  <si>
    <t>RES-GR-0021</t>
  </si>
  <si>
    <t>Tabla 1, fila 13, columna 3</t>
  </si>
  <si>
    <t>RES-GR-0022</t>
  </si>
  <si>
    <t>Tabla 1, fila 13, columna 4</t>
  </si>
  <si>
    <t>RES-GR-0023</t>
  </si>
  <si>
    <t>Tabla 1, fila 13, columna 5</t>
  </si>
  <si>
    <t>RES-GR-0024</t>
  </si>
  <si>
    <t>Tabla 1, fila 13, columna 6</t>
  </si>
  <si>
    <t>RES-GR-0025</t>
  </si>
  <si>
    <t>Tabla 1, fila 13, columna 7</t>
  </si>
  <si>
    <t>RES-GR-0026</t>
  </si>
  <si>
    <t>Tabla 1, fila 13, columna 8</t>
  </si>
  <si>
    <t>RES-GR-0027</t>
  </si>
  <si>
    <t>Tabla 1, fila 13, columna 9</t>
  </si>
  <si>
    <t>RES-GR-0028</t>
  </si>
  <si>
    <t>Tabla 1, fila 13, columna 10</t>
  </si>
  <si>
    <t>RES-GR-0029</t>
  </si>
  <si>
    <t>Tabla 1, fila 13, columna 11</t>
  </si>
  <si>
    <t>RES-GR-0030</t>
  </si>
  <si>
    <t>Tabla 1, fila 13, columna 12</t>
  </si>
  <si>
    <t>RES-GR-0031</t>
  </si>
  <si>
    <t>Tabla 1, fila 13, columna 13</t>
  </si>
  <si>
    <t>RES-GR-0032</t>
  </si>
  <si>
    <t>Tabla 1, fila 14, columna 2</t>
  </si>
  <si>
    <t>RES-GR-0033</t>
  </si>
  <si>
    <t>Tabla 1, fila 14, columna 3</t>
  </si>
  <si>
    <t>RES-GR-0034</t>
  </si>
  <si>
    <t>Tabla 1, fila 14, columna 5</t>
  </si>
  <si>
    <t>RES-GR-0035</t>
  </si>
  <si>
    <t>Tabla 1, fila 14, columna 6</t>
  </si>
  <si>
    <t>RES-GR-0036</t>
  </si>
  <si>
    <t>Tabla 1, fila 14, columna 7</t>
  </si>
  <si>
    <t>RES-GR-0037</t>
  </si>
  <si>
    <t>Tabla 1, fila 14, columna 8</t>
  </si>
  <si>
    <t>RES-GR-0038</t>
  </si>
  <si>
    <t>Tabla 1, fila 14, columna 9</t>
  </si>
  <si>
    <t>RES-GR-0039</t>
  </si>
  <si>
    <t>Tabla 1, fila 14, columna 11</t>
  </si>
  <si>
    <t>RES-GR-0040</t>
  </si>
  <si>
    <t>Tabla 1, fila 14, columna 13</t>
  </si>
  <si>
    <t>RES-GR-0041</t>
  </si>
  <si>
    <t>Master in Math</t>
  </si>
  <si>
    <t>Tabla 1, fila 15, columna 2</t>
  </si>
  <si>
    <t>RES-GR-0042</t>
  </si>
  <si>
    <t>Tabla 1, fila 15, columna 4</t>
  </si>
  <si>
    <t>RES-GR-0043</t>
  </si>
  <si>
    <t>Tabla 1, fila 15, columna 6</t>
  </si>
  <si>
    <t>RES-GR-0044</t>
  </si>
  <si>
    <t>Tabla 1, fila 16, columna 2</t>
  </si>
  <si>
    <t>RES-GR-0045</t>
  </si>
  <si>
    <t>Tabla 1, fila 16, columna 3</t>
  </si>
  <si>
    <t>RES-GR-0046</t>
  </si>
  <si>
    <t>Tabla 1, fila 16, columna 4</t>
  </si>
  <si>
    <t>RES-GR-0047</t>
  </si>
  <si>
    <t>Tabla 1, fila 16, columna 5</t>
  </si>
  <si>
    <t>RES-GR-0048</t>
  </si>
  <si>
    <t>Tabla 1, fila 16, columna 6</t>
  </si>
  <si>
    <t>RES-GR-0049</t>
  </si>
  <si>
    <t>Tabla 1, fila 16, columna 7</t>
  </si>
  <si>
    <t>RES-GR-0050</t>
  </si>
  <si>
    <t>Tabla 1, fila 17, columna 2</t>
  </si>
  <si>
    <t>RES-GR-0051</t>
  </si>
  <si>
    <t>Tabla 1, fila 17, columna 4</t>
  </si>
  <si>
    <t>RES-GR-0052</t>
  </si>
  <si>
    <t>Tabla 1, fila 17, columna 5</t>
  </si>
  <si>
    <t>RES-GR-0053</t>
  </si>
  <si>
    <t>Tabla 1, fila 17, columna 6</t>
  </si>
  <si>
    <t>RES-GR-0054</t>
  </si>
  <si>
    <t>Tabla 1, fila 17, columna 7</t>
  </si>
  <si>
    <t>RES-GR-0055</t>
  </si>
  <si>
    <t>Tabla 1, fila 17, columna 8</t>
  </si>
  <si>
    <t>RES-GR-0056</t>
  </si>
  <si>
    <t>Tabla 1, fila 21, columna 3</t>
  </si>
  <si>
    <t>RES-GR-0057</t>
  </si>
  <si>
    <t>Tabla 1, fila 21, columna 5</t>
  </si>
  <si>
    <t>RES-GR-0058</t>
  </si>
  <si>
    <t>Tabla 1, fila 21, columna 7</t>
  </si>
  <si>
    <t>RES-GR-0059</t>
  </si>
  <si>
    <t>Tabla 1, fila 21, columna 9</t>
  </si>
  <si>
    <t>RES-GR-0060</t>
  </si>
  <si>
    <t>COOP6031 Actividades de análisis crítico para situaciones contemporáneas: Se continuarán incorporando actividades de análisis crítico y aplicación práctica de los contenidos para fortalecer la capacidad argumentativa y la integración de los fundamentos teóricos del cooperativismo en contextos contemporáneos. Fortalecimiento de la fundamentación académica: Se promoverá una mayor integración de literatura académica especializada en cooperativismo y economía social solidaria mediante actividades preparatorias de revisión bibliográfica y talleres sobre citación académica, con el propósito de fortalecer la calidad argumentativa y el uso ético de las fuentes en las presentaciones orales. COOP6035 Profundización del análisis crítico y la integración teórico-reflexiva: Luego de darle retroalimentación al estudiantado en la primera entrega de los diarios reflexivos y alcanzaron satisfactoriamente el criterio de logro en todos los indicadores evaluados, se continuará promoviendo la reflexión crítica y la integración de conceptos teóricos mediante actividades que fomenten la articulación entre subjetividad, cooperación, transformación social y experiencias concretas. Asimismo, se incentivará la elaboración de análisis más complejos que permitan vincular los contenidos del curso con los desafíos contemporáneos del cooperativismo y la economía social solidaria. COOP6131 Originalidad: Uso de la inteligencia artificial en ambientes académicos. Originalidad: Enfatizar en la búsqueda de diferentes elementos que puedan enriquecer la presentación de los temas. Argumentación : Desarrollo de elementos para argumentar la presentación de un tema. COOP6135 Revisión de pares y presentación oral: Se incorporará una sesión de revisión entre pares y presentación oral breve de los borradores finales de las propuestas antes de la entrega definitiva, con el propósito de fortalecer la claridad expositiva, la coherencia argumentativa y la integración entre el marco conceptual, la metodología y los objetivos de i nvestigación. Taller práctico sobre búsqueda, análisis y síntesis de literatura académica.: Se incorporará un taller práctico sobre búsqueda, análisis y síntesis de literatura académica, así como sobre el uso adecuado de normas de citación y referencias. Además, se requerirá la entrega de un bosquejo preliminar del marco conceptual para ofrecer retroalimentación temprana antes de la entrega parcial de la propuesta.</t>
  </si>
  <si>
    <t>Tabla 1, fila 23, columna 2</t>
  </si>
  <si>
    <t>RES-GR-0061</t>
  </si>
  <si>
    <t>Tabla 1, fila 23, columna 3</t>
  </si>
  <si>
    <t>RES-GR-0062</t>
  </si>
  <si>
    <t>Tabla 1, fila 23, columna 4</t>
  </si>
  <si>
    <t>RES-GR-0063</t>
  </si>
  <si>
    <t>Tabla 1, fila 23, columna 5</t>
  </si>
  <si>
    <t>RES-GR-0064</t>
  </si>
  <si>
    <t>Tabla 1, fila 23, columna 6</t>
  </si>
  <si>
    <t>RES-GR-0065</t>
  </si>
  <si>
    <t>Tabla 1, fila 23, columna 7</t>
  </si>
  <si>
    <t>RES-GR-0066</t>
  </si>
  <si>
    <t>Tabla 1, fila 23, columna 8</t>
  </si>
  <si>
    <t>RES-GR-0067</t>
  </si>
  <si>
    <t>Tabla 1, fila 23, columna 9</t>
  </si>
  <si>
    <t>RES-GR-0068</t>
  </si>
  <si>
    <t>Tabla 1, fila 23, columna 10</t>
  </si>
  <si>
    <t>RES-GR-0069</t>
  </si>
  <si>
    <t>Tabla 1, fila 23, columna 11</t>
  </si>
  <si>
    <t>RES-GR-0070</t>
  </si>
  <si>
    <t>Tabla 1, fila 23, columna 12</t>
  </si>
  <si>
    <t>RES-GR-0071</t>
  </si>
  <si>
    <t>Tabla 1, fila 23, columna 13</t>
  </si>
  <si>
    <t>RES-GR-0072</t>
  </si>
  <si>
    <t>ADPU6005 Diálogo amplio: Se reforzó e trabajo escrito (síntesis) con diálogos amplios (basados en Paulo Freire) para promover un entendimiento y análisis reflexivo. Se logró mantener un alto nivel de motivación y participación. ADPU6896 Uso de la IA: Se enfatizó sobre el uso adecuado de la IA. Se logró promover un uso de consulta y guía, manteniendo el razonamiento crítico del estudiante. Refuerzo en investigación: El área de metodología e investigación debe ser reforzada en cursos como 6006 y en los cursos de especialidad. Los/as estudiantes deben entender por qué es importante adoptar enfoques metodológicos en la Administración Pública Comunicación regular: Se llevaron a cabo conversaciones de seguimiento para evaluar el enfoque del trabajo y posibles desarrollos. Esto ayudó a centrar a los estudiantes en los temas medulares.</t>
  </si>
  <si>
    <t>Tabla 1, fila 24, columna 2</t>
  </si>
  <si>
    <t>RES-GR-0073</t>
  </si>
  <si>
    <t>Tabla 1, fila 24, columna 3</t>
  </si>
  <si>
    <t>RES-GR-0074</t>
  </si>
  <si>
    <t>Tabla 1, fila 24, columna 4</t>
  </si>
  <si>
    <t>RES-GR-0075</t>
  </si>
  <si>
    <t>Tabla 1, fila 24, columna 5</t>
  </si>
  <si>
    <t>RES-GR-0076</t>
  </si>
  <si>
    <t>Tabla 1, fila 24, columna 6</t>
  </si>
  <si>
    <t>RES-GR-0077</t>
  </si>
  <si>
    <t>Tabla 1, fila 24, columna 7</t>
  </si>
  <si>
    <t>RES-GR-0078</t>
  </si>
  <si>
    <t>Tabla 1, fila 24, columna 8</t>
  </si>
  <si>
    <t>RES-GR-0079</t>
  </si>
  <si>
    <t>Tabla 1, fila 24, columna 9</t>
  </si>
  <si>
    <t>RES-GR-0080</t>
  </si>
  <si>
    <t>Tabla 1, fila 24, columna 10</t>
  </si>
  <si>
    <t>RES-GR-0081</t>
  </si>
  <si>
    <t>Tabla 1, fila 24, columna 11</t>
  </si>
  <si>
    <t>RES-GR-0082</t>
  </si>
  <si>
    <t>Tabla 1, fila 24, columna 12</t>
  </si>
  <si>
    <t>RES-GR-0083</t>
  </si>
  <si>
    <t>Tabla 1, fila 24, columna 13</t>
  </si>
  <si>
    <t>RES-GR-0084</t>
  </si>
  <si>
    <t>Master in Rehabilitarion Counseling</t>
  </si>
  <si>
    <t>CORE6001 Vignettas: Proveer más vignettas para discusi[on de caso donde se aplique nomenclatura de ICF y manifestaciones de condiciones específicas. CORE 6003: Taller: Reforzar conocimiento y aplicación factores ocupacionales . Reforzar destrezas de análisis para DCF para empleo integrando múltiples evidencias- CORE 6005 Evaluaciones Individuales: Aumentar la cantidad y peso relativo de actividades individuales de evaluación del curso. Menos peso de las actividades grupales en la nota final del curso.</t>
  </si>
  <si>
    <t>Tabla 1, fila 25, columna 2</t>
  </si>
  <si>
    <t>RES-GR-0085</t>
  </si>
  <si>
    <t>Tabla 1, fila 25, columna 3</t>
  </si>
  <si>
    <t>RES-GR-0086</t>
  </si>
  <si>
    <t>Tabla 1, fila 25, columna 4</t>
  </si>
  <si>
    <t>RES-GR-0087</t>
  </si>
  <si>
    <t>Tabla 1, fila 25, columna 5</t>
  </si>
  <si>
    <t>RES-GR-0088</t>
  </si>
  <si>
    <t>Tabla 1, fila 25, columna 6</t>
  </si>
  <si>
    <t>RES-GR-0089</t>
  </si>
  <si>
    <t>Tabla 1, fila 25, columna 7</t>
  </si>
  <si>
    <t>RES-GR-0090</t>
  </si>
  <si>
    <t>Tabla 1, fila 25, columna 8</t>
  </si>
  <si>
    <t>RES-GR-0091</t>
  </si>
  <si>
    <t>Tabla 1, fila 25, columna 9</t>
  </si>
  <si>
    <t>RES-GR-0092</t>
  </si>
  <si>
    <t>Tabla 1, fila 25, columna 10</t>
  </si>
  <si>
    <t>RES-GR-0093</t>
  </si>
  <si>
    <t>Tabla 1, fila 25, columna 11</t>
  </si>
  <si>
    <t>RES-GR-0094</t>
  </si>
  <si>
    <t>Tabla 1, fila 25, columna 12</t>
  </si>
  <si>
    <t>RES-GR-0095</t>
  </si>
  <si>
    <t>Tabla 1, fila 25, columna 13</t>
  </si>
  <si>
    <t>RES-GR-0096</t>
  </si>
  <si>
    <t>Tabla 1, fila 26, columna 10</t>
  </si>
  <si>
    <t>RES-GR-0097</t>
  </si>
  <si>
    <t>PLAN6552 Fortalecimiento de Competencias Básicas en Estadística: Se identificaron lagunas académicas en conceptos fundamentales de estadística descriptiva, a pesar de que el plan de estudios contempla la aprobación previa de cursos relacionados. Como acción transformadora, se recomienda fortalecer los prerrequisitos del curso, promoviendo que los estudiantes completen un curso básico de estadística antes de matricularse en PLAN6552. Asimismo, se recomienda implementar una prueba al inicio del semestre (preavalúo) y una prueba de seguimiento al finalizar el curso (postavalúo) para medir el progreso estudiantil, identificar áreas de dificultad de manera temprana y desarrollar estrategias de apoyo académico dirigidas a reforzar los conceptos estadísticos esenciales para el éxito en el curso. Estas pruebas tienen la intención de servir como una estrategia de cierre de brechas del aprendizaje y avalúo formativo.</t>
  </si>
  <si>
    <t>Tabla 1, fila 28, columna 2</t>
  </si>
  <si>
    <t>RES-GR-0098</t>
  </si>
  <si>
    <t>Tabla 1, fila 28, columna 3</t>
  </si>
  <si>
    <t>RES-GR-0099</t>
  </si>
  <si>
    <t>Tabla 1, fila 28, columna 4</t>
  </si>
  <si>
    <t>RES-GR-0100</t>
  </si>
  <si>
    <t>Tabla 1, fila 28, columna 6</t>
  </si>
  <si>
    <t>RES-GR-0101</t>
  </si>
  <si>
    <t>Tabla 1, fila 28, columna 7</t>
  </si>
  <si>
    <t>RES-GR-0102</t>
  </si>
  <si>
    <t>Tabla 1, fila 28, columna 8</t>
  </si>
  <si>
    <t>RES-GR-0103</t>
  </si>
  <si>
    <t>Tabla 1, fila 28, columna 9</t>
  </si>
  <si>
    <t>RES-GR-0104</t>
  </si>
  <si>
    <t>Tabla 1, fila 28, columna 11</t>
  </si>
  <si>
    <t>RES-GR-0105</t>
  </si>
  <si>
    <t>Tabla 1, fila 28, columna 12</t>
  </si>
  <si>
    <t>RES-GR-0106</t>
  </si>
  <si>
    <t>Tabla 1, fila 28, columna 13</t>
  </si>
  <si>
    <t>RES-GR-0107</t>
  </si>
  <si>
    <t>EDUC8982 Redacción Académica: Se guiará a cada estudiante de forma individualizada, mediante ejemplificación y práctica, poniéndose hincapié en las siguientes destrezas: voz activa, conjugación verbal, ideas por párrafo, citación en estilo APA, encabezados en estilo APA, e numeración en estilo APA, antropomorfismos y plural mayestático EDUC8982 Redacción académica: Se realizará una guía ejemplificada e individualizada con los estudiantes para fortalecer los elementos siguientes: ideas por párrafo, sustentación, citas en estilo APA, conjugación verbal, antropomorfismos y plural mayestático.</t>
  </si>
  <si>
    <t>Tabla 1, fila 32, columna 2</t>
  </si>
  <si>
    <t>RES-GR-0108</t>
  </si>
  <si>
    <t>Tabla 1, fila 32, columna 3</t>
  </si>
  <si>
    <t>RES-GR-0109</t>
  </si>
  <si>
    <t>Tabla 1, fila 32, columna 4</t>
  </si>
  <si>
    <t>RES-GR-0110</t>
  </si>
  <si>
    <t>Tabla 1, fila 32, columna 5</t>
  </si>
  <si>
    <t>RES-GR-0111</t>
  </si>
  <si>
    <t>Tabla 1, fila 32, columna 6</t>
  </si>
  <si>
    <t>RES-GR-0112</t>
  </si>
  <si>
    <t>Tabla 1, fila 32, columna 7</t>
  </si>
  <si>
    <t>RES-GR-0113</t>
  </si>
  <si>
    <t>Tabla 1, fila 32, columna 8</t>
  </si>
  <si>
    <t>RES-GR-0114</t>
  </si>
  <si>
    <t>Tabla 1, fila 32, columna 9</t>
  </si>
  <si>
    <t>RES-GR-0115</t>
  </si>
  <si>
    <t>Tabla 1, fila 32, columna 10</t>
  </si>
  <si>
    <t>RES-GR-0116</t>
  </si>
  <si>
    <t>Tabla 1, fila 32, columna 11</t>
  </si>
  <si>
    <t>RES-GR-0117</t>
  </si>
  <si>
    <t>Tabla 1, fila 32, columna 12</t>
  </si>
  <si>
    <t>RES-GR-0118</t>
  </si>
  <si>
    <t>Tabla 1, fila 32, columna 13</t>
  </si>
  <si>
    <t>RES-GR-0119</t>
  </si>
  <si>
    <t>Tabla 1, fila 33, columna 3</t>
  </si>
  <si>
    <t>RES-GR-0120</t>
  </si>
  <si>
    <t>Tabla 1, fila 33, columna 5</t>
  </si>
  <si>
    <t>RES-GR-0121</t>
  </si>
  <si>
    <t>Tabla 1, fila 33, columna 7</t>
  </si>
  <si>
    <t>RES-GR-0122</t>
  </si>
  <si>
    <t>Tabla 1, fila 33, columna 9</t>
  </si>
  <si>
    <t>RES-GR-0123</t>
  </si>
  <si>
    <t>Tabla 1, fila 33, columna 11</t>
  </si>
  <si>
    <t>RES-GR-0124</t>
  </si>
  <si>
    <t>Tabla 1, fila 33, columna 13</t>
  </si>
  <si>
    <t>RES-GR-0125</t>
  </si>
  <si>
    <t>Tabla 1, fila 37, columna 2</t>
  </si>
  <si>
    <t>RES-GR-0126</t>
  </si>
  <si>
    <t>Tabla 1, fila 37, columna 3</t>
  </si>
  <si>
    <t>RES-GR-0127</t>
  </si>
  <si>
    <t>Tabla 1, fila 37, columna 4</t>
  </si>
  <si>
    <t>RES-GR-0128</t>
  </si>
  <si>
    <t>Tabla 1, fila 37, columna 5</t>
  </si>
  <si>
    <t>RES-GR-0129</t>
  </si>
  <si>
    <t>Tabla 1, fila 37, columna 6</t>
  </si>
  <si>
    <t>RES-GR-0130</t>
  </si>
  <si>
    <t>Tabla 1, fila 37, columna 7</t>
  </si>
  <si>
    <t>RES-GR-0131</t>
  </si>
  <si>
    <t>Tabla 1, fila 37, columna 8</t>
  </si>
  <si>
    <t>RES-GR-0132</t>
  </si>
  <si>
    <t>Tabla 1, fila 37, columna 9</t>
  </si>
  <si>
    <t>RES-GR-0133</t>
  </si>
  <si>
    <t>Tabla 1, fila 37, columna 10</t>
  </si>
  <si>
    <t>RES-GR-0134</t>
  </si>
  <si>
    <t>Tabla 1, fila 37, columna 11</t>
  </si>
  <si>
    <t>RES-GR-0135</t>
  </si>
  <si>
    <t>Tabla 1, fila 37, columna 12</t>
  </si>
  <si>
    <t>RES-GR-0136</t>
  </si>
  <si>
    <t>Tabla 1, fila 37, columna 13</t>
  </si>
  <si>
    <t>RES-GR-0137</t>
  </si>
  <si>
    <t>Tabla 1, fila 38, columna 3</t>
  </si>
  <si>
    <t>RES-GR-0138</t>
  </si>
  <si>
    <t>Tabla 1, fila 38, columna 11</t>
  </si>
  <si>
    <t>RES-GR-0139</t>
  </si>
  <si>
    <t>Tabla 1, fila 40, columna 3</t>
  </si>
  <si>
    <t>RES-GR-0140</t>
  </si>
  <si>
    <t>Tabla 1, fila 40, columna 11</t>
  </si>
  <si>
    <t>RES-GR-0141</t>
  </si>
  <si>
    <t>Tabla 1, fila 43, columna 2</t>
  </si>
  <si>
    <t>RES-GR-0142</t>
  </si>
  <si>
    <t>Tabla 1, fila 43, columna 10</t>
  </si>
  <si>
    <t>RES-GR-0143</t>
  </si>
  <si>
    <t>ESHI8001 El resultado favorable de los estudiantes en este ejercicio se debió a que se realizó en etapas y pudieron ir mejorando su trabajo a lo largo del semestre.</t>
  </si>
  <si>
    <t>Tabla 1, fila 47, columna 2</t>
  </si>
  <si>
    <t>RES-GR-0144</t>
  </si>
  <si>
    <t>Tabla 1, fila 47, columna 4</t>
  </si>
  <si>
    <t>RES-GR-0145</t>
  </si>
  <si>
    <t>Tabla 1, fila 47, columna 6</t>
  </si>
  <si>
    <t>RES-GR-0146</t>
  </si>
  <si>
    <t>Tabla 1, fila 47, columna 8</t>
  </si>
  <si>
    <t>RES-GR-0147</t>
  </si>
  <si>
    <t>Tabla 1, fila 47, columna 10</t>
  </si>
  <si>
    <t>RES-GR-0148</t>
  </si>
  <si>
    <t>GECU6985 Pensamiento crítico 50%. No se proveen AT.</t>
  </si>
  <si>
    <t>Tabla 1, fila 49, columna 2</t>
  </si>
  <si>
    <t>RES-GR-0149</t>
  </si>
  <si>
    <t>Tabla 1, fila 49, columna 4</t>
  </si>
  <si>
    <t>RES-GR-0150</t>
  </si>
  <si>
    <t>Tabla 1, fila 49, columna 6</t>
  </si>
  <si>
    <t>RES-GR-0151</t>
  </si>
  <si>
    <t>Tabla 1, fila 49, columna 8</t>
  </si>
  <si>
    <t>RES-GR-0152</t>
  </si>
  <si>
    <t>Tabla 1, fila 49, columna 10</t>
  </si>
  <si>
    <t>RES-GR-0153</t>
  </si>
  <si>
    <t>Tabla 1, fila 49, columna 12</t>
  </si>
  <si>
    <t>RES-GR-0154</t>
  </si>
  <si>
    <t>Tabla 1, fila 50, columna 3</t>
  </si>
  <si>
    <t>RES-GR-0155</t>
  </si>
  <si>
    <t>Tabla 1, fila 50, columna 9</t>
  </si>
  <si>
    <t>RES-GR-0156</t>
  </si>
  <si>
    <t>Tabla 1, fila 50, columna 11</t>
  </si>
  <si>
    <t>RES-GR-0157</t>
  </si>
  <si>
    <t>Tabla 1, fila 51, columna 3</t>
  </si>
  <si>
    <t>RES-GR-0158</t>
  </si>
  <si>
    <t>Tabla 1, fila 51, columna 9</t>
  </si>
  <si>
    <t>RES-GR-0159</t>
  </si>
  <si>
    <t>Tabla 1, fila 51, columna 11</t>
  </si>
  <si>
    <t>RES-GR-0160</t>
  </si>
  <si>
    <t>LING6355 Ejercicio adicional: Se añadirá un ejercicio de ortosintaxis antes de la Tarea de Edición 2. Se espera así aumentar el pase del criterio de corrección ortosintáctica.</t>
  </si>
  <si>
    <t>Tabla 1, fila 53, columna 7</t>
  </si>
  <si>
    <t>RES-GR-0161</t>
  </si>
  <si>
    <t>FILO4252 Conceptos medulares como hilo conductor: Lectura y escritura en base a conceptos medulares (en este caso, “dialéctica”) fueron efectivas. La lectura atenta fue importante para la c omprensión de textos tan densos como los estudiados. Afirmar guía y plantilla en taller de escritura: La guía y plantilla de ensayos como el taller de escritura fueron cruciales para desarrollar distancia del texto y elaborar un punto de vista claro. Taller de falacias en lenguaje natural: La revisión de pares fue esencial para precisar si la lectura o el argumento fue bien sustentado, pero dado un caso de una falacia estructurando un ensayo en su totalidad (ad hominem en el ensayo 1), pasé tiempo discutiendo falacias lógicas en lenguaje natural en el taller de escritura. Fue productivo. Incluiré ejemplos de falacias en la guía de escritura y haré talleres de falacias cuando discutamos los elementos de un ensayo. FILO6002 Discusión en clase de diversas perspectivas temáticas y Cultivo de la perspectiva propia : (i) Una vez se identifiquen conceptos y aclaren teorías, fortalecer la idea de que hay múltiples enfoques teóricos en filosofía (mediante ejercicios de lectura y reflexión en clase). (ii) Identificar en las lecturas discutidas en clase los enunciados centrales en los que aflora la voz investigativa propia de los/las autores/as. Y al corregir los resúmenes (abstracts) señalar la presencia o ausencia de la elaboración de una perspectiva propia. FILO6428 Distancia crítica e independencia de criterio: Seguir trabajando por fortalecer la voz crítica del estudiantado, su distancia crítica respecto de los contenidos estudiados. Fortalecer confianza en sus voces como investigadores/as, asumiendo los riesgos de plantear preguntas e hipótesis que no necesariamente puedan responderse de modo concluyente. FILO6447 Lectura atenta: La lectura atenta en clase y la discusión a través de aclaración y contextualización del texto han sido efectivas. Han mejorado la comprensión de uno de los textos más densos en la historia de la filosofía a lo largo del semestre de forma consistente. Literatura secundaria durante el semestre: Los estudiantes traen sus intereses investigativos y citan literatura relacionada en la discusión. El énfasis en apoyar lectura primaria con secundaria y en investigar intereses que van surgiendo a lo largo del semestre se hace presente en las discusiones en clase.</t>
  </si>
  <si>
    <t>Tabla 1, fila 54, columna 2</t>
  </si>
  <si>
    <t>RES-GR-0162</t>
  </si>
  <si>
    <t>Tabla 1, fila 54, columna 3</t>
  </si>
  <si>
    <t>RES-GR-0163</t>
  </si>
  <si>
    <t>Tabla 1, fila 54, columna 4</t>
  </si>
  <si>
    <t>RES-GR-0164</t>
  </si>
  <si>
    <t>Tabla 1, fila 54, columna 5</t>
  </si>
  <si>
    <t>RES-GR-0165</t>
  </si>
  <si>
    <t>Tabla 1, fila 54, columna 7</t>
  </si>
  <si>
    <t>RES-GR-0166</t>
  </si>
  <si>
    <t>Tabla 1, fila 54, columna 9</t>
  </si>
  <si>
    <t>RES-GR-0167</t>
  </si>
  <si>
    <t>Tabla 1, fila 54, columna 10</t>
  </si>
  <si>
    <t>RES-GR-0168</t>
  </si>
  <si>
    <t>Tabla 1, fila 54, columna 11</t>
  </si>
  <si>
    <t>RES-GR-0169</t>
  </si>
  <si>
    <t>Tabla 1, fila 54, columna 13</t>
  </si>
  <si>
    <t>RES-GR-0170</t>
  </si>
  <si>
    <t>INGL8080 Conference Presntation Training: Simulate Conference presentation, panel creation, writing abstracts for conferences, and writing publishable papers.</t>
  </si>
  <si>
    <t>Tabla 1, fila 55, columna 2</t>
  </si>
  <si>
    <t>RES-GR-0171</t>
  </si>
  <si>
    <t>Tabla 1, fila 55, columna 3</t>
  </si>
  <si>
    <t>RES-GR-0172</t>
  </si>
  <si>
    <t>Tabla 1, fila 55, columna 4</t>
  </si>
  <si>
    <t>RES-GR-0173</t>
  </si>
  <si>
    <t>Tabla 1, fila 55, columna 5</t>
  </si>
  <si>
    <t>RES-GR-0174</t>
  </si>
  <si>
    <t>Tabla 1, fila 55, columna 6</t>
  </si>
  <si>
    <t>RES-GR-0175</t>
  </si>
  <si>
    <t>Tabla 1, fila 55, columna 7</t>
  </si>
  <si>
    <t>RES-GR-0176</t>
  </si>
  <si>
    <t>Tabla 1, fila 55, columna 8</t>
  </si>
  <si>
    <t>RES-GR-0177</t>
  </si>
  <si>
    <t>Tabla 1, fila 55, columna 9</t>
  </si>
  <si>
    <t>RES-GR-0178</t>
  </si>
  <si>
    <t>INGL6205 Outline Preparation: While all students met all the assessment goals, one of them obtained a 5 in the "Logical Progression of Arguments" criterion. One specific action to address this issue and improve scores is to have students prepare an outline before writing their essay. INGL6211 Database Search Sessions: Description of Findings: Several students did not meet the Information Literacy threshold. While they consistently used APA formatting, they did not comply with the required minimum of sources. Therefore, there is a need for a more hands-on approach to help them find academic sources and navigate library databases, which was assumed to be part of their skill set as graduate students. Formative Action: Dedicate a 3-hour class session to a library workshop and related assignment early in the semester, in which students must submit a preliminary list of academic sources for their final project. Follow-up during the semester through additional assignments or one-on-one meetings with the professor.</t>
  </si>
  <si>
    <t>Tabla 1, fila 56, columna 2</t>
  </si>
  <si>
    <t>RES-GR-0179</t>
  </si>
  <si>
    <t>Tabla 1, fila 56, columna 3</t>
  </si>
  <si>
    <t>RES-GR-0180</t>
  </si>
  <si>
    <t>Tabla 1, fila 56, columna 4</t>
  </si>
  <si>
    <t>RES-GR-0181</t>
  </si>
  <si>
    <t>Tabla 1, fila 56, columna 5</t>
  </si>
  <si>
    <t>RES-GR-0182</t>
  </si>
  <si>
    <t>Tabla 1, fila 56, columna 6</t>
  </si>
  <si>
    <t>RES-GR-0183</t>
  </si>
  <si>
    <t>Tabla 1, fila 56, columna 7</t>
  </si>
  <si>
    <t>RES-GR-0184</t>
  </si>
  <si>
    <t>Tabla 1, fila 56, columna 8</t>
  </si>
  <si>
    <t>RES-GR-0185</t>
  </si>
  <si>
    <t>Tabla 1, fila 56, columna 9</t>
  </si>
  <si>
    <t>RES-GR-0186</t>
  </si>
  <si>
    <t>Tabla 1, fila 56, columna 11</t>
  </si>
  <si>
    <t>RES-GR-0187</t>
  </si>
  <si>
    <t>Resumen institucional de programas</t>
  </si>
  <si>
    <t>Promedio de programas evaluados</t>
  </si>
  <si>
    <t>Content knowledge, skills and dispositions</t>
  </si>
  <si>
    <t>No; promedio de programas</t>
  </si>
  <si>
    <t>No aplica</t>
  </si>
  <si>
    <t>No interpretar como porcentaje del total de estudiantes del Recinto.</t>
  </si>
  <si>
    <t>96.15 (25/26)</t>
  </si>
  <si>
    <t>92.86 (26/28)</t>
  </si>
  <si>
    <t>RES-GR-0188</t>
  </si>
  <si>
    <t>Critical Thinking</t>
  </si>
  <si>
    <t>95.0 (19/20)</t>
  </si>
  <si>
    <t>71.42 (20/28)</t>
  </si>
  <si>
    <t>RES-GR-0189</t>
  </si>
  <si>
    <t>Effective communication skills</t>
  </si>
  <si>
    <t>Tabla 2, fila 4</t>
  </si>
  <si>
    <t>90.48 (19/21)</t>
  </si>
  <si>
    <t>75.0 (21/28)</t>
  </si>
  <si>
    <t>RES-GR-0190</t>
  </si>
  <si>
    <t>Information literacy</t>
  </si>
  <si>
    <t>Tabla 2, fila 5</t>
  </si>
  <si>
    <t>100.0 (20/20)</t>
  </si>
  <si>
    <t>71.43 (20/28)</t>
  </si>
  <si>
    <t>RES-GR-0191</t>
  </si>
  <si>
    <t>Research and creation</t>
  </si>
  <si>
    <t>Tabla 2, fila 6</t>
  </si>
  <si>
    <t>100.0 (21/21)</t>
  </si>
  <si>
    <t>RES-GR-0192</t>
  </si>
  <si>
    <t>Social Responsability</t>
  </si>
  <si>
    <t>Tabla 2, fila 7</t>
  </si>
  <si>
    <t>100.0 (13/13)</t>
  </si>
  <si>
    <t>46.43 (13/28)</t>
  </si>
  <si>
    <t>RES-SU-0001</t>
  </si>
  <si>
    <t>INCO 4010-005: Redress gramar &amp; spelling (Students need to revise &amp; correct grammar and mechanics).</t>
  </si>
  <si>
    <t>Tabla 1, fila 5, columna 2</t>
  </si>
  <si>
    <t>RES-SU-0002</t>
  </si>
  <si>
    <t>Tabla 1, fila 5, columna 4</t>
  </si>
  <si>
    <t>RES-SU-0003</t>
  </si>
  <si>
    <t>Tabla 1, fila 5, columna 6</t>
  </si>
  <si>
    <t>RES-SU-0004</t>
  </si>
  <si>
    <t>Tabla 1, fila 5, columna 7</t>
  </si>
  <si>
    <t>RES-SU-0005</t>
  </si>
  <si>
    <t>Tabla 1, fila 5, columna 9</t>
  </si>
  <si>
    <t>RES-SU-0006</t>
  </si>
  <si>
    <t>Tabla 1, fila 5, columna 12</t>
  </si>
  <si>
    <t>RES-SU-0007</t>
  </si>
  <si>
    <t>Tabla 1, fila 5, columna 14</t>
  </si>
  <si>
    <t>RES-SU-0008</t>
  </si>
  <si>
    <t>Tabla 1, fila 6, columna 2</t>
  </si>
  <si>
    <t>RES-SU-0009</t>
  </si>
  <si>
    <t>RES-SU-0010</t>
  </si>
  <si>
    <t>Tabla 1, fila 6, columna 4</t>
  </si>
  <si>
    <t>RES-SU-0011</t>
  </si>
  <si>
    <t>Tabla 1, fila 6, columna 12</t>
  </si>
  <si>
    <t>RES-SU-0012</t>
  </si>
  <si>
    <t>Tabla 1, fila 7, columna 10</t>
  </si>
  <si>
    <t>RES-SU-0013</t>
  </si>
  <si>
    <t>RES-SU-0014</t>
  </si>
  <si>
    <t>RES-SU-0015</t>
  </si>
  <si>
    <t>RES-SU-0016</t>
  </si>
  <si>
    <t>RES-SU-0017</t>
  </si>
  <si>
    <t>RES-SU-0018</t>
  </si>
  <si>
    <t>RES-SU-0019</t>
  </si>
  <si>
    <t>RES-SU-0020</t>
  </si>
  <si>
    <t>RES-SU-0021</t>
  </si>
  <si>
    <t>RES-SU-0022</t>
  </si>
  <si>
    <t>RES-SU-0023</t>
  </si>
  <si>
    <t>Tabla 1, fila 9, columna 14</t>
  </si>
  <si>
    <t>RES-SU-0024</t>
  </si>
  <si>
    <t>Tabla 1, fila 9, columna 15</t>
  </si>
  <si>
    <t>RES-SU-0025</t>
  </si>
  <si>
    <t>Tabla 1, fila 9, columna 17</t>
  </si>
  <si>
    <t>RES-SU-0026</t>
  </si>
  <si>
    <t>Tabla 1, fila 10, columna 2</t>
  </si>
  <si>
    <t>RES-SU-0027</t>
  </si>
  <si>
    <t>Tabla 1, fila 10, columna 4</t>
  </si>
  <si>
    <t>RES-SU-0028</t>
  </si>
  <si>
    <t>Tabla 1, fila 10, columna 12</t>
  </si>
  <si>
    <t>RES-SU-0029</t>
  </si>
  <si>
    <t>Tabla 1, fila 10, columna 14</t>
  </si>
  <si>
    <t>RES-SU-0030</t>
  </si>
  <si>
    <t>RES-SU-0031</t>
  </si>
  <si>
    <t>RES-SU-0032</t>
  </si>
  <si>
    <t>RES-SU-0033</t>
  </si>
  <si>
    <t>RES-SU-0034</t>
  </si>
  <si>
    <t>RES-SU-0035</t>
  </si>
  <si>
    <t>RES-SU-0036</t>
  </si>
  <si>
    <t>Tabla 1, fila 12, columna 15</t>
  </si>
  <si>
    <t>RES-SU-0037</t>
  </si>
  <si>
    <t>Tabla 1, fila 12, columna 17</t>
  </si>
  <si>
    <t>RES-SU-0038</t>
  </si>
  <si>
    <t>RES-SU-0039</t>
  </si>
  <si>
    <t>RES-SU-0040</t>
  </si>
  <si>
    <t>RES-SU-0041</t>
  </si>
  <si>
    <t>RES-SU-0042</t>
  </si>
  <si>
    <t>RES-SU-0043</t>
  </si>
  <si>
    <t>RES-SU-0044</t>
  </si>
  <si>
    <t>RES-SU-0045</t>
  </si>
  <si>
    <t>RES-SU-0046</t>
  </si>
  <si>
    <t>RES-SU-0047</t>
  </si>
  <si>
    <t>Tabla 1, fila 13, columna 14</t>
  </si>
  <si>
    <t>RES-SU-0048</t>
  </si>
  <si>
    <t>Tabla 1, fila 13, columna 17</t>
  </si>
  <si>
    <t>RES-SU-0049</t>
  </si>
  <si>
    <t>Computer Science</t>
  </si>
  <si>
    <t>CCOM 3033: Exposición y retroalimentación: (a) Tener más discusiones en clase sobre los distintos enfoques para resolver un problema computacional, así como exponer al estudiantado a estrategias reconocidas para el desarrollo de algoritmos, como The Seven Steps: A Technique for Translation from Problem to Code propuesto por los departamentos de ECE y Ciencias de Cómputos de la Universidad de Duke. (b) Proveer más retroalimentación sobre los trabajos y dar oportunidad de revisarlo y volver a entregarlo luego de aplicar dicha retroalimentación.</t>
  </si>
  <si>
    <t>RES-SU-0050</t>
  </si>
  <si>
    <t>Tabla 1, fila 14, columna 10</t>
  </si>
  <si>
    <t>RES-SU-0051</t>
  </si>
  <si>
    <t>Tabla 1, fila 14, columna 15</t>
  </si>
  <si>
    <t>RES-SU-0052</t>
  </si>
  <si>
    <t>Tabla 1, fila 14, columna 16</t>
  </si>
  <si>
    <t>RES-SU-0053</t>
  </si>
  <si>
    <t>Tabla 1, fila 14, columna 17</t>
  </si>
  <si>
    <t>RES-SU-0054</t>
  </si>
  <si>
    <t>Interdisciplinary Program in Natural Sciences</t>
  </si>
  <si>
    <t>RES-SU-0055</t>
  </si>
  <si>
    <t>Tabla 1, fila 15, columna 3</t>
  </si>
  <si>
    <t>RES-SU-0056</t>
  </si>
  <si>
    <t>RES-SU-0057</t>
  </si>
  <si>
    <t>Tabla 1, fila 15, columna 5</t>
  </si>
  <si>
    <t>RES-SU-0058</t>
  </si>
  <si>
    <t>RES-SU-0059</t>
  </si>
  <si>
    <t>Tabla 1, fila 15, columna 7</t>
  </si>
  <si>
    <t>RES-SU-0060</t>
  </si>
  <si>
    <t>Tabla 1, fila 15, columna 8</t>
  </si>
  <si>
    <t>RES-SU-0061</t>
  </si>
  <si>
    <t>Tabla 1, fila 15, columna 9</t>
  </si>
  <si>
    <t>RES-SU-0062</t>
  </si>
  <si>
    <t>Tabla 1, fila 15, columna 10</t>
  </si>
  <si>
    <t>RES-SU-0063</t>
  </si>
  <si>
    <t>Tabla 1, fila 15, columna 11</t>
  </si>
  <si>
    <t>RES-SU-0064</t>
  </si>
  <si>
    <t>Tabla 1, fila 15, columna 14</t>
  </si>
  <si>
    <t>RES-SU-0065</t>
  </si>
  <si>
    <t>Tabla 1, fila 15, columna 15</t>
  </si>
  <si>
    <t>RES-SU-0066</t>
  </si>
  <si>
    <t>Tabla 1, fila 15, columna 16</t>
  </si>
  <si>
    <t>RES-SU-0067</t>
  </si>
  <si>
    <t>Tabla 1, fila 15, columna 17</t>
  </si>
  <si>
    <t>RES-SU-0068</t>
  </si>
  <si>
    <t>MATE 5002 (C52): Enfatizar la necesidad de incluir la introducción y referencias variadas: Si bien las instrucciones del proyecto específicaban claramente la necesidad de incluir una introducción y el contenido de la misma, así como los requerimientos relativos a las referencias, este semestre los estudiantes no siguieron el formato específicado ni siguieron la rúbrica establecida en Moodie. Esto puede deberse a la situacion irregular presentada al final del semestre (huelga estudiantil).</t>
  </si>
  <si>
    <t>RES-SU-0069</t>
  </si>
  <si>
    <t>RES-SU-0070</t>
  </si>
  <si>
    <t>RES-SU-0071</t>
  </si>
  <si>
    <t>RES-SU-0072</t>
  </si>
  <si>
    <t>RES-SU-0073</t>
  </si>
  <si>
    <t>Tabla 1, fila 16, columna 9</t>
  </si>
  <si>
    <t>RES-SU-0074</t>
  </si>
  <si>
    <t>Tabla 1, fila 16, columna 10</t>
  </si>
  <si>
    <t>RES-SU-0075</t>
  </si>
  <si>
    <t>Tabla 1, fila 16, columna 13</t>
  </si>
  <si>
    <t>RES-SU-0076</t>
  </si>
  <si>
    <t>NUTR4040-0U1 (C52): Adequate use of software: Need to understand new software for nutrients and energy better calculations. NUTR4225-001 (C51): Identify purposes, duties and responsibilities of agencies: Understand the professional context of all the agencies invited to present in class. NUTR4225-002 (C51): Identify purpose, duties and responsibilities of more of 15 agencies: Understand the professional context of all the agencies invited to present in class.</t>
  </si>
  <si>
    <t>RES-SU-0077</t>
  </si>
  <si>
    <t>Tabla 1, fila 17, columna 3</t>
  </si>
  <si>
    <t>RES-SU-0078</t>
  </si>
  <si>
    <t>RES-SU-0079</t>
  </si>
  <si>
    <t>RES-SU-0080</t>
  </si>
  <si>
    <t>RES-SU-0081</t>
  </si>
  <si>
    <t>RES-SU-0082</t>
  </si>
  <si>
    <t>RES-SU-0083</t>
  </si>
  <si>
    <t>Tabla 1, fila 17, columna 9</t>
  </si>
  <si>
    <t>RES-SU-0084</t>
  </si>
  <si>
    <t>Tabla 1, fila 17, columna 11</t>
  </si>
  <si>
    <t>RES-SU-0085</t>
  </si>
  <si>
    <t>Tabla 1, fila 17, columna 16</t>
  </si>
  <si>
    <t>RES-SU-0086</t>
  </si>
  <si>
    <t>Tabla 1, fila 17, columna 17</t>
  </si>
  <si>
    <t>RES-SU-0087</t>
  </si>
  <si>
    <t>Tabla 1, fila 18, columna 2</t>
  </si>
  <si>
    <t>RES-SU-0088</t>
  </si>
  <si>
    <t>Tabla 1, fila 18, columna 3</t>
  </si>
  <si>
    <t>RES-SU-0089</t>
  </si>
  <si>
    <t>Tabla 1, fila 18, columna 4</t>
  </si>
  <si>
    <t>RES-SU-0090</t>
  </si>
  <si>
    <t>Tabla 1, fila 18, columna 5</t>
  </si>
  <si>
    <t>RES-SU-0091</t>
  </si>
  <si>
    <t>Tabla 1, fila 18, columna 6</t>
  </si>
  <si>
    <t>RES-SU-0092</t>
  </si>
  <si>
    <t>Tabla 1, fila 18, columna 7</t>
  </si>
  <si>
    <t>RES-SU-0093</t>
  </si>
  <si>
    <t>Tabla 1, fila 18, columna 10</t>
  </si>
  <si>
    <t>RES-SU-0094</t>
  </si>
  <si>
    <t>Tabla 1, fila 18, columna 11</t>
  </si>
  <si>
    <t>RES-SU-0095</t>
  </si>
  <si>
    <t>RELA4016-0U1 (C52): Ejercicios de análisis crítico escenarios reales: Fortalecer los ejercicios de análisis crítico mediante la incorporación de escenarios complejos de conflictos laborales que promuevan una reflexión más profunda sobre las estrategias de resolución utilizadas.</t>
  </si>
  <si>
    <t>Tabla 1, fila 20, columna 2</t>
  </si>
  <si>
    <t>RES-SU-0096</t>
  </si>
  <si>
    <t>Tabla 1, fila 20, columna 3</t>
  </si>
  <si>
    <t>RES-SU-0097</t>
  </si>
  <si>
    <t>Tabla 1, fila 20, columna 4</t>
  </si>
  <si>
    <t>RES-SU-0098</t>
  </si>
  <si>
    <t>Tabla 1, fila 20, columna 5</t>
  </si>
  <si>
    <t>RES-SU-0099</t>
  </si>
  <si>
    <t>Tabla 1, fila 20, columna 6</t>
  </si>
  <si>
    <t>RES-SU-0100</t>
  </si>
  <si>
    <t>Tabla 1, fila 20, columna 8</t>
  </si>
  <si>
    <t>RES-SU-0101</t>
  </si>
  <si>
    <t>Tabla 1, fila 20, columna 9</t>
  </si>
  <si>
    <t>RES-SU-0102</t>
  </si>
  <si>
    <t>Tabla 1, fila 20, columna 12</t>
  </si>
  <si>
    <t>RES-SU-0103</t>
  </si>
  <si>
    <t>Tabla 1, fila 20, columna 13</t>
  </si>
  <si>
    <t>RES-SU-0104</t>
  </si>
  <si>
    <t>Tabla 1, fila 20, columna 15</t>
  </si>
  <si>
    <t>RES-SU-0105</t>
  </si>
  <si>
    <t>PSIC 3003 secciones 004, 003 y 001: Taller sobre formato APA.: Incluir taller sobre formato APA en el curso.</t>
  </si>
  <si>
    <t>Tabla 1, fila 21, columna 2</t>
  </si>
  <si>
    <t>RES-SU-0106</t>
  </si>
  <si>
    <t>RES-SU-0107</t>
  </si>
  <si>
    <t>Tabla 1, fila 21, columna 4</t>
  </si>
  <si>
    <t>RES-SU-0108</t>
  </si>
  <si>
    <t>RES-SU-0109</t>
  </si>
  <si>
    <t>Tabla 1, fila 21, columna 6</t>
  </si>
  <si>
    <t>RES-SU-0110</t>
  </si>
  <si>
    <t>RES-SU-0111</t>
  </si>
  <si>
    <t>Tabla 1, fila 21, columna 8</t>
  </si>
  <si>
    <t>RES-SU-0112</t>
  </si>
  <si>
    <t>RES-SU-0113</t>
  </si>
  <si>
    <t>TSOC3005-001 (C52): Dedicar mayor énfasis a esta dimensión : Incluir nueva bibliografía sobre el tema de las teorías de la organización. TSOC3131-001 (C52): Dedicar mayor énfasis a esta dimensión : Hay que hacer un mayor trabajo individualizado en esta área, con mayor explicación. TSOC3131-002 (C52): Dedicar mayor énfasis a esta dimensión : Seguimiento individualizado de las formas de revisar la literatura científica. TSOC3132-002** (C52): Cambio academico en el curso: Integrar como una actividad compulsoria tomar talleres de APA, AI, ética. TSOC3132-001* (C52): Cambios internos al ofrecimiento del curso y Avalúo del avalúo: Primera Acción Transformadora: . Repasar el contenido sobre enfoque y metodología que se cubrió en el primer semestre del curso al comenzar la segunda parte y discutir la retroalimentación recibida en la propuesta de investigación.; dedicando más tiempo en la primera unidad del bosquejo temático en el Silabario. Con esta acción se pretende fortalecer el contenido y aprestar al estudiante para aplicar estas destrezas en el diseño metodológico, recopilación de datos e interpretación de hallazgos. El indicador de logro será cumplir con el 80% de dominio en estas competencias. Segunda acción transformadora: Diseñar un ejercicio sobre revisión de literatura [bibliografía anotada] vinculando específicamente su tema de estudio, variables o categorías con perspectivas teóricas pertinentes al campo de estudio. Con esta acción transformadora se pretende que el estudiantado pueda verificar sus fuentes bibliográficas, añadiendo o descartando fuentes según su pertinencia al problema o tema de investigación. El indicador de logro para esta segunda acción será el dominio del 80% en estas competencias. Tercera Acción Transformadora: Avalúo del avalúo - Se sugiere volver a revisar y calibrar la Rúbrica del trabajo final y aumentar la frecuencia de la retroalimentación formativa. El profesorado que dicte los cursos de investigación debe compartir conocimientos, estrategias y experiencias que le han funcionado. El objetivo de esta acción es asegurar el cumplimiento con el 80% de dominio en estas competencias. TSOC4012-001 (C52): Ejercicios prácticos en clase : Mejorar la profundidad en la reflexión sobre el quehacer profesional. TSOC4012-002 (C52): Cambios internos al ofrecimiento del curso: Ejercicios prácticos en clase para mejorar el desarrollo de destrezas en la redacción de reflexiones sobre el quehacer profesional. TSOC 4027-0u1 (C52): COORDINACION ACTIVIDAD : Como parte de la evaluación de las acciones formativas del curso, el estudiantado coordinará una actividad final integradora en la que pondrá en práctica diversas destrezas vinculadas al trabajo social comunitario. La actividad podrá desarrollarse mediante diferentes formatos, tales como viajes de campo, foros, cine foros u otras iniciativas educativas y participativas relacionadas con el contexto social actual del país. Algunos ejemplos de temas; el desplazamiento de comunidades, la gentrificación, el desarrollo costero desmedido, el Proyecto Esencia y otras problemáticas sociales que impactan directamente a las comunidades en Puerto Rico. La actividad deberá incluir el contacto y coordinación con liderato o activistas comunitarios, así como tareas de promoción, moderación, relatoría y facilitación. Este ejercicio tendrá como propósito fomentar la integración entre las lecturas y discusiones del curso con los distintos modelos y prácticas del trabajo social en comunidades, promoviendo además experiencias de aprendizaje críticas, participativas y contextualizadas a la realidad social del país.</t>
  </si>
  <si>
    <t>Tabla 1, fila 22, columna 3</t>
  </si>
  <si>
    <t>RES-SU-0114</t>
  </si>
  <si>
    <t>Tabla 1, fila 22, columna 5</t>
  </si>
  <si>
    <t>RES-SU-0115</t>
  </si>
  <si>
    <t>Tabla 1, fila 22, columna 7</t>
  </si>
  <si>
    <t>RES-SU-0116</t>
  </si>
  <si>
    <t>Tabla 1, fila 22, columna 9</t>
  </si>
  <si>
    <t>RES-SU-0117</t>
  </si>
  <si>
    <t>Tabla 1, fila 22, columna 11</t>
  </si>
  <si>
    <t>RES-SU-0118</t>
  </si>
  <si>
    <t>Tabla 1, fila 22, columna 13</t>
  </si>
  <si>
    <t>RES-SU-0119</t>
  </si>
  <si>
    <t>Tabla 1, fila 22, columna 15</t>
  </si>
  <si>
    <t>RES-SU-0120</t>
  </si>
  <si>
    <t>Tabla 1, fila 22, columna 17</t>
  </si>
  <si>
    <t>RES-SU-0121</t>
  </si>
  <si>
    <t>CIBI3027-803 (C52): Uso de herramientas digitales (excel 2D), planteamiento de hipótesis y descripción y redaccion de conclusion: Luego de evaluar los gráficos, se propone incluir, para el siguiente semestre, modificaciones a los reportes de laboratorio con el propósito de monitorear los avances en las diferentes partidas de trabajo relacionadas al análisis de casos científicos; (1) incorporar varios ejercicios que refuercen el uso de la tecnologia de información, enfocando en la tabulación de datos y diseño de graficas. (2) Reforzar el desarrollo de hipótesis primarias, secundarias y nulas. (3) Trabajar el como redactar una buena conclusion. (4) Proveer ""feedback'' de los reportes de laboratorio. CIFI3037-101 (C52): Análisis y Cuestiones éticas: Se debe invertir tiempo adicional con el estudiante, luego de realizar la actividad de laboratorio, para verificar que el estudiante llega a conclusiones válidas en base a los datos obtenidos. Además, se debe invertir tiempo con el estudiante para establecer claramente cuál es la diferencia entre incluir una bibliografía en su trabajo (lo cual normalmente hacen) y citar debidamente en el texto de su trabajo la información que extraen de las referencias bibliográficas (lo cual muy pocas veces hacen). CISO3121 (C52): - 012 Analisis crítco de información: SE promovio el uso de resumenes del material discutido en la clase. - 005 Desarrollo de pensamiento critico- reflexivo ante la sociedad (No especifica detalles). - AD2 Desarrollo de pensamiento critico- reflexivo ante la sociedad (No especifica detalles). - 001 Desarrollo de pensamiento critico- reflexivo ante la sociedad: (No especifica detalles). - 005 Desarrollo de pensamiento critico- reflexivo ante la sociedad: (No especifica detalles). - AD2 Desarrollo de pensamiento critico- reflexivo ante la sociedad: (No especifica detalles). - 001 Desarrollo de pensamiento critico- reflexivo ante la sociedad: (No especifica detalles). - 005 Desarrollo de pensamiento critico- reflexivo ante la sociedad: (No especifica detalles). - AD2 Desarrollo de pensamiento critico- reflexivo ante la sociedad: (No especifica detalles). - 001 Desarrollo de pensamiento critico- reflexivo ante la sociedad: (No especifica detalles). CISO3121 (C52): - 008 Nuevo material: Usar otras lecturas que amplien el tema y que sea más actualizada. - 027 Desarrollo de pensamiento critico- reflexivo ante la sociedad: (No especifica detalles). - 014 Desarrollo de pensamiento critico- reflexivo ante la sociedad: (No especifica detalles). - 027 Desarrollo de pensamiento critico- reflexivo ante la sociedad: (No especifica detalles). - 014 Desarrollo de pensamiento critico- reflexivo ante la sociedad: (No especifica detalles). - 027 Desarrollo de pensamiento critico- reflexivo ante la sociedad: (No especifica detalles). - 014 Desarrollo de pensamiento critico- reflexivo ante la sociedad: (No especifica detalles). ESPA3003 (C51): - 017 Integración de evaluación de pares: Antes de la entrega del Ensayo 2, se integrará una actividad grupal en la que los estudiantes utilizarán la rúbrica para evaluar el borrador de pares. La actividad incluirá dinámicas mayéuticas para estimular cuestionamientos y análisis. De esta forma, se espera aumentar el umbral de pase de los criterios asociados al dominio de Pensamiento Crítico. - 017 Pertinencia: Las instrucciones del Ensayo 3 se modificarán para integrar la carrera universitaria que estudia cada alumno. De esa forma, se espera dar pertinencia y herramientas de autoevaluación para contribuir a mejorar el dominio de pensamiento crítico. - 017 Uso de Copilot: Para ahorrar tiempo en asuntos técnicos de redacción, se recomienda solicitar a Copilot que organice las referencias en formato APA Séptima Edición. ESPA3102 (C52) 004 REVISIÓN DE RÚBRICA: Este semestre se eliminó el criterio de tecnología debido a que el Departamento de Español decidió no avaluarlo pues la mayor parte del profesorado ha decidido retomar la redacción en el salón (papel y lápiz) en respuesta a los problemas generados por el uso de IA. Esta rúbrica hay que revisarla considerando este nuevo escenario. Recomendaría una rúbrica que se enfoque en avaluar todo lo que se recoge en el primer criterio y revisar los dos criterios de competencias de información para que sea uno y atienda las destrezas necesarias para la redacción argumentativa en el salón de clases. HUMA3102 (C52) 017 Universo de referencias: En próximos talleres, seleccionaré un conjunto de enciclopedias académicas para que los estudiantes las usen de forma exclusiva y facilitar la búsqueda de información. Estas plataformas podrían funcionar de transición para luego trabajar con referencias más complejas. De esa manera, podría aumentar la puntuación de los estudiantes en estos dos criterios.</t>
  </si>
  <si>
    <t>RES-SU-0122</t>
  </si>
  <si>
    <t>RES-SU-0123</t>
  </si>
  <si>
    <t>RES-SU-0124</t>
  </si>
  <si>
    <t>RES-SU-0125</t>
  </si>
  <si>
    <t>RES-SU-0126</t>
  </si>
  <si>
    <t>RES-SU-0127</t>
  </si>
  <si>
    <t>RES-SU-0128</t>
  </si>
  <si>
    <t>RES-SU-0129</t>
  </si>
  <si>
    <t>RES-SU-0130</t>
  </si>
  <si>
    <t>Tabla 1, fila 24, columna 14</t>
  </si>
  <si>
    <t>RES-SU-0131</t>
  </si>
  <si>
    <t>Tabla 1, fila 24, columna 15</t>
  </si>
  <si>
    <t>RES-SU-0132</t>
  </si>
  <si>
    <t>Tabla 1, fila 24, columna 16</t>
  </si>
  <si>
    <t>RES-SU-0133</t>
  </si>
  <si>
    <t>Tabla 1, fila 24, columna 17</t>
  </si>
  <si>
    <t>RES-SU-0134</t>
  </si>
  <si>
    <t>ESIN 4077, sesiones 001, 002, 003: Redacción de hipótesis y marco teórico: Luego de impartir la parte teórica de cómo se redacta una hipótesis y marco teórico, se ofrecerá un mayor enfoque práctico con distintos ejemplos para que los estudiantes puedan aplicar las distintas formas de redacción de una hipótesis con dos o más variables. Mientras, en el marco teórico, se hará mayor énfasis práctico de cómo pueden aplicar las principales teorías en comunicación con distintos ejemplos en el campo. Técnicas de revisión de literatura: Se dará mayor énfasis práctico en la búsqueda de revisión de literatura, incluyendo el marco teórico. Se ofrecerán ejemplos prácticos de distintas investigaciones exitosas de semestres anteriores para que los estudiantes evalúen qué hicieron bien y qué mejorarían. De esta forma, conocerán prácticamente las técnicas correctas para consultar y cómo poner a “dialogar” los textos consultados. Análisis de datos y trabajo en equipo: Se hará estudio de casos con varios ejemplos de investigaciones para que los estudiantes, antes de comenzar su recopilación de datos, puedan desglosar los hallazgos y realizar un análisis y discusión de otras investigaciones para que puedan visualizar la forma, el tono y el lenguaje en la sección de hallazgos y discusión. Se hará mayor énfasis en el trabajo en equipo y en la importancia de la evaluación de pares constante. Análisis de datos y trabajo en equipo: Se hará estudio de casos con varios ejemplos de investigaciones para que los estudiantes, antes de comenzar su recopilación de datos, puedan desglosar los hallazgos y realizar un análisis y discusión de otras investigaciones para que puedan visualizar la forma, el tono y el lenguaje en la sección de hallazgos y discusión. Se hará mayor énfasis en el trabajo en equipo y en la importancia de la evaluación de pares constante. Colaboración con el Programa de Acompañamiento Académico: Se fortalecerá la articulación entre el curso ESIN 4077 y el Programa de Acompañamiento Académico, dado que los resultados evidencian que, aunque el estudiantado logró completar el marco teórico requerido, el apoyo de dicho programa fue un componente fundamental en el desarrollo del trabajo académico. Para ello, se establecerá como requisito estructurado del curso: la visita obligatoria al Programa de Acompañamiento Académico en momentos clave del proceso (borrador inicial y revisión final), la integración de la asesoría recibida en la mejora del documento, y la entrega de evidencia de participación como parte del proceso evaluativo. Por otro lado, el curso Teorías de la Comunicación debe ser un prerrequisito para el curso ESIN 4077. Es necesario que el estudiantado conozca sobre teorías de comunicación antes de tomar ESIN 4077.</t>
  </si>
  <si>
    <t>Tabla 1, fila 26, columna 2</t>
  </si>
  <si>
    <t>RES-SU-0135</t>
  </si>
  <si>
    <t>Tabla 1, fila 26, columna 3</t>
  </si>
  <si>
    <t>RES-SU-0136</t>
  </si>
  <si>
    <t>Tabla 1, fila 26, columna 4</t>
  </si>
  <si>
    <t>RES-SU-0137</t>
  </si>
  <si>
    <t>Tabla 1, fila 26, columna 6</t>
  </si>
  <si>
    <t>RES-SU-0138</t>
  </si>
  <si>
    <t>Tabla 1, fila 26, columna 7</t>
  </si>
  <si>
    <t>RES-SU-0139</t>
  </si>
  <si>
    <t>Tabla 1, fila 26, columna 8</t>
  </si>
  <si>
    <t>RES-SU-0140</t>
  </si>
  <si>
    <t>Tabla 1, fila 26, columna 13</t>
  </si>
  <si>
    <t>RES-SU-0141</t>
  </si>
  <si>
    <t>Tabla 1, fila 26, columna 14</t>
  </si>
  <si>
    <t>RES-SU-0142</t>
  </si>
  <si>
    <t>COMA 4011, sesiones 001, 002, 003, 004, 005, y 006: 002, 003, 005, 006: Composición de sus trabajos: Incentivar a los estudiantes a practicar de manera más directa los criterios de composición para que sus fotos sean diversas. 002, 003, 005, 006: Instrucciones del proyecto: En clase se puede explicar la importancia de la realización de proyecto fotográfico para que practiquen los temas de composición que se explican en clase. COMA 4341, sesiones 001 y 002: 002: Creación de nuevos cursos (revisión curricular): En la revisión curricular, los cursos Producción de Cine I junto a Producción de Televisión I deben transformarse en un curso introductorio a la producción de proyectos audiovisuales en el que se estudie, experimente y practique con los métodos y herramientas de producción y con el lenguaje audiovisual. El estudiante debe ir desde el guion hasta un producto final. La complejidad del trabajo final del curso debe ser suficiente para que el estudiante pueda adentrarse en todas las etapas de la producción pero no debe ser demasiado extenso. El estudiante tendrá oportunidad de trabajar proyectos de mayor complejidad en los cursos subsiguientes (Producción del Cortometraje de Ficción, Producción de Documentales, Producción de Televisión en Estudio, etc.). 001: Retroalimentación colectiva: Al concluir el proyecto final, los estudiantes participaron en una sesión colectiva de retroalimentación y reflexión crítica sobre el proceso de producción audiovisual. Durante la actividad, cada equipo discutió las fortalezas del proyecto, los retos enfrentados, las áreas de mejora y las estrategias que podrían implementarse en futuras producciones. La dinámica fomenta el análisis colaborativo, la autoevaluación y la evaluación entre pares como herramientas de avalúo del aprendizaje, permitiendo identificar competencias técnicas, creativas y de trabajo en equipo desarrolladas a lo largo del curso. Asimismo, esta actividad permite al profesorado identificar áreas del curso que pueden fortalecerse o ajustarse para futuras cohortes, tanto a nivel pedagógico como técnico. De igual manera, promueve en los estudiantes un ejercicio de reflexión profesional y vocacional sobre sus intereses dentro del campo audiovisual, ayudándoles a evaluar si las áreas de producción estudiadas responden a sus metas y aspiraciones profesionales. COMA 4342-0U1 (C51): Creación de nuevos cursos (revisión curricular): En la revisión curricular los cursos Producción de Cine II y Producción de Televisión II deben sustituirse por varios cursos de producción dirigidos a metodologías de producción específicas según el tipo de proyecto. Lo ideal sería que luego de que el estudiante tome un primer curso general de producción deba tomar varios cursos de producción avanzados en los que realice proyectos según el formato estudiado en el curso, lo que permitirá enfatizar en las particularidades de cada tipo de contenido (por ejemplo: Producción del Cortometraje de Ficción, Producción de Documentales, Producción de Televisión en Estudio, etc.). Otro asunto a considerar es incluir cuestiones sobre ética, tanto en las profesiones como en los contenidos creados y en el proceso de creación, de manera transversal en los nuevos prontuarios. COMA 4342, sesiones 001, 002 y 003 (C51): 001 y 002: Creación de curso Producción de documental (para revisión curricular): En términos generales, los estudiantes deben desarrollar mayor perspectiva crítica sobre cuáles son los estándares narrativos y estéticos profesionales en los documentales. Como parte de la revisión curricular de la Concentración en Comunicación Audiovisual, se trabaja actualmente en la creación de un curso específico de realización de documentales y otro de realización del cortometraje de ficción. Esta acción transformadora desde el currículo beneficiará al proceso de enseñanza-aprendizaje de ambas prácticas ya que en el programa actual se intenta enseñar todo en un mismo curso. 003: Retroalimentación colectiva: Al concluir el proyecto final, los estudiantes participaron en una sesión colectiva de retroalimentación y reflexión crítica sobre el proceso de producción audiovisual. Durante la actividad, cada equipo discutió las fortalezas del proyecto, los retos enfrentados, las áreas de mejora y las estrategias que podrían implementarse en futuras producciones. La dinámica fomenta el análisis colaborativo, la autoevaluación y la evaluación entre pares como herramientas de avalúo del aprendizaje, permitiendo identificar competencias técnicas, creativas y de trabajo en equipo desarrolladas a lo largo del curso. Asimismo, esta actividad permite al profesorado identificar áreas del curso que pueden fortalecerse o ajustarse para futuras cohortes, tanto a nivel pedagógico como técnico. De igual manera, promueve en los estudiantes un ejercicio de reflexión profesional y vocacional sobre sus intereses dentro del campo audiovisual, ayudándoles a evaluar si las áreas de producción estudiadas responden a sus metas y aspiraciones profesionales. COMA4351-0U1 (C51): Retroalimentación colectiva: Al concluir el proyecto final, los estudiantes participaron en una sesión colectiva de retroalimentación y reflexión crítica sobre el proceso de producción audiovisual. Durante la actividad, cada equipo discutió las fortalezas del proyecto, los retos enfrentados, las áreas de mejora y las estrategias que podrían implementarse en futuras producciones. La dinámica fomenta el análisis colaborativo, la autoevaluación y la evaluación entre pares como herramientas de avalúo del aprendizaje, permitiendo identificar competencias técnicas, creativas y de trabajo en equipo desarrolladas a lo largo del curso. Asimismo, esta actividad permite al profesorado identificar áreas del curso que pueden fortalecerse o ajustarse para futuras cohortes, tanto a nivel pedagógico como técnico. De igual manera, promueve en los estudiantes un ejercicio de reflexión profesional y vocacional sobre sus intereses dentro del campo audiovisual, ayudándoles a evaluar si las áreas de producción estudiadas responden a sus metas y aspiraciones profesionales. COMA4352-0U1 (C52): Retroalimentación colectiva: Al concluir el proyecto final, los estudiantes participaron en una sesión colectiva de retroalimentación y reflexión crítica sobre el proceso de producción audiovisual. Durante la actividad, cada equipo discutió las fortalezas del proyecto, los retos enfrentados, las áreas de mejora y las estrategias que podrían implementarse en futuras producciones. La dinámica fomenta el análisis colaborativo, la autoevaluación y la evaluación entre pares como herramientas de avalúo del aprendizaje, permitiendo identificar competencias técnicas, creativas y de trabajo en equipo desarrolladas a lo largo del curso. Asimismo, esta actividad permite al profesorado identificar áreas del curso que pueden fortalecerse o ajustarse para futuras cohortes, tanto a nivel pedagógico como técnico. De igual manera, promueve en los estudiantes un ejercicio de reflexión profesional y vocacional sobre sus intereses dentro del campo audiovisual, ayudándoles a evaluar si las áreas de producción estudiadas responden a sus metas y aspiraciones profesionales. COMA4819-001 y 002 (C52): 001: Retroalimentación colectiva: Al concluir el proyecto final, los estudiantes participaron en una sesión colectiva de retroalimentación y reflexión crítica sobre el proceso de producción audiovisual. Durante la actividad, cada equipo discutió las fortalezas del proyecto, los retos enfrentados, las áreas de mejora y las estrategias que podrían implementarse en futuras producciones. La dinámica fomenta el análisis colaborativo, la autoevaluación y la evaluación entre pares como herramientas de avalúo del aprendizaje, permitiendo identificar competencias técnicas, creativas y de trabajo en equipo desarrolladas a lo largo del curso. Asimismo, esta actividad permite al profesorado identificar áreas del curso que pueden fortalecerse o ajustarse para futuras cohortes, tanto a nivel pedagógico como técnico. De igual manera, promueve en los estudiantes un ejercicio de reflexión profesional y vocacional sobre sus intereses dentro del campo audiovisual, ayudándoles a evaluar si las áreas de producción estudiadas responden a sus metas y aspiraciones profesionales. 002: Conciencia de la narrativa: Este seminario da la perspectiva de la pertinencia de tener la capacidad documentar visualmente. Durante el semestre los estudiantes desarrollaron esa capacidad de analizar y entender las narrativas visuales de otros autores y autoras.</t>
  </si>
  <si>
    <t>Tabla 1, fila 27, columna 4</t>
  </si>
  <si>
    <t>RES-SU-0143</t>
  </si>
  <si>
    <t>Tabla 1, fila 27, columna 5</t>
  </si>
  <si>
    <t>RES-SU-0144</t>
  </si>
  <si>
    <t>Tabla 1, fila 27, columna 6</t>
  </si>
  <si>
    <t>RES-SU-0145</t>
  </si>
  <si>
    <t>Tabla 1, fila 27, columna 8</t>
  </si>
  <si>
    <t>RES-SU-0146</t>
  </si>
  <si>
    <t>Tabla 1, fila 27, columna 9</t>
  </si>
  <si>
    <t>RES-SU-0147</t>
  </si>
  <si>
    <t>Tabla 1, fila 27, columna 12</t>
  </si>
  <si>
    <t>RES-SU-0148</t>
  </si>
  <si>
    <t>Tabla 1, fila 27, columna 13</t>
  </si>
  <si>
    <t>RES-SU-0149</t>
  </si>
  <si>
    <t>Tabla 1, fila 27, columna 14</t>
  </si>
  <si>
    <t>RES-SU-0150</t>
  </si>
  <si>
    <t>Tabla 1, fila 27, columna 15</t>
  </si>
  <si>
    <t>RES-SU-0151</t>
  </si>
  <si>
    <t>Tabla 1, fila 27, columna 16</t>
  </si>
  <si>
    <t>RES-SU-0152</t>
  </si>
  <si>
    <t>Tabla 1, fila 27, columna 17</t>
  </si>
  <si>
    <t>RES-SU-0153</t>
  </si>
  <si>
    <t>INFP4001-002 (C51): Apoyo académico: Se coordinarán dos talleres, uno de redacción básica y otro de estilo periodístico, con el apoyo del Programa de Acompañamiento Académico de la Facultad. Se evaluará y comparará el desempeño de las personas que asistan y no asistan a los talleres. INFP4809-002 (C51): En este ejercicio final, los estudiantes debían aplicar los conceptos sobre el periodismo comunitario que aprendieron durante el semestre a través de trabajar un reportaje periodístico con elementos multimedia sobre un comercio comunitario en Río Piedras. Este proyecto constó de las siguientes partes: selección del comercio, propuesta del tema, investigación preliminar, entrevistas, desarrollo de las observaciones del lugar, selección de imágenes, redacción, entrega y edición. El ejercicio se trabajó en grupos de tres a cuatro personas. Antes de la entrega final, el ejercicio se editó tres veces. La versión final del reportaje sería considerada para publicar. El avalúo se realizó con la versión final de la entrega.</t>
  </si>
  <si>
    <t>RES-SU-0154</t>
  </si>
  <si>
    <t>RES-SU-0155</t>
  </si>
  <si>
    <t>RES-SU-0156</t>
  </si>
  <si>
    <t>RES-SU-0157</t>
  </si>
  <si>
    <t>RES-SU-0158</t>
  </si>
  <si>
    <t>Tabla 1, fila 28, columna 14</t>
  </si>
  <si>
    <t>RES-SU-0159</t>
  </si>
  <si>
    <t>Tabla 1, fila 28, columna 16</t>
  </si>
  <si>
    <t>RES-SU-0160</t>
  </si>
  <si>
    <t>REPU4018-001 (C52): Rediseño de estrategias de evaluación centradas en el proceso y fortalecimiento de la comunicación escrita en Publicidad y Relaciones Públicas: Se implementará un rediseño de las estrategias de evaluación del curso REPU 4018, dado que el mismo integra dos disciplinas (Publicidad y Relaciones Públicas) que actualmente se evalúan mediante formatos distintos, lo que dificulta la medición homogénea del aprendizaje. Los resultados del curso evidencian que el componente de Publicidad, evaluado inicialmente mediante examen, reflejó un desempeño bajo del estudiantado. En respuesta, se modificó el formato de evaluación hacia ejercicios centrados en el proceso de aprendizaje, la reflexión y la toma de decisiones, lo que resultó en una mejora significativa en la calidad del trabajo estudiantil. Asimismo, aunque el criterio de Effective Communication Skills fue alcanzado (77%), el nivel de desempeño evidencia la necesidad de fortalecer las destrezas de redacción, precisión gramatical y uso del lenguaje disciplinar. A partir de estos hallazgos, se propone: implementar evaluaciones sumativas principales basadas en proceso, razonamiento y aplicación conceptual en ambos componentes del curso; sustituir o complementar los exámenes tradicionales con ejercicios estructurados similares al modelo aplicado en Relaciones Públicas; alinear los criterios de evaluación para medir de manera consistente: razonamiento estratégico aplicación de conceptos coherencia en la toma de decisiones; fortalecer las destrezas de comunicación escrita mediante: integración de criterios más rigurosos en las rúbricas ejercicios formativos de redacción con retroalimentación previa, énfasis en acentuación, gramática y vocabulario disciplinar, además de requerir el apoyo del Programa de Acompañamiento Académico. REPU4018-002 (C52): Rediseño de estrategias de evaluación centradas en el proceso y fortalecimiento de la comunicación escrita en Publicidad y Relaciones Públicas: Rediseño de estrategias de evaluación centradas en el proceso y fortalecimiento de la comunicación escrita en Publicidad y Relaciones Públicas: Se implementará un rediseño de las estrategias de evaluación del curso REPU 4018, dado que el mismo integra dos disciplinas (Publicidad y Relaciones Públicas) que actualmente se evalúan mediante formatos distintos, lo que dificulta la medición homogénea del aprendizaje. Los resultados del curso evidencian que el componente de Publicidad, evaluado inicialmente mediante examen, reflejó un desempeño bajo del estudiantado. En respuesta, se modificó el formato de evaluación hacia ejercicios centrados en el proceso de aprendizaje, la reflexión y la toma de decisiones, lo que resultó en una mejora significativa en la calidad del trabajo estudiantil. Asimismo, aunque el criterio de Effective Communication Skills fue alcanzado (85%), el nivel de desempeño evidencia la necesidad de fortalecer las destrezas de redacción, precisión gramatical y uso del lenguaje disciplinar. A partir de estos hallazgos, se propone: implementar evaluaciones sumativas principales basadas en proceso, razonamiento y aplicación conceptual en ambos componentes del curso; sustituir o complementar los exámenes tradicionales con ejercicios estructurados similares al modelo aplicado en Relaciones Públicas; alinear los criterios de evaluación para medir de manera consistente: razonamiento estratégico aplicación de conceptos coherencia en la toma de decisiones; fortalecer las destrezas de comunicación escrita mediante: integración de criterios más rigurosos en las rúbricas ejercicios formativos de redacción con retroalimentación previa, énfasis en acentuación, gramática y vocabulario disciplinar, además de requerir el apoyo del Programa de Acompañamiento Académico. REPU4025-0U1 (C52): Implementación de estrategias formativas para mejorar la comunicación escrita y la precisión lingüística en el curso: Incorporar un componente formativo obligatorio enfocado en destrezas de comunicación escrita, que incluirá: - un taller inicial sobre acentuación, uso adecuado del lenguaje y redacción académica, - la integración de un criterio explícito de “Effective Communication Skills” en todas las rúbricas del curso, - y la implementación de al menos dos ejercicios cortos de redacción con retroalimentación formativa antes de la evaluación principal. Meta cuantificable: Se espera que: - al menos el 80% de los estudiantes alcance un nivel de desempeño igual o superior a 7/10 en el criterio de comunicación efectiva en la evaluación final, - y que se reduzcan en un 30% los errores recurrentes de acentuación y uso del lenguaje en comparación con los resultados del semestre anterior.</t>
  </si>
  <si>
    <t>Tabla 1, fila 29, columna 2</t>
  </si>
  <si>
    <t>RES-SU-0161</t>
  </si>
  <si>
    <t>Tabla 1, fila 29, columna 3</t>
  </si>
  <si>
    <t>RES-SU-0162</t>
  </si>
  <si>
    <t>Tabla 1, fila 29, columna 5</t>
  </si>
  <si>
    <t>RES-SU-0163</t>
  </si>
  <si>
    <t>Tabla 1, fila 29, columna 6</t>
  </si>
  <si>
    <t>RES-SU-0164</t>
  </si>
  <si>
    <t>Tabla 1, fila 29, columna 7</t>
  </si>
  <si>
    <t>RES-SU-0165</t>
  </si>
  <si>
    <t>Tabla 1, fila 29, columna 10</t>
  </si>
  <si>
    <t>RES-SU-0166</t>
  </si>
  <si>
    <t>Tabla 1, fila 29, columna 12</t>
  </si>
  <si>
    <t>RES-SU-0167</t>
  </si>
  <si>
    <t>Tabla 1, fila 29, columna 14</t>
  </si>
  <si>
    <t>RES-SU-0168</t>
  </si>
  <si>
    <t>Tabla 1, fila 29, columna 15</t>
  </si>
  <si>
    <t>RES-SU-0169</t>
  </si>
  <si>
    <t>Tabla 1, fila 29, columna 16</t>
  </si>
  <si>
    <t>RES-SU-0170</t>
  </si>
  <si>
    <t>Tabla 1, fila 29, columna 17</t>
  </si>
  <si>
    <t>RES-SU-0171</t>
  </si>
  <si>
    <t>ESPA4221-001 (C51): Proceso de investigación: Explicación del objetivo principal del tema de discusión. Uso de preguntas guía para intercalar los argumentos. Cita de los juicios críticos del artículo académico. Opinión personal a favor o en contra del estudioso citado. Coherencia, buena argumentación y síntesis: Explicación sobre la perspectiva teórica del crítico literario escogido. Identificación de un par de pasajes más significativos de los textos primarios comentados en clase, de acuerdo con el tema de discusión del examen. Recapitulación a modo de conclusión en el ensayo. Contenidos de literatura: Explicación sobre la importancia de dialogar con la crítica literaria. Subrayar la relevancia del contexto de composición de la obra literaria y del autor. Aplicación de la nomenclatura de la literatura en los comentarios de textos. Robustecer con argumentos las ideas acerca del texto literario. Plagio: Explicación del autodidactismo y de la autogestión para educarse por su cuenta. Discusión de las maneras de plagio y sus consecuencias en la Universidad. Explicación de las diferencias entre artículos y reseñas en revistas arbitradas. Orientación en cómo y dónde encontrar información académica en Internet, en la Biblioteca General José M. Lázaro y en el Seminario de Estudios Hispánicos Federico de Onís. INGL3251-0U1 (C51): I have always emphasized using titles and need to reinforce that reminder as it helps conceptualize ideas for the essay writing. Two papers in the class used citations that were quite similar so next time I will make sure to emphasize that brainstorming should also be done without first recurring to internet searches of any kind, independent of AI. INGL4215-0U1 (C51): Impllement exercise on development</t>
  </si>
  <si>
    <t>Tabla 1, fila 31, columna 2</t>
  </si>
  <si>
    <t>RES-SU-0172</t>
  </si>
  <si>
    <t>Tabla 1, fila 31, columna 3</t>
  </si>
  <si>
    <t>RES-SU-0173</t>
  </si>
  <si>
    <t>Tabla 1, fila 31, columna 4</t>
  </si>
  <si>
    <t>RES-SU-0174</t>
  </si>
  <si>
    <t>Tabla 1, fila 31, columna 5</t>
  </si>
  <si>
    <t>RES-SU-0175</t>
  </si>
  <si>
    <t>Tabla 1, fila 31, columna 6</t>
  </si>
  <si>
    <t>RES-SU-0176</t>
  </si>
  <si>
    <t>Tabla 1, fila 31, columna 7</t>
  </si>
  <si>
    <t>RES-SU-0177</t>
  </si>
  <si>
    <t>Tabla 1, fila 31, columna 8</t>
  </si>
  <si>
    <t>RES-SU-0178</t>
  </si>
  <si>
    <t>Tabla 1, fila 31, columna 9</t>
  </si>
  <si>
    <t>RES-SU-0179</t>
  </si>
  <si>
    <t>Tabla 1, fila 31, columna 12</t>
  </si>
  <si>
    <t>RES-SU-0180</t>
  </si>
  <si>
    <t>Tabla 1, fila 31, columna 13</t>
  </si>
  <si>
    <t>RES-SU-0181</t>
  </si>
  <si>
    <t>RES-SU-0182</t>
  </si>
  <si>
    <t>RES-SU-0183</t>
  </si>
  <si>
    <t>RES-SU-0184</t>
  </si>
  <si>
    <t>RES-SU-0185</t>
  </si>
  <si>
    <t>RES-SU-0186</t>
  </si>
  <si>
    <t>Tabla 1, fila 32, columna 17</t>
  </si>
  <si>
    <t>RES-SU-0187</t>
  </si>
  <si>
    <t>INGL3065-0U1 (C51): Improving written communication: 1. assign short written exercise 2. self-reflection on corrections made by instructor 3.. individual conference with students about exercise. INGL3224-0U1 (C51): 1. Information Literacy Development AND 2. Research in Context: 1. While the Information Literacy goal was achieved, some students struggled to find scholarly sources and integrate them effectively into their work. A specific action to address this issue is to dedicate at least one class session to a database research and APA formatting workshop, so students can practice finding relevant scholarly sources and organizing bibliographic information according to APA 7th guidelines. // 2. While the Research and Creation goal was achieved, some students struggled to contextualize the topic of their paper and instead focused on general descriptions of theories removed from everyday life. One specific action to address this issue while promoting teamwork is to hold a "Research in Context" session in class, where students share their findings and their peers ask questions to help contextualize their work. Groups can be given a list of guiding questions to prepare for this peer review activity. INGL3315-0U1 (C51): Additional work on the conclusion : Prior to these students' presentations, provide greater reinforcement of in he preparation of concluding remarks by means of spontaneous speech exercises. delivery, diction, volume and eye contact. INGL4106-0U1 (C52): In-Class Team Exercises: Description of Findings: On the one hand, some students scored low on the Language Use and Delivery Criterion, primarily because they did not use the cameo feature to share a video of themselves along with the presentation slides; instead, they relied on a voice-over. This can easily be fixed by holding face-to-face presentations, as is done in regular semesters. On the other hand, some students reported conflicting schedules that made team meetings outside the classroom difficult and shifted responsibility to one or only a few members of the team; this was all heightened by the ongoing strike on campus. Formative Actions: Schedule in-class team meetings in the syllabus to allow students to work together more effectively. To make this a true (trans)formative action, students will be given specific, measurable tasks (e.g., develop an outline, prepare a list of sources, draft different sections of their presentation) as a result of those meetings, along with the instructor's guidance. INGL4235-0U1 (C51): Pre-Presentation Check-In: While the "Content Knowledge" and "Effective Communication Skills" goals were reached, some students showed hesitancy and a few inconsistencies in presenting their data. One specific action to address this issue is to meet with students 1-2 days before their presentation to ensure they've gathered accurate information and, if needed, hold mock presentations during office hours. INGL4236-0U1 (C52): Peer review in class: Have students bring their work in progress to class at different stages and share their doubts, ask questions, and clarify concepts</t>
  </si>
  <si>
    <t>Tabla 1, fila 33, columna 2</t>
  </si>
  <si>
    <t>RES-SU-0188</t>
  </si>
  <si>
    <t>RES-SU-0189</t>
  </si>
  <si>
    <t>Tabla 1, fila 33, columna 4</t>
  </si>
  <si>
    <t>RES-SU-0190</t>
  </si>
  <si>
    <t>RES-SU-0191</t>
  </si>
  <si>
    <t>Tabla 1, fila 33, columna 6</t>
  </si>
  <si>
    <t>RES-SU-0192</t>
  </si>
  <si>
    <t>RES-SU-0193</t>
  </si>
  <si>
    <t>Tabla 1, fila 33, columna 8</t>
  </si>
  <si>
    <t>RES-SU-0194</t>
  </si>
  <si>
    <t>Tabla 1, fila 33, columna 12</t>
  </si>
  <si>
    <t>RES-SU-0195</t>
  </si>
  <si>
    <t>RES-SU-0196</t>
  </si>
  <si>
    <t>Tabla 1, fila 33, columna 15</t>
  </si>
  <si>
    <t>RES-SU-0197</t>
  </si>
  <si>
    <t>Tabla 1, fila 33, columna 16</t>
  </si>
  <si>
    <t>RES-SU-0198</t>
  </si>
  <si>
    <t>Tabla 1, fila 33, columna 17</t>
  </si>
  <si>
    <t>RES-SU-0199</t>
  </si>
  <si>
    <t>Tabla 1, fila 34, columna 3</t>
  </si>
  <si>
    <t>RES-SU-0200</t>
  </si>
  <si>
    <t>Tabla 1, fila 34, columna 5</t>
  </si>
  <si>
    <t>RES-SU-0201</t>
  </si>
  <si>
    <t>Tabla 1, fila 34, columna 7</t>
  </si>
  <si>
    <t>RES-SU-0202</t>
  </si>
  <si>
    <t>Tabla 1, fila 34, columna 9</t>
  </si>
  <si>
    <t>RES-SU-0203</t>
  </si>
  <si>
    <t>Tabla 1, fila 34, columna 17</t>
  </si>
  <si>
    <t>RES-SU-0204</t>
  </si>
  <si>
    <t>Tabla 1, fila 35, columna 2</t>
  </si>
  <si>
    <t>RES-SU-0205</t>
  </si>
  <si>
    <t>Tabla 1, fila 35, columna 3</t>
  </si>
  <si>
    <t>RES-SU-0206</t>
  </si>
  <si>
    <t>Tabla 1, fila 35, columna 4</t>
  </si>
  <si>
    <t>RES-SU-0207</t>
  </si>
  <si>
    <t>Tabla 1, fila 35, columna 6</t>
  </si>
  <si>
    <t>RES-SU-0208</t>
  </si>
  <si>
    <t>Tabla 1, fila 35, columna 7</t>
  </si>
  <si>
    <t>RES-SU-0209</t>
  </si>
  <si>
    <t>Tabla 1, fila 35, columna 11</t>
  </si>
  <si>
    <t>RES-SU-0210</t>
  </si>
  <si>
    <t>Tabla 1, fila 35, columna 12</t>
  </si>
  <si>
    <t>RES-SU-0211</t>
  </si>
  <si>
    <t>Tabla 1, fila 35, columna 17</t>
  </si>
  <si>
    <t>RES-SU-0212</t>
  </si>
  <si>
    <t>Tabla 1, fila 36, columna 3</t>
  </si>
  <si>
    <t>RES-SU-0213</t>
  </si>
  <si>
    <t>Tabla 1, fila 36, columna 5</t>
  </si>
  <si>
    <t>RES-SU-0214</t>
  </si>
  <si>
    <t>Tabla 1, fila 36, columna 7</t>
  </si>
  <si>
    <t>RES-SU-0215</t>
  </si>
  <si>
    <t>Tabla 1, fila 36, columna 15</t>
  </si>
  <si>
    <t>RES-SU-0216</t>
  </si>
  <si>
    <t>HIST3212-0U1 (C51): Discutir diferentes formatos teóricos.</t>
  </si>
  <si>
    <t>RES-SU-0217</t>
  </si>
  <si>
    <t>RES-SU-0218</t>
  </si>
  <si>
    <t>RES-SU-0219</t>
  </si>
  <si>
    <t>RES-SU-0220</t>
  </si>
  <si>
    <t>RES-SU-0221</t>
  </si>
  <si>
    <t>RES-SU-0222</t>
  </si>
  <si>
    <t>RES-SU-0223</t>
  </si>
  <si>
    <t>RES-SU-0224</t>
  </si>
  <si>
    <t>RES-SU-0225</t>
  </si>
  <si>
    <t>RES-SU-0226</t>
  </si>
  <si>
    <t>Tabla 1, fila 37, columna 14</t>
  </si>
  <si>
    <t>RES-SU-0227</t>
  </si>
  <si>
    <t>Tabla 1, fila 37, columna 15</t>
  </si>
  <si>
    <t>RES-SU-0228</t>
  </si>
  <si>
    <t>Tabla 1, fila 37, columna 17</t>
  </si>
  <si>
    <t>RES-SU-0229</t>
  </si>
  <si>
    <t>Tabla 1, fila 38, columna 8</t>
  </si>
  <si>
    <t>RES-SU-0230</t>
  </si>
  <si>
    <t>Tabla 1, fila 38, columna 9</t>
  </si>
  <si>
    <t>RES-SU-0231</t>
  </si>
  <si>
    <t>Tabla 1, fila 38, columna 12</t>
  </si>
  <si>
    <t>RES-SU-0232</t>
  </si>
  <si>
    <t>Tabla 1, fila 38, columna 13</t>
  </si>
  <si>
    <t>RES-SU-0233</t>
  </si>
  <si>
    <t>Tabla 1, fila 39, columna 2</t>
  </si>
  <si>
    <t>RES-SU-0234</t>
  </si>
  <si>
    <t>Tabla 1, fila 39, columna 3</t>
  </si>
  <si>
    <t>RES-SU-0235</t>
  </si>
  <si>
    <t>Tabla 1, fila 39, columna 6</t>
  </si>
  <si>
    <t>RES-SU-0236</t>
  </si>
  <si>
    <t>Tabla 1, fila 39, columna 7</t>
  </si>
  <si>
    <t>RES-SU-0237</t>
  </si>
  <si>
    <t>Tabla 1, fila 39, columna 8</t>
  </si>
  <si>
    <t>RES-SU-0238</t>
  </si>
  <si>
    <t>Tabla 1, fila 39, columna 9</t>
  </si>
  <si>
    <t>RES-SU-0239</t>
  </si>
  <si>
    <t>Tabla 1, fila 39, columna 12</t>
  </si>
  <si>
    <t>RES-SU-0240</t>
  </si>
  <si>
    <t>Tabla 1, fila 39, columna 13</t>
  </si>
  <si>
    <t>RES-SU-0241</t>
  </si>
  <si>
    <t>Content Knowledge, Skills and Dispositions</t>
  </si>
  <si>
    <t>97.4%</t>
  </si>
  <si>
    <t>86.2%</t>
  </si>
  <si>
    <t>RES-SU-0242</t>
  </si>
  <si>
    <t>89.7%</t>
  </si>
  <si>
    <t>RES-SU-0243</t>
  </si>
  <si>
    <t>Effective Communication Skills</t>
  </si>
  <si>
    <t>92.4%</t>
  </si>
  <si>
    <t>82.8%</t>
  </si>
  <si>
    <t>RES-SU-0244</t>
  </si>
  <si>
    <t>Information Literacy</t>
  </si>
  <si>
    <t>96.2%</t>
  </si>
  <si>
    <t>72.4%</t>
  </si>
  <si>
    <t>RES-SU-0245</t>
  </si>
  <si>
    <t>Logical Mathematical Reasoning</t>
  </si>
  <si>
    <t>80.2%</t>
  </si>
  <si>
    <t>48%</t>
  </si>
  <si>
    <t>RES-SU-0246</t>
  </si>
  <si>
    <t>Research and Creation</t>
  </si>
  <si>
    <t>93.1%</t>
  </si>
  <si>
    <t>69%</t>
  </si>
  <si>
    <t>RES-SU-0247</t>
  </si>
  <si>
    <t>Social Responsibility</t>
  </si>
  <si>
    <t>Tabla 2, fila 8</t>
  </si>
  <si>
    <t>100%</t>
  </si>
  <si>
    <t>58.6%</t>
  </si>
  <si>
    <t>RES-SU-0248</t>
  </si>
  <si>
    <t>Technology</t>
  </si>
  <si>
    <t>Tabla 2, fila 9</t>
  </si>
  <si>
    <t>93.8%</t>
  </si>
  <si>
    <t>55.2%</t>
  </si>
  <si>
    <t>Matriz de efectividad y evidencia acumulada</t>
  </si>
  <si>
    <t>Instrumento de trabajo para distinguir cumplimiento anual del PIAAE de evidencia acumulada pertinente a MSCHE. No constituye por sí solo una determinación de acreditación.</t>
  </si>
  <si>
    <t>Criterio ID</t>
  </si>
  <si>
    <t>Criterio analítico</t>
  </si>
  <si>
    <t>Evidencia 2025-2026</t>
  </si>
  <si>
    <t>Estatus</t>
  </si>
  <si>
    <t>Brecha/próximo paso</t>
  </si>
  <si>
    <t>Fuentes</t>
  </si>
  <si>
    <t>EFE-001</t>
  </si>
  <si>
    <t>Planificación plurianual y secuencia curricular</t>
  </si>
  <si>
    <t>Existían prácticas heterogéneas.</t>
  </si>
  <si>
    <t>EFE-002</t>
  </si>
  <si>
    <t>Participación de al menos dos terceras partes de los cursos</t>
  </si>
  <si>
    <t>Brecha de cobertura en el ciclo anterior.</t>
  </si>
  <si>
    <t>La participación por programa se documenta, pero la mayoría no alcanza 2/3.</t>
  </si>
  <si>
    <t>Brecha</t>
  </si>
  <si>
    <t>Aumentar cursos y estabilizar denominadores.</t>
  </si>
  <si>
    <t>SRC-008; SRC-009</t>
  </si>
  <si>
    <t>EFE-003</t>
  </si>
  <si>
    <t>Logro mínimo de 70% por dominio</t>
  </si>
  <si>
    <t>Umbral institucional vigente.</t>
  </si>
  <si>
    <t>La mayoría de promedios de programa alcanza 70%; hay excepciones.</t>
  </si>
  <si>
    <t>Parcial</t>
  </si>
  <si>
    <t>Resolver anomalías y obtener numeradores/denominadores estudiantiles.</t>
  </si>
  <si>
    <t>SRC-006; SRC-007</t>
  </si>
  <si>
    <t>EFE-004</t>
  </si>
  <si>
    <t>Uso de resultados para acciones transformadoras</t>
  </si>
  <si>
    <t>213 acciones constituyen línea de base.</t>
  </si>
  <si>
    <t>EFE-005</t>
  </si>
  <si>
    <t>Evidencia de implantación y efectividad de acciones</t>
  </si>
  <si>
    <t>La trazabilidad era limitada.</t>
  </si>
  <si>
    <t>Se recibieron 33 envíos de Anejo 3A y un corpus de evidencias.</t>
  </si>
  <si>
    <t>Distinguir producto, implantación, resultado e impacto.</t>
  </si>
  <si>
    <t>EFE-006</t>
  </si>
  <si>
    <t>Educación General evaluada como un todo</t>
  </si>
  <si>
    <t>Existían resultados por departamentos/componentes.</t>
  </si>
  <si>
    <t>EFE-007</t>
  </si>
  <si>
    <t>Cobertura de programas trimestrales y a distancia</t>
  </si>
  <si>
    <t>OLAS responde principalmente a semestres.</t>
  </si>
  <si>
    <t>La modalidad está identificada, pero no existe informe especializado.</t>
  </si>
  <si>
    <t>Producir informe separado y mecanismo provisional de datos.</t>
  </si>
  <si>
    <t>SRC-005; SRC-008</t>
  </si>
  <si>
    <t>EFE-008</t>
  </si>
  <si>
    <t>Calidad, trazabilidad y reconciliación de datos</t>
  </si>
  <si>
    <t>Fuentes con distintos denominadores.</t>
  </si>
  <si>
    <t>La matriz vincula fuente, localizador y cautela.</t>
  </si>
  <si>
    <t>En desarrollo</t>
  </si>
  <si>
    <t>Cerrar incidencias críticas antes de publicar cifras.</t>
  </si>
  <si>
    <t>SRC-002; SRC-003; SRC-006; SRC-007</t>
  </si>
  <si>
    <t>EFE-009</t>
  </si>
  <si>
    <t>Reflexión colectiva y cultura de avalúo</t>
  </si>
  <si>
    <t>Acompañamiento institucional sostenido.</t>
  </si>
  <si>
    <t>La consulta y el Día del Avalúo evidencian diálogo y revisión.</t>
  </si>
  <si>
    <t>Evidencia disponible</t>
  </si>
  <si>
    <t>Triangular percepciones con productos y resultados.</t>
  </si>
  <si>
    <t>SRC-017; SRC-018; SRC-022; SRC-023; SRC-024; SRC-025</t>
  </si>
  <si>
    <t>EFE-010</t>
  </si>
  <si>
    <t>Evidencia acumulada y mejora sostenida</t>
  </si>
  <si>
    <t>Línea de base 2022-2025 disponible.</t>
  </si>
  <si>
    <t>El primer año inicia una serie comparable, con límites de continuidad.</t>
  </si>
  <si>
    <t>Mantener reglas y denominadores estables 2025-2029.</t>
  </si>
  <si>
    <t>SRC-016; SRC-026</t>
  </si>
  <si>
    <t>Acciones transformadoras informadas en el Anejo 3A</t>
  </si>
  <si>
    <t>Una fila por formulario y categoría A-F. Una celda puede contener varias acciones; la desagregación final se hará sin perder el vínculo con el formulario.</t>
  </si>
  <si>
    <t>Acción ID</t>
  </si>
  <si>
    <t>Formulario ID</t>
  </si>
  <si>
    <t>Código</t>
  </si>
  <si>
    <t>Cursos</t>
  </si>
  <si>
    <t>Descripción</t>
  </si>
  <si>
    <t>Justificación/hallazgo</t>
  </si>
  <si>
    <t>Implementación/responsable</t>
  </si>
  <si>
    <t>Próximos pasos</t>
  </si>
  <si>
    <t>Cantidad evidencias</t>
  </si>
  <si>
    <t>Completitud</t>
  </si>
  <si>
    <t>Trazabilidad</t>
  </si>
  <si>
    <t>Estado</t>
  </si>
  <si>
    <t>AT-2025-001</t>
  </si>
  <si>
    <t>No.</t>
  </si>
  <si>
    <t>Durante el año académico se realizó una revisión de los objetivos de aprendizaje y de los criterios de evaluación del programa con el propósito de alinearlos con los dominios institucionales del avalúo. Como resultado de este proceso, se diseñó una nueva rúbrica para el curso ARTE 3912 — Fundamentos de las Artes Visuales II, orientada a evaluar múltiples dominios de forma integrada. Asimismo, el profesor Raymond Cruz adaptó su curso para incorporar el dominio de responsabilidad social, integrando consideraciones éticas, contextuales y comunitarias en los proyectos del estudiantado. Se espera que esta acción fortalezca la integración de múltiples dominios en el proceso de enseñanza-aprendizaje, mejore la coherencia entre objetivos, criterios y evaluación, y promueva una mayor conciencia crítica y ética en la práctica artística mediante la incorporación de la responsabilidad social. La efectividad de esta acción se evaluará mediante el análisis de los resultados obtenidos con la nueva rúbrica en el curso ARTE 3912, así como la revisión del nivel de logro en el dominio de responsabilidad social y la retroalimentación del profesorado.</t>
  </si>
  <si>
    <t>Esta acción responde a la necesidad identificada en el ciclo anterior de fortalecer la medición de los dominios no evaluados, particularmente responsabilidad social, así como mejorar la alineación entre objetivos, criterios y herramientas de avalúo. Además, atiende la recomendación institucional de revisar y ajustar las rúbricas para que puedan evaluar más de un dominio y facilitar la integración de aquellos que no estaban siendo medidos</t>
  </si>
  <si>
    <t>Informada en Anejo 3A</t>
  </si>
  <si>
    <t>Anejo 3A.xlsx, fila 2, sección A</t>
  </si>
  <si>
    <t>Una celda puede contener más de una acción; requiere desagregación analítica final.</t>
  </si>
  <si>
    <t>AT-2025-002</t>
  </si>
  <si>
    <t>ADMI 3901, Emprendimiento, innovación y modelos de negocios; ADMI 4007, Gerencia Estratégica; ADMI 4416, Ética Empresarial; COEM 3001, Comunicación Empresarial; CONT 3106, Introducción a los Fundamentos de Contabilidad II; ESTA 3041, Estadística en Administración de Empresas I; FINA 3106, Gerencia Financiera; GEOP 4315, Gerencia de Operaciones y Materiales; INCO 4010, Strategic business report writing and oral communication in a diverse changing society; LEGA 4005, Aspectos Legales en los Negocios; MECU 3032, Métodos Cuantitativos para la Administración de Empresas II; MERC 3115, Principios de Mercadeo; REHU 4405/4408/4415, Gerencia de Recursos Humanos / Conducta Organizacional / Liderazgo; SICI 3211, Introducción a los Sistemas de Información</t>
  </si>
  <si>
    <t>Se llevaron a cabo múltiples acciones dirigidas a fortalecer la validez y confiabilidad de los procesos de avalúo del aprendizaje estudiantil. Estas incluyen la revisión y actualización de instrumentos de avalúo, el diseño e implementación de nuevas rúbricas analíticas en cursos donde anteriormente no existían, la realización de programas piloto para validar dichos instrumentos, así como sesiones de calibración entre el profesorado utilizando muestras de trabajos estudiantiles. Además, se inició el análisis sistemático de los resultados recopilados en la FAE con el fin de identificar áreas de mejora en los criterios de evaluación y en la alineación con los objetivos de aprendizaje.</t>
  </si>
  <si>
    <t>Estas acciones responden a hallazgos del avalúo que evidencian la necesidad de fortalecer la alineación entre los instrumentos de evaluación y los objetivos de aprendizaje, así como mejorar la consistencia en la aplicación de criterios entre docentes. En algunos cursos, la ausencia de rúbricas limitaba la interpretación adecuada de los resultados, mientras que en otros se identificaron resultados poco discriminantes o inconsistentes. Asimismo, en ciertos casos se evidenció baja participación docente en el avalúo, lo cual restringía la disponibilidad de datos representativos del aprendizaje estudiantil. El propósito de estas acciones es asegurar que los procesos de avalúo generen evidencia válida, confiable y útil para la toma de decisiones orientadas al mejoramiento continuo del aprendizaje estudiantil.</t>
  </si>
  <si>
    <t>Curso: ADMI 3901 AT: Se estará revisando y calibrando la rúbrica del ejercicio piloto para su validación y reporte en OLAS. Persona responsable: profesorado. Curso: ADMI 4007 AT: Se estará reformulando el ejercicio de avalúo y desarrollando una nueva rúbrica alineada al instrumento. Persona responsable: profesorado y coordinación. Curso: ADMI 4416 AT: Se revisó, validó e incorporó la rúbrica en OLAS; se estarán evaluando resultados. Persona responsable: profesorado. Curso: COEM 3001 AT: Se revisó, validó e incorporó la rúbrica en OLAS; se estarán evaluando resultados. Persona responsable: profesorado. Curso: CONT 3106 AT: Se revisó el instrumento y se estará desarrollando una rúbrica para validación y reporte en OLAS. Persona responsable: profesorado. Curso: ESTA 3041 AT: Se revisó el ejercicio y se estará completando una rúbrica para piloto de validación. Persona responsable: profesorado. Curso: FINA 3106 AT: Se revisó el instrumento, se implementó piloto y se estará desarrollando y validando rúbrica. Persona responsable: profesorado. Curso: GEOP 4315 AT: Se estará revisando el ejercicio y desarrollando instrumento común con rúbrica para fortalecer participación docente. Persona responsable: coordinación y profesorado. Curso: INCO 4010 AT: Se revisó, validó e incorporó la rúbrica en OLAS; se estarán evaluando resultados. Persona responsable: profesorado. Curso: LEGA 4005 AT: Se revisó el ejercicio y se estará desarrollando rúbrica para piloto antes de OLAS. Persona responsable: profesorado. Curso: MECU 3032 AT: Se desarrolló rúbrica y se estará validando mediante piloto previo a OLAS. Persona responsable: subcomité y profesorado. Curso: MERC 3115 AT: Se desarrolló rúbrica y se estará validando en el próximo semestre. Persona responsable: profesorado. Curso: REHU 4405/4408/4415 AT: Se rediseñó instrumento y rúbrica, se validó y se incorporó en OLAS; evaluación en curso. Persona responsable: profesorado. Curso: SICI 3211 AT: Se estará revisando y alineando la rúbrica con el instrumento de avalúo. Persona responsable: profesorado.</t>
  </si>
  <si>
    <t>La efectividad se medirá mediante el aumento en la proporción de estudiantes que alcanzan los niveles de logro esperados (≥75%), la participación de múltiples secciones en el avalúo, el incremento en la proporción de cursos que se vayan integrando y reportando sus datos en OLAS, y la disponibilidad de datos completos y sistemáticos en dicha plataforma. Asimismo, se considerarán variaciones en los resultados tras la revisión de los instrumentos.</t>
  </si>
  <si>
    <t>Se continuará con la revisión sistemática de los resultados obtenidos en OLAS durante los próximos ciclos académicos, con el propósito de identificar tendencias en el desempeño estudiantil y áreas de mejora en los instrumentos de avalúo. A partir de este análisis, se auscultará la necesidad de ajustar los descriptores de las rúbricas para aumentar su capacidad de discriminar niveles de logro. Asimismo, se dará seguimiento al incremento en la proporción de cursos y secciones que se integran al avalúo y reportan sus datos en OLAS, con el fin de garantizar una mayor cobertura y representatividad de la evidencia recopilada. De evidenciarse un aumento sostenido en esta participación, junto con el cumplimiento de las expectativas de pase, se considerará fortalecer y estandarizar las prácticas de avalúo a nivel programático. De igual forma, se procederá a institucionalizar aquellos instrumentos que demuestren ser válidos y confiables, extendiendo su uso a la totalidad de los cursos correspondientes. Finalmente, se continuarán promoviendo espacios de calibración y reflexión colegiada, dirigidos a fomentar un uso más efectivo de la evidencia en la toma de decisiones pedagógicas y a propiciar el mejoramiento continuo del aprendizaje estudiantil.</t>
  </si>
  <si>
    <t>Anejo 3A.xlsx, fila 3, sección E</t>
  </si>
  <si>
    <t>AT-2025-003</t>
  </si>
  <si>
    <t>ADMI 6540, Gerencia y Liderazgo (MBA); MERC 6541, Gerencia de Mercadeo (MBA); ADMI 6595, Gerencia Estratégica (MBA); ADMI 8105/06, Disertación (PhD).</t>
  </si>
  <si>
    <t>Se llevaron a cabo acciones dirigidas a fortalecer la validez y confiabilidad de los instrumentos de avalúo en cursos de nivel graduado, incluyendo la revisión y ajuste de rúbricas existentes, su alineación con los instrumentos de evaluación y la implementación de procesos de validación mediante análisis de resultados. Estas acciones se desarrollaron únicamente en aquellos cursos en los que ya se realizaban procesos de avalúo del aprendizaje a nivel interno, aun cuando no se estuvieran reportando datos en la plataforma OLAS. En el caso del programa doctoral, se desarrolló e implementó una rúbrica para la evaluación de disertaciones, actualmente en fase piloto, con el propósito de validar su efectividad en la medición del rigor investigativo.</t>
  </si>
  <si>
    <t>Estas acciones responden a la necesidad de asegurar que los instrumentos de avalúo en programas graduados midan de manera adecuada competencias complejas, tales como liderazgo, pensamiento estratégico y rigor investigativo. Asimismo, se identificó la importancia de contar con rúbricas validadas y consistentes que permitan generar evidencia confiable para la toma de decisiones académicas. El propósito es fortalecer la calidad del avalúo del aprendizaje en estos niveles, asegurando su alineación con los objetivos del programa y promoviendo el mejoramiento continuo.</t>
  </si>
  <si>
    <t>Curso: ADMI 6540. AT: Se estará revisando y ajustando la rúbrica existente para alineación con el instrumento de avalúo y futura incorporación en OLAS. Persona responsable: profesorado. Curso: MERC 6541. AT: Se estará revisando y ajustando la rúbrica existente para alineación con el instrumento de avalúo y futura incorporación en OLAS. Persona responsable: profesorado. Curso: ADMI 6595. AT: Se revisó, validó e incorporó la rúbrica en OLAS; se estarán evaluando los resultados. Persona responsable: profesorado. Curso: ADMI 8105/06. AT: Se desarrolló una rúbrica para evaluar disertaciones y se encuentra en fase piloto para su validación. Persona responsable: comité doctoral y profesorado.</t>
  </si>
  <si>
    <t>La efectividad se medirá mediante el aumento en la proporción de estudiantes que alcanzan los niveles de logro esperados (≥80%), el incremento en la proporción de cursos que se integran y reportan sus datos en OLAS, y la disponibilidad de datos completos y sistemáticos en dicha plataforma. Asimismo, se considerarán variaciones en los resultados tras la revisión de los instrumentos.</t>
  </si>
  <si>
    <t>Se continuará con la implementación y validación de los instrumentos de avalúo desarrollados en los cursos de MBA y PhD, con el propósito de asegurar su alineación con los objetivos de aprendizaje y su efectividad en la medición del desempeño estudiantil. Como parte de este proceso, se estarán analizando los resultados derivados de los ejercicios de avalúo interno para identificar áreas de mejora en los instrumentos y las rúbricas. Asimismo, se dará seguimiento a la estrategia de implementación escalonada del avalúo del aprendizaje estudiantil, mediante la incorporación progresiva de cursos medulares en los distintos programas a lo largo de los próximos semestres o trimestres académicos. Esta fase permitirá establecer las bases para la recopilación sistemática de datos y la expansión del avalúo a nivel programático. De igual forma, se estará promoviendo la adopción gradual del reporte en la plataforma OLAS, comenzando en el próximo año académico, lo que permitirá aumentar la proporción de cursos que integran y reportan sus resultados de avalúo. De evidenciarse consistencia en la aplicación de los instrumentos y en los resultados obtenidos, se considerará la institucionalización de las rúbricas y ejercicios de avalúo como prácticas estándar en los cursos correspondientes. Finalmente, se continuará fomentando la reflexión y el análisis sistemático de los resultados del avalúo por parte del profesorado responsable de cada curso, con el propósito de fortalecer el uso de la evidencia en la toma de decisiones pedagógicas y apoyar el mejoramiento continuo del aprendizaje estudiantil.</t>
  </si>
  <si>
    <t>Anejo 3A.xlsx, fila 4, sección E</t>
  </si>
  <si>
    <t>AT-2025-004</t>
  </si>
  <si>
    <t>Componente de Educación General fuera de la Facultad de Estudios Generales</t>
  </si>
  <si>
    <t>MECU 3032, Métodos Cuantitativos para la Administración de Empresas II</t>
  </si>
  <si>
    <t>Se llevaron a cabo acciones dirigidas a fortalecer el proceso de avalúo del aprendizaje en el curso MECU 3032 mediante el desarrollo de una rúbrica analítica alineada con el dominio de razonamiento lógico‑matemático. Este esfuerzo fue realizado en el contexto de iniciativas del subcomité del CIACEG, con el propósito de mejorar la medición del aprendizaje estudiantil en el curso. Como parte de estas acciones, se planificó la implementación de un programa piloto para validar el uso de la rúbrica y su alineación con los objetivos de aprendizaje del curso.</t>
  </si>
  <si>
    <t>Estas acciones responden a la necesidad de contar con instrumentos de evaluación más estructurados y consistentes que permitan medir de forma adecuada el desarrollo de habilidades cuantitativas en los estudiantes. Previamente, la ausencia de una rúbrica limitaba la capacidad de generar evidencia uniforme y comparable del aprendizaje. El propósito es fortalecer la validez del proceso de avalúo, asegurar la alineación entre los criterios de evaluación y los objetivos del curso, y generar datos que apoyen la toma de decisiones orientadas al mejoramiento del aprendizaje estudiantil.</t>
  </si>
  <si>
    <t>Curso: MECU 3032, Métodos Cuantitativos para la Administración de Empresas II. Acciones Transformadoras: Se desarrolló una rúbrica como parte del subcomité del CIACEG de Razonamiento Lógico‑Matemático y se estará implementando un programa piloto durante el semestre 2026S1 para validar su uso y comenzar el reporte de datos de avalúo en OLAS. Persona responsable: profesorado del curso.</t>
  </si>
  <si>
    <t>La efectividad se medirá mediante la consistencia en la aplicación de la rúbrica, la claridad en la discriminación de niveles de logro, y el desempeño de los estudiantes en relación con el umbral establecido (≥75%). Asimismo, se considerará la viabilidad de su implementación en todas las secciones del curso y su eventual integración a OLAS.</t>
  </si>
  <si>
    <t>Se continuará con la implementación del programa piloto para validar la rúbrica desarrollada, analizando los resultados obtenidos para identificar posibles ajustes en los criterios de evaluación. A su vez, se evaluará la efectividad de la rúbrica en la medición del razonamiento lógico‑matemático, con miras a su adopción más amplia en el curso. Como parte del proceso, se sentarán las bases para la incorporación futura del curso al reporte de avalúo en OLAS. Finalmente, se continuará promoviendo la reflexión del profesorado responsable del curso sobre los resultados obtenidos, con el fin de fortalecer el uso de la evidencia en la toma de decisiones pedagógicas y apoyar el mejoramiento continuo del aprendizaje estudiantil.</t>
  </si>
  <si>
    <t>Anejo 3A.xlsx, fila 5, sección E</t>
  </si>
  <si>
    <t>AT-2025-005</t>
  </si>
  <si>
    <t>5</t>
  </si>
  <si>
    <t>introductorios e intermedios de los programas de lenguas del Departamento de Lenguas Extranjeras.</t>
  </si>
  <si>
    <t>Se integraron actividades adicionales de producción oral, ejercicios acumulativos de repaso, lecturas auténticas y estrategias de aprendizaje colaborativo con el propósito de fortalecer la comunicación contextualizada y el uso aplicado del idioma.</t>
  </si>
  <si>
    <t>El análisis de los resultados del avalúo reflejó la necesidad de reforzar la integración de estructuras lingüísticas en contextos comunicativos auténticos y aumentar la participación activa del estudiantado.</t>
  </si>
  <si>
    <t>Aumento en el desempeño estudiantil en criterios relacionados con comunicación oral, comprensión contextual y aplicación de estructuras lingüísticas.</t>
  </si>
  <si>
    <t>Continuar recopilando evidencia sobre la efectividad de las estrategias implementadas y discutir posibles revisiones a nivel programático.</t>
  </si>
  <si>
    <t>Anejo 3A.xlsx, fila 6, sección A</t>
  </si>
  <si>
    <t>AT-2025-006</t>
  </si>
  <si>
    <t>Cursos introductorios e intermedios de los programas de lenguas del Departamento de Lenguas Extranjeras.</t>
  </si>
  <si>
    <t>: Las estrategias fueron implementadas en distintas secciones de cursos de lenguas modernas por profesores del Departamento de Lenguas Extranjeras durante el año académico.</t>
  </si>
  <si>
    <t>Anejo 3A.xlsx, fila 6, sección B</t>
  </si>
  <si>
    <t>AT-2025-007</t>
  </si>
  <si>
    <t>Cursos de lenguas en niveles introductorios e intermedios.</t>
  </si>
  <si>
    <t>Se ofrecieron sesiones de repaso, apoyo académico adicional y acompañamiento individualizado para estudiantes que necesitaron reforzar destrezas lingüísticas específicas.</t>
  </si>
  <si>
    <t>Se identificaron diferencias en preparación previa y dominio lingüístico entre estudiantes provenientes de distintos trasfondos académicos y lingüísticos.</t>
  </si>
  <si>
    <t>Profesores del Departamento de Lenguas Extranjeras ofrecieron horas adicionales de apoyo académico y repasos antes de evaluaciones importantes.</t>
  </si>
  <si>
    <t>Participación estudiantil en actividades de apoyo y mejor desempeño en tareas escritas, orales y evaluaciones integradas.</t>
  </si>
  <si>
    <t>Fortalecer la documentación de asistencia y continuar promoviendo espacios de apoyo académico y acompañamiento.</t>
  </si>
  <si>
    <t>Anejo 3A.xlsx, fila 6, sección C</t>
  </si>
  <si>
    <t>AT-2025-008</t>
  </si>
  <si>
    <t>Cursos de los programas del Departamento de Lenguas Extranjeras.</t>
  </si>
  <si>
    <t>Se promovieron iniciativas estudiantiles orientadas a fortalecer la participación activa del estudiantado en actividades culturales, académicas y de intercambio lingüístico relacionadas con los programas del Departamento de Lenguas Extranjeras. Estas iniciativas incluyeron actividades de conversación, participación en eventos culturales y colaboración en actividades extracurriculares que fomentaron el uso contextualizado de los idiomas estudiados</t>
  </si>
  <si>
    <t>La iniciativa estudiantil surge de la necesidad de fortalecer la participación, motivación y exposición cultural del estudiantado fuera del contexto tradicional del salón de clases. A través del avalúo del aprendizaje, se identificó la importancia de promover espacios adicionales de interacción lingüística y cultural que complementen el desarrollo de destrezas comunicativas y fomenten una mayor integración académica y estudiantil</t>
  </si>
  <si>
    <t>Programa que se beneficia: Programas y cursos del Departamento de Lenguas Extranjeras. Iniciativa estudiantil: participación y colaboración en actividades culturales, conversatorios y eventos académicos relacionados con las lenguas y culturas estudiadas. Personas responsables: estudiantes participantes, organizaciones estudiantiles y profesores colaboradores del Departamento de Lenguas Extranjera</t>
  </si>
  <si>
    <t>Se observó participación estudiantil en las actividades realizadas y retrocomunicación positiva sobre su valor académico y cultural. Asimismo, se evidenció interés en continuar promoviendo espacios de interacción lingüística y participación extracurricular relacionados con los programas del Departamento de Lenguas Extranjeras</t>
  </si>
  <si>
    <t>Se continuará promoviendo la participación estudiantil en actividades académicas y culturales relacionadas con las lenguas y culturas estudiadas. Además, se buscará fortalecer los mecanismos de documentación y recopilación de retrocomunicación estudiantil para apoyar futuros procesos de avalúo y mejoramiento continuo</t>
  </si>
  <si>
    <t>Anejo 3A.xlsx, fila 6, sección D</t>
  </si>
  <si>
    <t>AT-2025-009</t>
  </si>
  <si>
    <t>Se revisaron instrumentos de avalúo y rúbricas con el propósito de uniformar criterios de evaluación y fortalecer la consistencia entre distintas secciones.</t>
  </si>
  <si>
    <t>El análisis de resultados reflejó variaciones entre secciones y la necesidad de clarificar criterios relacionados con comunicación, análisis y aplicación lingüística.</t>
  </si>
  <si>
    <t>Profesores y coordinación de avalúo del Departamento de Lenguas Extranjeras discutieron estrategias para revisar y recalibrar instrumentos de evaluación.</t>
  </si>
  <si>
    <t>: Mayor consistencia en los resultados reportados y mejor claridad en la aplicación de criterios de evaluación.</t>
  </si>
  <si>
    <t>Continuar revisando instrumentos de avalúo y recopilar retrocomunicación docente para fortalecer el proceso de evaluación del aprendizaje.</t>
  </si>
  <si>
    <t>Anejo 3A.xlsx, fila 6, sección E</t>
  </si>
  <si>
    <t>AT-2025-010</t>
  </si>
  <si>
    <t>Programas y cursos del Departamento de Lenguas Extranjeras.</t>
  </si>
  <si>
    <t>Se promovieron actividades culturales, conversatorios y experiencias extracurriculares orientadas a fortalecer la exposición lingüística y cultural del estudiantado.</t>
  </si>
  <si>
    <t>El Departamento identificó la importancia de complementar la experiencia académica con oportunidades de interacción cultural y uso auténtico de los idiomas.</t>
  </si>
  <si>
    <t>Profesores y organizaciones estudiantiles colaboraron en la organización de actividades culturales y académicas relacionadas con las lenguas y culturas estudiadas.</t>
  </si>
  <si>
    <t>Participación estudiantil en actividades extracurriculares y retrocomunicación positiva sobre las experiencias ofrecidas.</t>
  </si>
  <si>
    <t>Continuar desarrollando actividades interdisciplinarias y fortalecer mecanismos para documentar participación y efectividad.</t>
  </si>
  <si>
    <t>Anejo 3A.xlsx, fila 6, sección F</t>
  </si>
  <si>
    <t>AT-2025-011</t>
  </si>
  <si>
    <t>6</t>
  </si>
  <si>
    <t>No se habían propuesto acciones transformadoras para los cursos, pues el programa no contaba con datos de avalúo actualizados al momento de llenar el Anejo 3.</t>
  </si>
  <si>
    <t>N/A</t>
  </si>
  <si>
    <t>Se atenderán las acciones transformadoras propuestas a partir de los datos del primer año del nuevo ciclo de avalúo (2025-2026).</t>
  </si>
  <si>
    <t>Anejo 3A.xlsx, fila 7, sección A</t>
  </si>
  <si>
    <t>AT-2025-012</t>
  </si>
  <si>
    <t>Anejo 3A.xlsx, fila 7, sección B</t>
  </si>
  <si>
    <t>AT-2025-013</t>
  </si>
  <si>
    <t>Anejo 3A.xlsx, fila 7, sección C</t>
  </si>
  <si>
    <t>AT-2025-014</t>
  </si>
  <si>
    <t>Anejo 3A.xlsx, fila 7, sección D</t>
  </si>
  <si>
    <t>AT-2025-015</t>
  </si>
  <si>
    <t>Según la información provista en el Anejo 3, la implementación de las AT propuestas corresponde al programa en general, no a cursos específicos.</t>
  </si>
  <si>
    <t>Se constituyó un comité de avalúo compuesto por cuatro docentes del programa (dos de Literatura y dos de Lingüística), tres de los cuales también pertenecen al Comité de Currículo. La función del Comité de Avalúo es velar por el cumplimiento de las tareas y la implementación de AT, brindar apoyo técnico, desarrollar un banco de rúbricas y revisar y calibrar las rúbricas de nuestro programa.</t>
  </si>
  <si>
    <t>El Departamento de Inglés no reportó datos de avalúo el año pasado y, previamente, nuestra presencia en OLAS era mínima e inconsistente. Entendiendo la importancia del proceso en todos los niveles, desde la sala de clases hasta la acreditación de nuestro recinto, nos hemos propuesto desarrollar una cultura de avalúo en nuestro programa, comenzando por la constitución de este comité.</t>
  </si>
  <si>
    <t>Avalúo del avalúo: Creación y revisión de rúbricas; creación de vídeo tutorial para el ingreso de datos en OLAS. Persona responsable: Dra. Cristal Heffelfinger, coordinadora de avalúo</t>
  </si>
  <si>
    <t>El Comité de Avalúo del Departamento de Inglés propuso crear o revisar un total de cinco rúbricas durante el primer año del ciclo de avalúo. Al cierre de este año, contamos con un total de 21 rúbricas (17 para cursos subgraduados y 4 para cursos graduados), todas integradas en OLAS. Esto significa que logramos superar el objetivo en un 320%.</t>
  </si>
  <si>
    <t>Continuaremos colaborando con los docentes de nuestro programa para crear y revisar rúbricas, así como para proponer nuevas AT basadas en los resultados del avalúo del aprendizaje estudiantil. En el apartado 7E se incluye evidencia de las 17 rúbricas de los cursos de inglés (nivel subgraduado) disponibles en OLAS, así como del vídeo tutorial para facilitar el ingreso de datos en la plataforma.</t>
  </si>
  <si>
    <t>Anejo 3A.xlsx, fila 7, sección E</t>
  </si>
  <si>
    <t>AT-2025-016</t>
  </si>
  <si>
    <t>7</t>
  </si>
  <si>
    <t>(1) El Departamento de Inglés no reportó datos de avalúo el año pasado y, previamente, nuestra presencia en OLAS era mínima e inconsistente. Entendiendo la importancia del proceso en todos los niveles, desde la sala de clases hasta la acreditación de nuestro recinto, nos hemos propuesto desarrollar una cultura de avalúo en nuestro programa, comenzando por la constitución de este comité.</t>
  </si>
  <si>
    <t>Avalúo del avalúo: Creación y revisión de rúbricas; creación de un vídeo tutorial para el ingreso de datos en OLAS. Persona responsable: Dra. Cristal Heffelfinger, coordinadora de avalúo</t>
  </si>
  <si>
    <t>El Comité de Avalúo del Departamento de Inglés propuso crear o revisar un total de cinco rúbricas durante el primer año del ciclo de avalúo. Al cierre de este año, contamos con un total de 21 rúbricas (17 para cursos subgraduados y 4 para cursos graduados), todas integradas en OLAS. Esto significa que logramos superar el objetivo en un 320% .</t>
  </si>
  <si>
    <t>Continuaremos colaborando con los docentes de nuestro programa para crear y revisar rúbricas, así como para proponer nuevas AT basadas en los resultados del avalúo del aprendizaje estudiantil. En el apartado 7E se incluye evidencia de las cuatro rúbricas de los cursos de inglés (nivel graduado) disponibles en OLAS, así como del vídeo tutorial para facilitar el ingreso de datos en la plataforma.</t>
  </si>
  <si>
    <t>Anejo 3A.xlsx, fila 8, sección E</t>
  </si>
  <si>
    <t>AT-2025-017</t>
  </si>
  <si>
    <t>8</t>
  </si>
  <si>
    <t>RELA 3005 – Trabajo, Sociedad y Visión de Conjunto RELA 3075 – Economía del Trabajo RELA 4016 – Seminario sobre Conflictos Obrero-Patronales</t>
  </si>
  <si>
    <t>RELA 3005 – Trabajo, Sociedad y Visión de Conjunto Se incorporaron estudios de caso sobre el impacto de las políticas económicas y laborales en distintos sectores de trabajadores y poblaciones vulnerables, promoviendo el análisis de las implicaciones sociales de las decisiones económicas y laborales. RELA 3075 – Economía del Trabajo Se incorporaron estudios de caso sobre el impacto de las políticas económicas y laborales en distintos sectores de trabajadores y poblaciones vulnerables, promoviendo el análisis de las implicaciones sociales de las decisiones económicas y laborales. RELA 4016 – Seminario sobre Conflictos Obrero-Patronales Se fortalecieron los ejercicios de análisis crítico mediante la utilización de escenarios reales y complejos de conflictos obrero-patronales, promoviendo la aplicación de conceptos, principios y estrategias de resolución de conflictos laborales.</t>
  </si>
  <si>
    <t>Los resultados del avalúo reflejaron que el estudiantado alcanzó el nivel esperado en los dominios evaluados. No obstante, el análisis de los resultados permitió identificar oportunidades para fortalecer el aprendizaje y promover niveles más avanzados de desempeño estudiantil. Las acciones implantadas estuvieron dirigidas al mejoramiento continuo de los cursos, fortaleciendo la aplicación práctica de los conceptos disciplinarios, el análisis crítico y la comprensión de las implicaciones sociales de las relaciones laborales.</t>
  </si>
  <si>
    <t>Curso: RELA 3005 – Trabajo, Sociedad y Visión de Conjunto Acción transformadora: Incorporación de ejemplos y estudios de caso relacionados con las transformaciones contemporáneas del trabajo y la prevención de riesgos laborales. Persona responsable: Dr. Iyari Ríos González. Curso: RELA 3075 – Economía del Trabajo Acción transformadora: Incorporación de estudios de caso sobre el impacto de las políticas económicas y laborales en poblaciones vulnerables. Persona responsable: Dr. Iyari I. Ríos González. Curso: RELA 4016 – Seminario sobre Conflictos Obrero-Patronales Acción transformadora: Fortalecimiento de los ejercicios de análisis crítico mediante escenarios complejos de conflictos laborales. Persona responsable: Dr. Eduardo A. Matos Vidal.</t>
  </si>
  <si>
    <t>Mantener el nivel o superar este logro alcanzado en los dominios evaluados y evidenciar mejoras en las puntuaciones obtenidas por los estudiantes en los criterios asociados a las rúbricas utilizadas para medir el aprendizaje. Asimismo, se espera una mayor capacidad para aplicar conceptos disciplinarios a situaciones laborales reales, analizar críticamente conflictos laborales y evaluar las implicaciones sociales de las decisiones económicas y laborales.</t>
  </si>
  <si>
    <t>Continuar utilizando y fortaleciendo estas estrategias implantadas en futuros cursos. Analizar los resultados obtenidos en OLAS y en las rúbricas de evaluación para determinar el efecto de las acciones transformadoras sobre el aprendizaje estudiantil. De ser necesario, realizar ajustes adicionales a las actividades, materiales instruccionales y estrategias pedagógicas para seguir fortaleciendo el proceso de mejoramiento continuo del programa.</t>
  </si>
  <si>
    <t>Anejo 3A.xlsx, fila 9, sección A</t>
  </si>
  <si>
    <t>AT-2025-018</t>
  </si>
  <si>
    <t>No aplica durante el período informado.</t>
  </si>
  <si>
    <t>No aplica.</t>
  </si>
  <si>
    <t>Durante el período evaluado no se recomendaron cambios oficiales al diseño curricular como resultado directo de los procesos de avalúo del aprendizaje. El programa se encuentra inmerso en un proceso institucional de revisión curricular previamente iniciado y pendiente de aprobación final.</t>
  </si>
  <si>
    <t>Continuar el proceso de revisión curricular del programa conforme a los procedimientos institucionales establecidos. Actualmente porpuesta fue aprobada por el Senado Académico del Recinto y se encuentra ante la Vicepresidencia.</t>
  </si>
  <si>
    <t>Anejo 3A.xlsx, fila 9, sección B</t>
  </si>
  <si>
    <t>AT-2025-019</t>
  </si>
  <si>
    <t>Los resultados del avalúo del aprendizaje no evidenciaron la necesidad de implantar mecanismos adicionales de asesoría académica o apoyo estudiantil asociados a los cursos evaluados durante el período informado.</t>
  </si>
  <si>
    <t>Continuar monitoreando los resultados del avalúo del aprendizaje para identificar oportunamente posibles necesidades de apoyo académico o asesoría estudiantil.</t>
  </si>
  <si>
    <t>Anejo 3A.xlsx, fila 9, sección C</t>
  </si>
  <si>
    <t>AT-2025-020</t>
  </si>
  <si>
    <t>Durante el período evaluado no se documentaron iniciativas estudiantiles derivadas de la divulgación o análisis de los resultados del avalúo del aprendizaje.</t>
  </si>
  <si>
    <t>Anejo 3A.xlsx, fila 9, sección D</t>
  </si>
  <si>
    <t>AT-2025-021</t>
  </si>
  <si>
    <t>Programa de Bachillerato en Relaciones Laborales.</t>
  </si>
  <si>
    <t>Se realizó una revisión de los procesos de avalúo del aprendizaje del programa, incluyendo la alineación de los objetivos de aprendizaje con los dominios institucionales, la revisión de actividades de evaluación, la discusión de rúbricas y el análisis de los resultados obtenidos en OLAS. Asimismo, se desarrolló y revisó el Anejo 1 correspondiente al Plan de Avalúo del Aprendizaje Estudiantil 2025-2029.</t>
  </si>
  <si>
    <t>Los resultados reportados mostraron niveles relativos de logro en los dominios evaluados. Ante este escenario, el subcomité consideró necesario revisar sus procesos e instrumentos de evaluación para asegurar que las actividades y rúbricas utilizadas permitan distinguir distintos niveles de desempeño estudiantil y contribuyan al mejoramiento continuo del aprendizaje.</t>
  </si>
  <si>
    <t>Avalúo del avalúo: Revisión del Plan de Avalúo del Aprendizaje Estudiantil, análisis de resultados en OLAS, revisión de la alineación entre objetivos de aprendizaje, dominios institucionales y actividades de evaluación.</t>
  </si>
  <si>
    <t>vinculación entre objetivos de aprendizaje del programa, dominios institucionales y las actividades de evaluación incluidas en el Anejo 1. Asimismo, se espera la utilización consistente de rúbricas y actividades alineadas con los dominios seleccionados para cada semestre académico.</t>
  </si>
  <si>
    <t>Continuar revisando periódicamente los resultados de avalúo, las rúbricas y las actividades utilizadas para medir el aprendizaje. Analizar la efectividad de las modificaciones realizadas al Plan de Avalúo y realizar los ajustes necesarios conforme avance la implantación del ciclo 2025-2029.</t>
  </si>
  <si>
    <t>Anejo 3A.xlsx, fila 9, sección E</t>
  </si>
  <si>
    <t>AT-2025-022</t>
  </si>
  <si>
    <t>Durante el período evaluado no se identificaron acciones transformadoras adicionales que no estuvieran contempladas en las categorías previamente descritas.</t>
  </si>
  <si>
    <t>Continuar monitoreando los resultados del avalúo del aprendizaje y documentar cualquier acción transformadora futura.</t>
  </si>
  <si>
    <t>Anejo 3A.xlsx, fila 9, sección F</t>
  </si>
  <si>
    <t>AT-2025-023</t>
  </si>
  <si>
    <t>9</t>
  </si>
  <si>
    <t>CNEI3001 - Inducción a la Investigación Científica: Fundamentos Prácticos</t>
  </si>
  <si>
    <t>CNEI3001 En el curso CNEI 3001: Inducción a la Investigación Científica: Fundamentos Prácticos, se revisaron y modificaron las actividades, criterios de evaluación y rúbricas relacionadas con el adiestramiento en la aplicación del método científico. Como parte de los cambios internos al ofrecimiento del curso, se clarificaron los descriptores de desempeño de las rúbricas, se incorporaron ejemplos adicionales en las actividades instruccionales, y se ajustaron las instrucciones de las tareas implementadas en la plataforma Moodle para fortalecer la comprensión conceptual y la consistencia en el proceso de evaluación.</t>
  </si>
  <si>
    <t>CNEI3001 Basado en el análisis realizado por la facultad del Programade Estudios Interdisciplinarios en el semestre agosto–diciembre 2025 y las pruebas de avalúo del semestre enero-mayo 2026, se identificaron dificultades en la identificación y clasificación correcta de tipos de variables de investigación por parte de los estudiantes. Posteriormente, se determinó la necesidad de realizar cambios internos al ofrecimiento del curso con el propósito de fortalecer y mejorar las experiencias de aprendizaje.</t>
  </si>
  <si>
    <t>CNEI3001 • Curso: CNEI 3001 – Inducción a la Investigación Científica: Fundamentos Prácticos • Avalúo del avalúo: Revisión, análisis y calibración de rúbricas relacionadas con la aplicación del método científico; revisión de actividades y criterios de evaluación implementados en Moodle. • Personas responsables: Profesores del curso (Dr. Edwin Hernández y Dr. Kevián Pérez) y directora del Departamento de Estudios Interdisciplinarios (Dra. Elizabeth Dvorsky).</t>
  </si>
  <si>
    <t>Anejo 3A.xlsx, fila 10, sección A</t>
  </si>
  <si>
    <t>AT-2025-024</t>
  </si>
  <si>
    <t>No se recomendaron cambios oficiales al diseño curricular durante este ciclo de avalúo.</t>
  </si>
  <si>
    <t>Luego del análisis de avalúo y de las acciones transformadoras implementadas a nivel de curso, se determinó que hasta el momento no era necesario realizar cambios oficiales al diseño curricular. Los cambios se atenderán mediante ajustes internos al ofrecimiento de los cursos, incluyendo la revisión de rúbricas, modificaciones en actividades instruccionales y ajustes en estrategias de pedagogía.</t>
  </si>
  <si>
    <t>Los cambios estaban asociados principalmente a aspectos instruccionales y de evaluación, y no a deficiencias estructurales en el diseño curricular del programa.</t>
  </si>
  <si>
    <t>No aplica. Durante este periodo no se iniciaron trámites oficiales relacionados con cambios curriculares.</t>
  </si>
  <si>
    <t>Se continuará monitoreando el desempeño estudiantil y los resultados de avalúo en futuros ciclos para determinar si las acciones implementadas a nivel de curso resultan suficientes para alcanzar las metas de aprendizaje establecidas a nivel del programa, sin necesidad de realizar modificaciones curriculares oficiales. Para esto se emplearán acciones transformadoras y pruebas de avalúo en cada ciclo académico.</t>
  </si>
  <si>
    <t>Se dará seguimiento continuo a los resultados de avalúo, por medio d epruebas, y a la efectividad de las acciones transformadoras implementadas en los cursos. De identificarse dificultades persistentes que no puedan atenderse mediante ajustes internos al ofrecimiento de los cursos, se evaluará la posibilidad de recomendar cambios oficiales al diseño curricular en futuros ciclos de avalúo.</t>
  </si>
  <si>
    <t>Anejo 3A.xlsx, fila 10, sección B</t>
  </si>
  <si>
    <t>AT-2025-025</t>
  </si>
  <si>
    <t>No aplica a un curso específico. Esta acción transformadora se implementa a nivel del Programa de Estudios Interdisciplinarios. El personal del programa continuará ofreciendo asesorías académicas dirigidas a la orientación curricular y al apoyo del estudiantado en la selección de cursos, con el fin de promover una trayectoria académica adecuada y el cumplimiento de los requisitos de graduación.</t>
  </si>
  <si>
    <t>Anejo 3A.xlsx, fila 10, sección C</t>
  </si>
  <si>
    <t>AT-2025-026</t>
  </si>
  <si>
    <t>CNEI 3001 (Inducción a la Investigación Científica: Fundamentos Prácticos), CNEI 4011 y CNEI 4012 (investigación-capstone 1 y 2).</t>
  </si>
  <si>
    <t>El programa de Estudios Interdisciplinarios en los ciclos académicos previos estableció un sistema estructurado de mentoría académica para estudiantes de primer año matriculados en CNEI 3001, en coordinación con docentes de los cursos CNEI 4011 y CNEI 4012. La iniciativa incluye acompañamiento académico continuo, orientación sobre destrezas investigativas, oportunidades de investigación e internados, y reuniones de seguimiento entre estudiantes, profesores mentores y personal docente. Además, se promoverán espacios de apoyo entre pares y orientación sobre estrategias de trabajo investigativo, manejo de tareas académicas y adaptación al programa.</t>
  </si>
  <si>
    <t>Como resultado del análisis de avalúo del aprendizaje, se identificó la necesidad de fortalecer el acompañamiento académico de estudiantes de nuevo ingreso que enfrentan dificultades en la transición hacia el trabajo investigativo y metodológico requerido en el programa. El propósito de esta acción transformadora es facilitar la integración académica del estudiantado, fortalecer la autoeficacia investigativa y promover un sistema de mentoría académica continua y estructurada.</t>
  </si>
  <si>
    <t>• Curso o programa: Programa CNEI 3001, CNEI401 y CNEI 4012 • Apoyo o asesoría: Sistema estructurado de mentoría académica y acompañamiento investigativo para estudiantes de primer año, coordinado con profesores mentores de CNEI 4011 y CNEI 4012. • Personas responsables: Coordinadora de Avalúo del programa y profesores.</t>
  </si>
  <si>
    <t>Anejo 3A.xlsx, fila 10, sección D</t>
  </si>
  <si>
    <t>AT-2025-027</t>
  </si>
  <si>
    <t>CNEI3001 En el curso CNEI 3001: Inducción a la Investigación Científica: Fundamentos Prácticos, el programa revisó y calibró las rúbricas de evaluación con el propósito de fortalecer las experiencias de aprendizaje relacionadas con la aplicación del método científico. Como parte del proceso de avalúo, el profesorado analizó los resultados obtenidos y las dificultades observadas durante el semestre agosto–diciembre 2025, discutió discrepancias en la aplicación de los criterios de evaluación y acordó ajustes en los criterios y niveles de desempeño de las rúbricas. Estas modificaciones fueron implementadas en las actividades y evaluaciones desarrolladas mediante la plataforma Moodle, con el fin de mejorar la claridad de los criterios, la consistencia en la evaluación y la experiencia de aprendizaje del estudiantado.</t>
  </si>
  <si>
    <t>CNEI3001 Se realizaron reuniones de revisión y calibración de las rúbricas utilizadas en el curso CNEI 3001 durante el semestre agosto-diciembre 2025, para las actividades relacionadas con la identificación y clasificación de variables en investigación científica. El profesorado analizó ejemplos de trabajos estudiantiles y comparó la aplicación de los criterios de evaluación con el propósito de uniformar los estándares de corrección y mejorar la consistencia en la medición del aprendizaje durante el semestre enero-mayo 2026. Además, se revisaron las actividades implementadas en Moodle para identificar áreas de mejora en las instrucciones, criterios y descriptores de desempeño.</t>
  </si>
  <si>
    <t>CNEI3001 Durante el semestre agosto–diciembre 2025 se identificaron discrepancias en la forma en que algunos estudiantes interpretaban y clasificaban los tipos de variables en ejercicios y actividades evaluativas. El análisis de estos resultados reflejó variabilidad en la aplicación de ciertos criterios de evaluación, lo que evidenció la necesidad de recalibrar las rúbricas y clarificar los descriptores de desempeño. El propósito de este avalúo fue fortalecer la validez y consistencia del proceso de evaluación, así como mejorar las experiencias de aprendizaje y comprensión conceptual del estudiantado en torno a la metodología y aplicación de la investigación científica.</t>
  </si>
  <si>
    <t>• Curso: CNEI 3001 – Inducción a la Investigación Científica: Fundamentos Prácticos • Avalúo del avalúo: Revisión, análisis y calibración de rúbricas relacionadas con la identificación y clasificación de variables en investigación científica; revisión de actividades y criterios de evaluación implementados en Moodle. • Personas responsables: Profesores del curso (Dr. Edwin Hernández y Dr. Kevián Pérez) y directora del Programa de Estudios Interdisciplinarios (Dra. Elizabeth Dvorsky).</t>
  </si>
  <si>
    <t>Se espera observar una mejora de al menos un 30% en el desempeño estudiantil relacionado con la identificación y clasificación correcta de tipos de variables en las actividades y evaluaciones del curso. Se espera una mayor consistencia en la aplicación de las rúbricas estandarizadas para la identificación de variables. Además, se espera una participación estudiantil sobre un 70%.</t>
  </si>
  <si>
    <t>CNEI3001 Se continuará revisando periódicamente las rúbricas y actividades del curso para identificar áreas a mejora en la enseñanza de conceptos metodológicos en la experiencia en la aplicación del método científico. Asimismo, se evaluará cada semestre los resultados de las pruebas de avalúo para fortalecer la comprensión de variables y otros aspectos del método científico. Este elemento servirá como una herramienta de avalúo formativo para el personal docente del curso CNEI3001. Además, los resultados obtenidos en próximos ciclos de avalúo serán utilizados para determinar si es necesario ajustar nuevamente los criterios de evaluación o aumentar las expectativas de desempeño estudiantil.</t>
  </si>
  <si>
    <t>Anejo 3A.xlsx, fila 10, sección E</t>
  </si>
  <si>
    <t>AT-2025-028</t>
  </si>
  <si>
    <t>CNEI 3001 – Inducción a la Investigación Científica: Fundamentos Prácticos Programa CNEI</t>
  </si>
  <si>
    <t>Se propuso la gestión institucional para el establecimiento de un laboratorio de enseñanza e investigación dentro de la Facultad de Ciencias Naturales para apoyar el ofrecimiento del curso CNEI 3001. El espacio estará equipado con mesas de trabajo colaborativo, conectividad estable a internet y recursos tecnológicos básicos que faciliten el desarrollo de destrezas investigativas, manejo de datos y trabajo interdisciplinario en ambientes de aprendizaje activo. Además de la adquisición de equipo técnico de laboratorio que le de apoyo y soporte a las experiencias investigativas de campo y laboratorio.</t>
  </si>
  <si>
    <t>Como resultado del análisis de avalúo del aprendizaje y de las discusiones sostenidas con el Programa de Estudios Interdisciplinarios, se identificó la necesidad de fortalecer los espacios físicos y tecnológicos disponibles para el desarrollo de competencias investigativas en estudiantes de nuevo ingreso. En el curso CNEI 3001 se observó la necesidad de contar con un ambiente de aprendizaje práctico que facilite el trabajo colaborativo, el manejo de información y la integración de actividades aplicadas relacionadas con la investigación científica básica apoyado por la facultad.</t>
  </si>
  <si>
    <t>• Curso o programa: Programa CNEI / CNEI 3001 – Inducción a la Investigación Científica: Fundamentos Prácticos • Acción transformadora: Gestión institucional para la creación o habilitación de un laboratorio de enseñanza e investigación con infraestructura tecnológica y mobiliario para actividades de aprendizaje activo e investigación básica. • Persona responsables: Coordinadora de Avalúo del programa, Directora del Departamento y personal administrativo de la Facultad de Ciencias Naturales.</t>
  </si>
  <si>
    <t>Anejo 3A.xlsx, fila 10, sección F</t>
  </si>
  <si>
    <t>AT-2025-029</t>
  </si>
  <si>
    <t>10</t>
  </si>
  <si>
    <t>1. EDUC 6670 2. Actualizar todos los términos en las descripciones de los cursos de Maestría en Liderazgo en Organizaciones Educativas con el vocabulario técnico que utiliza CAEP y NELP. 3. Cursos de maestría en Ciencias del Ejercicio 4. Cursos de maestría en Ciencias del Ejercicio. 5. EDUC 8900</t>
  </si>
  <si>
    <t>1. Actualizar horas de internado en curso EDUC 6670 Internado en Liderazgo Educativo I. Internado incluirá un mínimo de 90 horas y participar en seminarios semanales durante el semestre. Práctica supervisada en un entorno educativo diverso, implementando las diversas estrategias del liderazgo educativo, con especial énfasis en la formulación de planes de acción para mejorar el aprovechamiento académico de todos los estudiantes. 2.El programa de maestría en Liderazgo en Organizaciones Educativas debe estar alineado con los requisitos y estándares de CAEP y NELP. 3. Se coordina en los cursos las destrezas, conocimientos que se quieren desarrollar así transformando los cursos en secuencia coherente y consistente. 4. Continuar realizando orientaciones semestrales sobre las actividades terminales capstone requeridas: practicum, seminario de investigación o tesis. 5. El formato del examen consiste en: 1) componente de especialidad con dos partes: presencial de preguntas abiertas (60%) y ensayo de investigación no presencial (40%). 2) componente de Fundamentos de la Educación; con alternativa de modalidades presencial o no presencial. Se modifica el formato por la redacción de una propuesta de investigación con tres elementos: marco teórico (conceptual), revisión de literatura y método de investigación. (Este proceso es independiente de la redacción de la disertación).</t>
  </si>
  <si>
    <t>1. Debido a que el catálogo indica 15 horas y el Manual del estudiante indica 30 horas, se revisará para atemperar a las exigencias de CAEP. Ahora el internado incluirá un mínimo de 90 horas y participar en seminarios semanales durante el semestre. Esta acción transformadora les dará a todos los estudiantes la oportunidad de implementar prácticas administrativas basadas en evidencia que aplican a la escuela elemental, intermedia y secundaria. Se promueve la reflexión crítica sobre el rol del líder educativo como agente de cambio con un enfoque en la inclusión y la equidad de su comunidad escolar. 2. El programa de maestría debe estar alineado con los requisitos y estándares de CAEP y NELP. 3. Desarrollar los conocimientos destrezas y disposiciones de la Fisiología del Ejercicio. (Content knowledge skills and dispositions) 4. Asesorar con tiempo a los estudiantes para promover que los estudiantes completen sus grados académicos en el tiempo establecido. 5.Durante la última década, el Departamento de Estudios Graduados (DEG) ha experimentado una reducción significativa en la cantidad de profesores con plaza y en vías de permanencia, perdiendo, aproximadamente, el 50% de su facultad. A pesar de esta reducción, la matrícula estudiantil no ha decrecido al mismo ritmo, lo que ha generado una mayor carga académica y administrativa sobre el profesorado. A raíz de esto se llega a la necesidad de revisar varios de estos elementos, sobre todo, los exámenes doctorales. Esta propuesta tiene como objetivo actualizar y optimizar el proceso del examen de grado para los estudiantes doctorales del EdD, alineándolo con las mejores prácticas contemporáneas en los programas doctorales en Educación. Este cambio en el proceso evaluativo no compromete de alguna manera el rigor académico ni los estándares de calidad.</t>
  </si>
  <si>
    <t>1. Debe pasar por las instancias requeridas para la aprobación. 2. Debe pasar por las instancias requeridas para la aprobación. 3. Primer semestre y a través del programa. 4. Ofrecer una orientación semestral antes de la matrícula en estos cursos. 5. A partir del ciclo del primer semestre del Año Académico 2025-2026.</t>
  </si>
  <si>
    <t>1. Se actualizaron las horas del Internado 1 durante el semestre de agosto a diciembre. Los estudiantes ahora tienen 90 horas de un internado clínico supervisado en EDUC 6670 y 150 horas de internado clínico supervisado en EDUC 6210 con un total de 240 horas cumpliendo con el mínimo de horas requeridas por CAEP. 2. La propuesta fue aprobada por el área, comité de currículo y facultad durante el semestre de enero a mayo de 2026. Como parte del proceso se crearon dos áreas de énfasis y se crearon cursos nuevos. Por último, los cursos tienen prerrequisitos y esto va a ayudar a que los estudiantes sigan la secuencia curricular y tengan éxito para graduarse a tiempo. 3. Se ha reflejado el dominio de los conocimientos, destrezas y disposiciones de la Fisiología del Ejercicio en las presentaciones y en la ejecución en las experiencias de practicum. 4. El tiempo requerido para completar el grado de algunos estudiantes ha disminuido. 5. Se implementaron los examenes de grado bajo la nueva modalidad, tasas de aprobación.</t>
  </si>
  <si>
    <t>1. Siguiendo el plan de acción se podrá proveer a CAEP los tres años de evidencias un año antes de la visita. 2. Ahora la propuesta continua a las próximas instancias. 3. Continuar transformando y actualizando los cursos. 4. Continuar realizando las orientaciones grupales e individuales. 5. Se evaluará el proceso a partir de 2025-2026</t>
  </si>
  <si>
    <t>Anejo 3A.xlsx, fila 11, sección A</t>
  </si>
  <si>
    <t>AT-2025-030</t>
  </si>
  <si>
    <t>1. Cambio al programa en línea maestría en TESL. 2. Cambio en el programa de maestría en TESL a trimestres. 3. Cambios en la maestría en Educación Especial y Diferenciada. 4. Maestría en Educación Preescolar y Maestría en Lectura, Escritura y Literatura Infantil. 5. Examen de grado de maestría en Orientación y Consejería 6. Inactivación de las subespecialidades en los Programas de Currículo y Enseñanza.</t>
  </si>
  <si>
    <t>1. Cambio al programa en línea maestría en TESL. 2. Cambio en el programa de maestría en TESL a trimestres. 3. El área de la Maestría en Educación Especial y Diferenciada trabaja en la revisión curricular de los cursos y sus contenidos, la modalidad de la oferta de los cursos. 4. Revisión de las dos maestrías: Educación Preescolar y la maestría en Lectura, Escritura y Literatura Infantil. -Revisión de dos cursos: EDUC 6118 y EDUC 6559. 5. Sustitución del Examen de Grado (EDUC 6900) por un Capstone aplicado. 6. Se inactivan las siguientes subespecialidades del programa de Currículo y Enseñanza: Educación Científica, Educación Matemática, Español e Historia y Estudios Sociales.</t>
  </si>
  <si>
    <t>1. Existe una necesidad dentro del sistema UPR para ofrecer el programa MEd TESL en línea, ya que muchos maestros alrededor de la isla conocen, quieren y necesitan una maestría en nuestro programa. 2. Existe necesidad entre los estudiantes del programa de un ofrecimiento trimestral. 3. Atemperar los contenidos y sus modalidades de ofertas a las exigencias de los tiempos y la disciplina de la educación especial y diferenciada. 4. Justificación: a) La cantidad de admisiones en los últimos años ha disminuido. b) Los cursos cuentan con poca matrícula. c) El Área cuenta con pocos profesores para atender los cursos. Propósito: a) Revisar las dos maestrías bajo Educación de la Niñez con dos subespecialidades y dos áreas de énfasis. b) Fortalecer la matrícula del área. c) Maximizar el uso de los recursos humanos disponibles. d) Reorganizar el ofrecimiento de cursos de manera que se pueda garantizar la matrícula en los cursos medulares, de especialidad y de énfasis. 5.La acción transformadora busca alinear el ofrecimiento con los indicadores de CACREP. 6. Justificación: a) la cantidad de admisiones en años recientes a las subespecialidades es consistentemente baja; y, b) el número de profesores(as) del Área disponibles para atender a los(as) estudiantes es insuficiente, dado que varios(as) profesores(as) están adscritos(as) a otros departamentos y otros(as) han manifestado se acogerán a jubilación próximamente. Propósito: a) Fortalecer la matrícula del Área de Currículo y Enseñanza. b)Maximizar el uso de los recursos humanos disponibles para fortalecer la oferta académica y el servicio a los(as) estudiantes. c) Restituir el reconocimiento a las subespecialidades en el expediente académico de los estudiantes. Esta solicitud se fundamenta en el hecho de que en la Propuesta de cambio académico del Programa de Maestría y Doctorado en Currículo y Enseñanza de la Facultad de Educación aprobada mediante la Certificación Núm. 84, Año Académico 2015-2016, SA, se establece el reconocimiento de las distintas subespecialidades en Currículo y Enseñanza</t>
  </si>
  <si>
    <t>1. Para el año académico 2026-2027 o el siguiente año, dependiendo de las aprobaciones en el CEGI, Senado, DAA, etc. 2. Iniciará en Agosto de 2026. 3. Aprobación del Comité de Currículo del DEG. 4. Se llevó a cabo la revisión del contenido curricular de las maestrías en Educación en Preescolar y Educación en Lectura, Escritura y Literatura Infantil, adscritas al Programa de Educación de la Niñez. Como parte de estas acciones transformadoras, se había contemplado la revisión de los cursos EDUC 6559 (Literatura Infantil) y EDUC 6118 (Literatura y Educación Preescolar). No obstante, dado que la evaluación se realizó a nivel programático, no fue necesario efectuar una revisión individual de dichos cursos. • Se completó la revisión de ambas maestrías: Educación en Preescolar y Educación en Lectura, Escritura y Literatura Infantil. A partir de este proceso, se propuso la integración de ambas en un solo programa: la Maestría en Educación de la Niñez. Esta nueva maestría incluiría dos subespecialidades: una en Lectura, Escritura y Literatura Infantil, y otra en Educación Preescolar, lo que permitiría a los estudiantes seleccionar el énfasis de su preferencia. • El 5 de febrero se envió la propuesta titulada Revisión Maestría Facultad de Educación a la Oficina de Planificación Presupuestaria. El analista de presupuesto solicitó información adicional que debía ser incorporada por el Decano Auxiliar de la Facultad de Educación, Brian Rivera Marrero. Posteriormente, la propuesta fue sometida nuevamente el 31 de marzo con la información requerida. El 30 de abril se realizó un seguimiento para conocer el estatus de la propuesta y su presupuesto; en ese momento, el caso fue asignado al analista presupuestario Miguel Betancourt Guerrera. Actualmente, se está en espera de la culminación de la evaluación. 5. Una vez aprobada la modificación se implementará. 6. A partir del ciclo que admite estudiantes para el primer semestre del Año Académico 2025-2026.</t>
  </si>
  <si>
    <t>1. Se creará una encuesta de satisfacción. 2. Se creará una encuesta de satisfacción. 3.Al momento se continúan con los trabajos de revisión curricular por lo que no se ha presentado ante el Comité de Currículo del DEG. 4. Aumento en las admisiones a la maestría para años subsiguientes. La revisión curricular brindará flexibilidad en el ofrecimiento de los cursos. Aumento en la cantidad de matrícula por cursos. 5. Documentar impacto en la retención y satisfacción estudiantil mediante encuesta institucional. 6. Admisiones a la subespecialidad de Teoría, Diseño y Evaluación Curricular (TDEC) a partir del Año Académico 2025-2026. Programación de cursos en la oferta académica a partir del Año Académico 2025-2026: cantidad de secciones de cursos, matrícula por secciones de cursos.</t>
  </si>
  <si>
    <t>1. Esperando aprobación del DEGI. 2. Esperando aprobación del DEGI. 3. Continuar con el esfuerzo de revisión curricular según acordado en la última reunión de área. Cabe señalar que el área sólo cuenta con 1 profesor con permanencia. 4. • Una vez se complete la evaluación presupuestaria, la propuesta de revisión de la maestría será remitida al DEGI para continuar su trámite ante las instancias institucionales correspondientes. 5. En este momento continúa la revisión curricular. 6. Analizar la oferta académica que puede incluir la modificación de cursos existentes o la creación de nuevos de acuerdo con las proyecciones académicas/profesionales y al perfil del estudiantado de nuevo ingreso a la subespecialidad de TDEC.</t>
  </si>
  <si>
    <t>Anejo 3A.xlsx, fila 11, sección B</t>
  </si>
  <si>
    <t>AT-2025-031</t>
  </si>
  <si>
    <t>1. Maestría en INEVA 2. Maestría en Ciencias del Ejercicio 3. Maestría en Ciencias del Ejercicio 4. Maestría en Ciencias del Ejercicio</t>
  </si>
  <si>
    <t>1. Establecimiento de una red estructurada de asesoría y apoyo académico entre la Dirección del Departamento de Estudios Graduados (DEG), el Coordinador del Programa de INEVA y la Consejera Profesional del DEG, dirigida a estudiantes cuyo promedio académico es menor de 3.00. La acción incluye análisis académico individual, orientación personalizada, referidos a servicios de consejería y seguimiento individualizado. 2. Requerir asistencia y participación en talleres disponibles para el desarrollo de: manejo de información de manera crítica, ética y efectiva. 3. Identificación y apoyo individualizado a estudiantes con rezago académico. 4. Identificar y recomendar talleres para desarrollar las destrezas de redacción y comunicación escrita y oral ofrecidos en la UPR. Recomendar tomar el curso electivo de CIEJ 6011 Seminario de Interpretación y Redacción en las Ciencias del Ejercicio</t>
  </si>
  <si>
    <t>1. La acción transformadora responde a la necesidad institucional de apoyar a estudiantes en riesgo académico mediante intervenciones tempranas, coordinadas y basadas en datos. Su propósito es fortalecer el rendimiento académico, promover la retención estudiantil, facilitar la toma de decisiones informadas y asegurar que los estudiantes cuenten con recursos académicos, personales y profesionales que contribuyan a su éxito y permanencia en el programa. 2. Se desea reforzar y mejorar de ser necesario el siguiente criterio de evaluación de la rúbrica de tesis o Seminario de Investigación: Maneja la información de manera crítica, efectiva y ética a través de todo el document (Information Literacy). 3.Del DEGI y DEG se nos refieren estudiantes con un bajo promedio académico. Deseamos identificar estos estudiantes bien temprano en su secuencia curricular para poder proveerle los apoyos académicos y servicios/recursos necesarios para su desarrollo y éxito en el programa. 4. Se desea reforzar y mejorar de ser necesario los siguientes criterios de evaluación de la rúbrica de tesis o Seminario de Investigación: Demuestra coherencia y corrección en su expresión escrita, Utiliza un estilo de redacción profesional apropiado de manera consistente (Effective communication skills)</t>
  </si>
  <si>
    <t>1. La implementación de la acción transformadora permite observar mejoras en el rendimiento académico del estudiante. Esto se puede evidenciar mediante un aumento en el promedio general. • Solo dos estudiantes fueron referidos. • Un estudiante optó por repetir cursos con calificación baja. Este estudiante aumentó su promedio a 2.63 Se debe esperar lo que ocurre con los cursos que tiene matriculados este semestre, pues aún no se informan las calificaciones. 2. En uno de los cursos que toman el primer semestre académico (6IEJ6016) se requiere tomar el de Taller de competencias de información ofrecido por el Sistema de Bibliotecas. 3. El coordinador o asesor académico del estudiante se reúne semestralmente con el estudiante para discutir opciones. Se prepara un plan de acción para mejorar el promedio académico. 4. Identificar calendario y diseminar entre los estudiantes los talleres de la Red Graduada del DEGI, el Centro de Investigaciones Graduadas del DEG y el Centro de Competencias Lingüísticas.</t>
  </si>
  <si>
    <t>1. • Aumento del promedio académico del estudiante en el semestre siguiente. • Cumplimiento del plan de acción acordado. • Reducción en cursos reprobados o retirados (bajas). 2. Se ha observado una mejoría en el manejo de la información en las presentaciones y trabajos escritos de los estudiantes en los cursos de Seminario de Investigación (CIEJ6207-6208) y tesis (EDUC6511-12) 3. Todos los estudiantes identificados como en probatoria aumentaron su promedio académico y están en progreso a finalizar su grado. 4.Aunque se han promovido los talleres disponibles, no hay tanta asistencia de los estudiantes.</t>
  </si>
  <si>
    <t>1. • Continuar monitoreando el progreso académico durante los próximos semestres. • Ajustar el plan de acción según nuevas necesidades. • Reforzar la comunicación entre las unidades involucradas. • Promover la participación del estudiante en actividades de desarrollo académico y profesional. • Evaluar la necesidad de intervenciones adicionales si el rendimiento disminuye. 2. Seguir requiriendo el tomar el Taller de competencias de información ofrecido por el Sistema de Biblioteca. 3. Continuar identificando y apoyando a los estudiantes con rezago académico. 4. Continuar identificando y diseminando entre los estudiantes los talleres relacionados a destrezas de redacción y comunicación escrita Ofrecer el curso CIEJ6011 Hacer requisito la asistencia en algún curso.</t>
  </si>
  <si>
    <t>Anejo 3A.xlsx, fila 11, sección C</t>
  </si>
  <si>
    <t>AT-2025-032</t>
  </si>
  <si>
    <t>Maestría en Ciencia del Ejercicio</t>
  </si>
  <si>
    <t>Coordinar y documentar actividades extracurriculares: conferencias, talleres, charlas (énfasis en redacción profesional, manejo crítico, efectivo y ético de la información escrita)</t>
  </si>
  <si>
    <t>Fomentar la comunicación con Decanato de Asuntos Estudiantiles, Asociaciones Estudiantiles y entre estudiantes y profesores del programa. Facilitar el desarrollo de destrezas de redacción.</t>
  </si>
  <si>
    <t>Segundo semestre y a través del programa</t>
  </si>
  <si>
    <t>Durante el 2025-2026 se han llevado a cabo varias actividades extracurriculares donde han participado los estudiantes y egresados.</t>
  </si>
  <si>
    <t>Continuar coordinando actividades extracurriculares</t>
  </si>
  <si>
    <t>Anejo 3A.xlsx, fila 11, sección D</t>
  </si>
  <si>
    <t>AT-2025-033</t>
  </si>
  <si>
    <t>1. EDUC 6320 2. Rediseño del sistema de evaluación en el Programa de Orientación y Consejería</t>
  </si>
  <si>
    <t>1. Revisión y fortalecimiento del sistema de avalúo del curso EDUC 6320 – Prácticas Clínicas, integrando rúbricas validadas por supervisores clínicos y universitarios conforme a los ocho dominios comunes del CACREP y las destrezas CAEP. 2. Rediseño del sistema de evaluación doctoral para integrar los resultados de investigación, ética profesional y escritura académica observados en OLAS (100% logro en todos los criterios de 2023–2025).</t>
  </si>
  <si>
    <t>1. El análisis longitudinal (2019–2023) muestra desempeño consistente (75–100%) en competencias clave: ética profesional, diversidad, y uso de tecnología. La acción busca reforzar el uso de datos de evaluación para mejorar la preparación práctica y fortalecer la integración con los resultados de aprendizaje del DEG 2. Fortalecer la coherencia entre los resultados de los cursos troncales (EDUC 8035), el internado clínico y la disertación.</t>
  </si>
  <si>
    <t>1. Revisión curricular de EDUC 6310, 6320 y 6539 para integrar evaluación continua. • Uso de rúbricas digitales en OLAS para monitorear progreso por cohorte. 2.• Integrar rúbricas uniformes para EDUC 8035 e internado doctoral. • Capacitación docente en uso de rúbricas DEG y CACREP. • Seguimiento anual mediante OLAS.</t>
  </si>
  <si>
    <t>1. Al momento se sigue trabajando con la revisión curricular. 2. Se seleccionaron los cursos a evaluar en OLAS</t>
  </si>
  <si>
    <t>1. Continuar con el proceso de revisión curricular 2. A partir de 2026-2027 se elaborarán las rúbricas.</t>
  </si>
  <si>
    <t>Anejo 3A.xlsx, fila 11, sección E</t>
  </si>
  <si>
    <t>AT-2025-034</t>
  </si>
  <si>
    <t>1. Maestría en TESL 2. Maestría en Ciencias del Ejercicio 3. Maestría en Ciencias del Ejercicio</t>
  </si>
  <si>
    <t>1. Recertificación en Educación Bilingüe 2. Mejorar la disponibilidad y condiciones del Laboratorio de Fisiología del Ejercicio utilizado para las experiencias prácticas e investigaciones tanto de estudiantes como facultad. 3. Identificar fuentes de fondos para mejoras de infraestructura y oportunidades de ayudantías para los estudiantes</t>
  </si>
  <si>
    <t>1. Se identifican candidatos al programa de maestría. 2. El Laboratorio de Fisiología del Ejercicio es esencial para la realización de las experiencias prácticas de los cursos y para realizar las investigaciones de tesis o seminario. 3.Fomentar la experiencia práctica en las ciencias del ejercicio y desarrollo de ideas entre profesores y estudiantes para facilitar cambios transformadores</t>
  </si>
  <si>
    <t>1. En progreso, ya se reclutó 3 participantes para solicitar para enero 2025-26. 2. Solicitar la otorgación de un estudiante bajo el programa de Experiencias Académicas Formativas (PEAF) todos los años que asista en todas las actividades que se realizan en el laboratorio. 3. Segundo semestre y a través del programa</t>
  </si>
  <si>
    <t>1. Medir la cantidad de solicitudes 2. Se logró que a un estudiante con PEAF se le incluyera como parte de sus responsabilidades (1/4 PEAF) el asistir en las actividades del laboratorio. El laboratorio ha estado disponible para las solicitudes de uso de los estudiantes graduados. Ha requerido la asistencia de los profesores mentores de las investigaciones. 3. Propuesta del proyecto IUPIAS. El mismo se encuentra en su 3er año de implantación y ha contado con apoyo de rectoría. Solicitudes y obtención de fondos del Departamento de Educación Física y Recreación para materiales y equipo del laboratorio y mejoras de los salones utilizados por el Programa Graduado.</t>
  </si>
  <si>
    <t>1. Esperando aprobación de administracion central. 2. Se requiere un estudiante a tiempo completo (PEAF completo) al laboratorio. 3. Estructurar plan para desarrollar propuestas.</t>
  </si>
  <si>
    <t>Anejo 3A.xlsx, fila 11, sección F</t>
  </si>
  <si>
    <t>AT-2025-035</t>
  </si>
  <si>
    <t>11</t>
  </si>
  <si>
    <t>NUTR 4031, Ciencia de los Alimentos</t>
  </si>
  <si>
    <t>Asignar más tiempo con más ejemplos del tema higiene personal en la unidad correspondiente.</t>
  </si>
  <si>
    <t>En el segundo semestre del año académico 2024-2025 no se alcanzó la expectativa de pase de 70% (i.e., 55.6%). En ambos semestres del año académico 2025-2026 se sobrepasó la expectativa de pase de 70%.</t>
  </si>
  <si>
    <t>Curso: NUTR 4031, Ciencia de los Alimentos, Acción transformadora: Asignar más tiempo con más ejemplos del tema higiene personal en la unidad correspondiente. Persona responsable: Dra. Sasha M. Rivera, profesora del curso. La Dra. Rivera evalúo el tema de 'higiene personal' utilizando una rúbrica en 5 de 7 laboratorios del curso. La rúbrica evalúa el uso de uniforme como el aspecto de higiene personal e incluye lo siguiente: uso de bata o scrub, zapatos cerrados, redecilla, no prendas, no uñas postizas ni pintadas o largas y lavado de manos. En cada laboratorio la profesora supervisó a los estudiantes para asegurar el cumplimiento de este requisito que promueve el manejo seguro de los alimentos y disminuye el riesgo de contaminación.</t>
  </si>
  <si>
    <t>Cumplir con la expectativa de pase de 70% para el dominio de Contenido de la Disciplina. En ambos semestres del año académico 2025-2026 se sobrepasó la expectativa de pase de 70%.</t>
  </si>
  <si>
    <t>Reunión con la profesora encargada del curso.</t>
  </si>
  <si>
    <t>Anejo 3A.xlsx, fila 12, sección A</t>
  </si>
  <si>
    <t>AT-2025-036</t>
  </si>
  <si>
    <t>Revisión de rúbricas disponibles en OLAS del programa de nutrición y dietética.</t>
  </si>
  <si>
    <t>1) Se identificaron las rúbricas disponibles en OLAS. 2) Se seleccionaron los criterios a evaluar por dominio de aprendizaje. 3) Se crearon 4 rúbricas 'nuevas' para disminuir la cantidad de rúbricas en OLAS.</t>
  </si>
  <si>
    <t>1) Fortalecer la evaluación de los dominios del aprendizaje estudiantil. 2) Ser más eficientes y efectivos en los procesos de avalúo.</t>
  </si>
  <si>
    <t>1) Las rúbricas del programa se revisaron. 2) Se crearon 4 rúbricas nuevas. No se utilizarán las rúbricas previas. Personas responsables: 1) Dra. Carmen M. Pérez, coordinadora de avalúo y 2) facultad del programa</t>
  </si>
  <si>
    <t>1) Emails a la facultad. 2) Aportaciones/apoyo de la facultad en el proceso de revisión y creación de las rúbricas. 3) Reuniones virtuales con la Dra. Maldonado para evaluar las rúbricas creadas.</t>
  </si>
  <si>
    <t>Insumo por parte de la facultad del programa luego de utilizar las 4 rúbricas creadas.</t>
  </si>
  <si>
    <t>Anejo 3A.xlsx, fila 12, sección E</t>
  </si>
  <si>
    <t>AT-2025-037</t>
  </si>
  <si>
    <t>Integración de la facultad del programa en la entrada de datos a OLAS.</t>
  </si>
  <si>
    <t>1) Se realizaron reuniones individuales con tres docentes que necesitaban apoyo en la entrada de datos a OLAS. 2) Se compartió con la facultad del programa las fechas de los talleres del DIIA para la entrada de datos a OLAS. 3) Se creó una Guía Práctica para entrar los datos a OLAS y se envió a la facultad del programa.</t>
  </si>
  <si>
    <t>No toda la facultad del programa participa en la entrada de datos a OLAS.</t>
  </si>
  <si>
    <t>Acciones: 1) reuniones individuales, 2) talleres ofrecidos por el DIIA, 3) creación de una guía para entrar datos a OLAS. Personas responsables: Coordinadora de avalúo, facultad del programa, personal del DIIA.</t>
  </si>
  <si>
    <t>1) Reuniones realizadas, 2) Asistencia a talleres del DIIA, 3) Utilización de la Guía Práctica</t>
  </si>
  <si>
    <t>Revisar la entrada de datos a OLAS.</t>
  </si>
  <si>
    <t>Anejo 3A.xlsx, fila 12, sección F</t>
  </si>
  <si>
    <t>AT-2025-038</t>
  </si>
  <si>
    <t>12</t>
  </si>
  <si>
    <t>COMA 4317 - Diseño de Gráficas Digitales, curso de inicio concentración / COMA 4342 -Producción de Cine II, curso de mitad de concentración COMA</t>
  </si>
  <si>
    <t>En COMA 4317, la acción transformadora era verificar las rúbricas en OLAS para mejorar el avalúo del curso. En COMA 4342 Se sugiere que hay un curso introductorio para que los estudiantes puedan practicar concepto audiovisuales antes del mencionado.</t>
  </si>
  <si>
    <t>Con las rúbricas existente los avalúos en COMA resultan en muy buenos porcentajes en la mayoría de los dominios. Cuando se revisen la rúbricas en OLAS de algunos cursos estamos conscientes de que se deben verificar dominios que no se contemplan en algunos de los cursos.</t>
  </si>
  <si>
    <t>Para poder trabajar las acciones transformadoras la FaCI lleva trabajando 2025-2026 la revisión curricular. Cambio Curricular: Revisar los medulares para la posibilidad de curso introductorio. Personas responsables: Comité de Currículo.</t>
  </si>
  <si>
    <t>Como coordinadora de COMA entiendo la importancia de cumplir los dominios del avalúo al igual que la revisión rúbricas. Estamos trabajando con la revisión curricular para luego revisar las rúbricas en OLAS.</t>
  </si>
  <si>
    <t>En la Facultad de Comunicación e Información estamos en revisión curricular así que las acciones transformadoras ya se está trabando actualmente.</t>
  </si>
  <si>
    <t>Anejo 3A.xlsx, fila 13, sección A</t>
  </si>
  <si>
    <t>AT-2025-039</t>
  </si>
  <si>
    <t>COMA 4342, Producción de Cine II, curso de mitad de concentración COMA</t>
  </si>
  <si>
    <t>La AT sugirió que haya un curso introductorio para que los estudiantes puedan practicar concepto audiovisuales antes de COMA 4342.</t>
  </si>
  <si>
    <t>Los estudiantes del bachillerato de comunicación podrían tener mejor entendimiento si se exponen a conceptos de lenguaje audiovisual, manejar tecnología y desarrollar destrezas. Así podría tener mejor desempeño en este curso.</t>
  </si>
  <si>
    <t>Curso: COMA 4342, Producción de Cine II. Cambio Curricular: Revisar los medulares para la posibilidad de curso introductorio. Personas responsables: Comité de Currículo.</t>
  </si>
  <si>
    <t>En los avalúos de este cursos cumple con más del 70% en los siguientes criterios: Pensamiento Crítico (78.8%), Information literacy (100%), Investigación y Creación (93.9%), Responsabilidad Social (93.9%), Tecnología (100%). La expectativa puede ser aumentar los porcientos y llevarlos al 100%. También trabajar con una de las recomendaciones referentes a incluir en la rúbricas de OLAS el dominio de Razonamiento lógico matemático si fuese posible.</t>
  </si>
  <si>
    <t>En la Facultad de Comunicación e Información estamos en revisión curricular así que esta acción transformadora ya se está trabando actualmente.</t>
  </si>
  <si>
    <t>Anejo 3A.xlsx, fila 13, sección B</t>
  </si>
  <si>
    <t>AT-2025-040</t>
  </si>
  <si>
    <t>Se están trabajando en la revisión curricular.</t>
  </si>
  <si>
    <t>Se está trabajando en la revisión curricular para verificar la posibilidad de un curso que sea introductorio para este fin.</t>
  </si>
  <si>
    <t>Entiendo que se debe esperar a la revisión curricular para establecer un indicador de efectividad a través de la posible curso introductorio.</t>
  </si>
  <si>
    <t>Anejo 3A.xlsx, fila 13, sección C</t>
  </si>
  <si>
    <t>AT-2025-041</t>
  </si>
  <si>
    <t>En la concentración de Comunicación Audiovisual (COMA) las acciones transformadoras se estarán trabajando con los profesores y con el proceso de revisión curricular. Los cursos son: COMA 4317, Introducción a los Medios y COMA 4342, Producción de Cine II.</t>
  </si>
  <si>
    <t>Entiendo que no es pertinente con iniciativas estudiantiles en estos momentos de la revisión curricular.</t>
  </si>
  <si>
    <t>Entiendo que no es pertinente con iniciativas estudiantiles en estos momentos de la revisión curricular. Sin embargo las acciones transformadoras de estos dos cursos, sobre todo COMA 4342, se verá el beneficio estudiantil una vez se establezcan los cambios en la revisión curricular.</t>
  </si>
  <si>
    <t>Por ahora se plantea esperar los pasos de la revisión curricular.</t>
  </si>
  <si>
    <t>Anejo 3A.xlsx, fila 13, sección D</t>
  </si>
  <si>
    <t>AT-2025-042</t>
  </si>
  <si>
    <t>COMA 4317, curso de inicio concentración COMA y COMA 4342, curso de mitad de concentración COMA</t>
  </si>
  <si>
    <t>1) Para acción transformadora de COMA 4317 se trabajará con los profesores de la concentración en conjunto con los profesores que imparten ese curso. 2) En el curso 4342 se trabajará con los profesores de la concentración y con el Comité de Currículo.</t>
  </si>
  <si>
    <t>Estas acciones transformadoras mencionadas antes se están trabajando en el nuevo ciclo de avalúo. Es por ello que se trabajará con los profesores actuales de la concentración y el Comité de Currículo.</t>
  </si>
  <si>
    <t>Cursos: COMA 4317 y COMA 4342, Avalúo de avalúo: Revisión de rúbricas de OLAS y Revisión Curricular de la facultad. Personas responsables: Profesores de la concentración y Comité de Currículo.</t>
  </si>
  <si>
    <t>Con la revisión de rúbrica, para el cursos COMA 4317, se pretende mejorar los porcientos de: Contenido de la Disciplina, Investigación y Creación y Tecnología. Además, de ser posible, incluir Razónamiento lógico matemático.</t>
  </si>
  <si>
    <t>Con la revisión de las rúbricas de la mayoría de los cursos se espera mejorar los dominios para beneficio del avalúo de los estudiantes.</t>
  </si>
  <si>
    <t>Anejo 3A.xlsx, fila 13, sección E</t>
  </si>
  <si>
    <t>AT-2025-043</t>
  </si>
  <si>
    <t>Al momento no hay otras acciones transformadoras en la concentración pertinente en lo que se pidió en este periodo.</t>
  </si>
  <si>
    <t>Al momento no hay otras acciones transformadoras en la concentración. Sin embargo se estará trabajando con los profesores para indagar sobre inquietudes que puedan ser acciones transformadoras en sus cursos.</t>
  </si>
  <si>
    <t>Anejo 3A.xlsx, fila 13, sección F</t>
  </si>
  <si>
    <t>AT-2025-044</t>
  </si>
  <si>
    <t>13</t>
  </si>
  <si>
    <t>Según la comunicación con lxs profesorxs cuyos cursos son parte del ciclo de avalúo 2025-2029, no se llevó a cabo acciones transformadoras.</t>
  </si>
  <si>
    <t>Anejo 3A.xlsx, fila 14, sección A</t>
  </si>
  <si>
    <t>AT-2025-045</t>
  </si>
  <si>
    <t>14</t>
  </si>
  <si>
    <t>Concentración en Información y Periodismo</t>
  </si>
  <si>
    <t>La Concentración en Información y Periodismo desarrolla actualmente un proceso de revisión curricular dirigido a evaluar y actualizar la estructura académica del programa. El proceso incluye la revisión de la secuencia curricular de la concentración, los cursos de concentración, el perfil del egresado, la misión, la visión y las metas del programa. Asimismo, incorpora el análisis de programas acreditados por el Accrediting Council on Education in Journalism and Mass Communications (ACEJMC), así como la consulta a egresados y empleadores para identificar fortalezas, áreas de mejora y competencias profesionales que deben fortalecerse en el currículo. Como parte de este proceso, se inició la revisión del prontuario de INFP 4036 – Diseño y Técnicas del Periodismo Multimedia para actualizar sus contenidos y fortalecer áreas relacionadas con periodismo digital, producción multimedia, periodismo de datos y visualización de información.</t>
  </si>
  <si>
    <t>La revisión curricular responde a la necesidad de examinar periódicamente la pertinencia académica del programa y asegurar que la formación que recibe el estudiantado continúe respondiendo a las necesidades de la profesión periodística. Para ello, la concentración toma en cuenta la reflexión del profesorado, la experiencia acumulada en la enseñanza del periodismo, la consulta a egresados y empleadores, el análisis de programas acreditados por ACEJMC y la evidencia recopilada mediante los procesos de avalúo del aprendizaje estudiantil. El propósito de esta acción transformadora es fortalecer la formación académica y profesional del estudiantado mediante la revisión de la estructura curricular de la concentración, sus cursos, el perfil del egresado y las competencias que desarrolla el programa. Asimismo, se determinó que la revisión de INFP 4036 debía atenderse de manera prioritaria y no esperar a la culminación de la revisión curricular integral debido a la importancia del curso para el desarrollo de competencias relacionadas con tecnología, producción multimedia y comunicación efectiva.</t>
  </si>
  <si>
    <t>Programa: Concentración en Información y Periodismo. Cambio curricular: La concentración desarrolla un proceso integral de revisión curricular que incluye reuniones formales del profesorado, análisis comparativo de programas acreditados por ACEJMC, consultas a egresados y empleadores, revisión del perfil del egresado y actualización de la misión, visión y metas del programa. Como parte de la implementación de esta acción, se inició la revisión del prontuario de INFP 4036 para actualizar contenidos, competencias y experiencias de aprendizaje relacionadas con periodismo digital, producción multimedia, periodismo de datos y visualización de información. Personas responsables: Profesorado de la Concentración en Información y Periodismo, bajo la coordinación del Dr. Israel Rodríguez Sánchez.</t>
  </si>
  <si>
    <t>Desarrollo de una propuesta curricular revisada para la concentración; actualización del perfil del egresado, la misión, la visión y las metas del programa; revisión de los cursos identificados como prioritarios; y alineación entre los resultados de aprendizaje del programa y la estructura curricular propuesta.</t>
  </si>
  <si>
    <t>Continuar el proceso de revisión curricular de la concentración, completar la revisión de los cursos identificados para actualización, culminar la revisión del prontuario de INFP 4036 y someter las propuestas correspondientes a los organismos institucionales para su evaluación y aprobación. Una vez se implanten los cambios aprobados, la concentración dará seguimiento a su efectividad mediante los procesos regulares de avalúo del aprendizaje estudiantil.</t>
  </si>
  <si>
    <t>Anejo 3A.xlsx, fila 15, sección B</t>
  </si>
  <si>
    <t>AT-2025-046</t>
  </si>
  <si>
    <t>15</t>
  </si>
  <si>
    <t>Componente de Educación General en la Facultad de Estudios Generales</t>
  </si>
  <si>
    <t>12341</t>
  </si>
  <si>
    <t>123412</t>
  </si>
  <si>
    <t>Anejo 3A.xlsx, fila 16, sección C</t>
  </si>
  <si>
    <t>AT-2025-047</t>
  </si>
  <si>
    <t>Proyecto PACEG-FEG Proyecto de Coordinación de Avalúo del Aprendizaje Estudiantil en la Facultad de Estudios General Generales</t>
  </si>
  <si>
    <t>El año académico pasado se realizó el Proyecto Piloto donde se centró en la utilización de la Rúbrica de Contenido de la Disciplina/Pensamiento Critico. Esta rúbrica pasó por un proceso de evaluación por fases en su desarrollo en donde se desarrolló la rúbrica, se utilizó en cursos, paso por un proceso de revisión y se terminó con una rúbrica de 6 criterios. Esta rúbrica se volvió a utilizar durante el segundo semestre 2025-2026.</t>
  </si>
  <si>
    <t>En pasados años, se llevó a cabo un proceso en donde se reunió a los profesores de cursos para la calibracion de la rúbrica y se distribuyó cuestionarios a estudiantes para avaluar la percepción del estudiantado acerca del pensamiento critico desarrollado en este avaluo.</t>
  </si>
  <si>
    <t>Rúbrica fue utilizada en este semestee 2025-2026 por el Departamento de Humanidades</t>
  </si>
  <si>
    <t>75% o más se utilizo como base para porcentaje del logro para medir los criterios relacionados a pensamiento critico y contenido de la dicsiplina</t>
  </si>
  <si>
    <t>continuar desarrollando talleres para los docentes sobre el uso adecuado de la rúbrica y continuar con la calibracion de la misma.</t>
  </si>
  <si>
    <t>Anejo 3A.xlsx, fila 16, sección E</t>
  </si>
  <si>
    <t>AT-2025-048</t>
  </si>
  <si>
    <t>16</t>
  </si>
  <si>
    <t>PLAN 6602</t>
  </si>
  <si>
    <t>Añadir demostraciones a las lecciones semanales del curso.</t>
  </si>
  <si>
    <t>Ayudar a los estudiantes a visualizar los ejercicios y expectivas esperadas.</t>
  </si>
  <si>
    <t>No disponible al momento.</t>
  </si>
  <si>
    <t>Anejo 3A.xlsx, fila 17, sección A</t>
  </si>
  <si>
    <t>AT-2025-049</t>
  </si>
  <si>
    <t>PLAN 6996</t>
  </si>
  <si>
    <t>PLAN 6996 Cambios al nombre, descripción y cupo del curso.</t>
  </si>
  <si>
    <t>El nombre del curso da la impresión de que es una práctica similar a otros campos cuando en realidad es un proyecto de aplicación real. Los estudiantes no tienen que ir a un lugar para hacer una práctica. Es necesario un cupo más limitado para ofrecer atención más individualizada.</t>
  </si>
  <si>
    <t>PLAN 6996 Someter al DAA cambios al curso PLAN 6996. Norma Peña. Criseida Navarro.</t>
  </si>
  <si>
    <t>Aprobación de los cambios al curso PLAN 6996 por Vicepresidencia.</t>
  </si>
  <si>
    <t>Contactar DAA para estatus. Hacer los cambios en SIS.</t>
  </si>
  <si>
    <t>Anejo 3A.xlsx, fila 17, sección B</t>
  </si>
  <si>
    <t>AT-2025-050</t>
  </si>
  <si>
    <t>Ofrecer talleres de nivelación a estudiantes nuevos</t>
  </si>
  <si>
    <t>En el ciclo pasado 2022-2024 los estudiante mostraron lagunas en varios temas durante el capstone PLAN 6996.</t>
  </si>
  <si>
    <t>Ofrecer un taller de nivelación una semana antes de comenzar las clases obligatorio para estudiantes nuevos sobre uso de fuentes de información y referencias, redacción, plataformas de procesamiento de datos estadísticos y físico-espaciales. Criseida Navarro</t>
  </si>
  <si>
    <t>Más un 75% de asistencia de los nuevos estudiantes admitidos al taller en agosto.</t>
  </si>
  <si>
    <t>Reclutar profesores y recursos para ofrecer el taller. Tomar asistencia del taller.</t>
  </si>
  <si>
    <t>Anejo 3A.xlsx, fila 17, sección C</t>
  </si>
  <si>
    <t>AT-2025-051</t>
  </si>
  <si>
    <t>Nada que informar.</t>
  </si>
  <si>
    <t>Anejo 3A.xlsx, fila 17, sección D</t>
  </si>
  <si>
    <t>AT-2025-052</t>
  </si>
  <si>
    <t>PLAN 6077 PLAN 6076 PLAN 6602 PLAN 6603 PLAN 6552 PLAN 6996</t>
  </si>
  <si>
    <t>Hacer rúbricas nuevas para los siguientes cursos: PLAN 6077 PLAN 6076 PLAN 6602 PLAN 6603 PLAN 6552 PLAN 6996</t>
  </si>
  <si>
    <t>Simplicar la rúbrica maestra original. Especificar aún más algunos criterios.</t>
  </si>
  <si>
    <t>PLAN 6077 Carol Ramos, Criseida Navarro PLAN 6602 José Hernández, Aurelio Castro, Glenda Román, Criseida Navarro PLAN 6603 Ariam Torres, Criseida Navarro PLAN 6552 Raúl Santiago, Maritza Barreto, Criseida Navarro PLAN 6996 Norma Peña, Angeliz Encarnación, Criseida Navarro</t>
  </si>
  <si>
    <t>Nuevas rúbricas de PLAN 6076, PLAN 6077, PLAN 6603, PLAN 6602 y PLAN 6552 entradas en OLAS a abril 2026. La rúbrica de PLAN 6996 debe estar entrada en mayo 2027.</t>
  </si>
  <si>
    <t>Solicitar a los profesores que faltan por entregar nuevas rúbricas PLAN 6552, PLAN 6077 y PLAN 6996</t>
  </si>
  <si>
    <t>Anejo 3A.xlsx, fila 17, sección E</t>
  </si>
  <si>
    <t>AT-2025-053</t>
  </si>
  <si>
    <t>nNo</t>
  </si>
  <si>
    <t>Ninguno.</t>
  </si>
  <si>
    <t>Anejo 3A.xlsx, fila 17, sección F</t>
  </si>
  <si>
    <t>AT-2025-054</t>
  </si>
  <si>
    <t>17</t>
  </si>
  <si>
    <t>MATE3170, MATE3325, MATE4081, MATE5001, MATE5002</t>
  </si>
  <si>
    <t>(1) El coordinador de avalúo del departamento crea nuevas rúbricas para los cursos mencionados (2) El coordinador de avalúo del departamento construye las rúbricas para los cursos de manera digital en la plataforma OLAS (3) Profesores del departamento deben completar la entrada de datos de avalúo de los cursos a través de OLAS</t>
  </si>
  <si>
    <t>(1) La coordinadora institucional de avalúo indicó al inicio del año académico que todas las rúbricas del programa subgraduado deberían ser revisadas (2) La División Institucional de Avalúo estableció que todas las rúbricas deberían ser montadas en OLAS (3) La División Institucional de Avalúo estableció que los datos de avalúo se informarían de manera digital a través de OLAS</t>
  </si>
  <si>
    <t>Cursos: MATE3170, MATE3325, MATE4081, MATE5001, MATE5002; Avalúo del avalúo: Construcción de rubricas nuevas; montaje de rúbricas en OLAS; entrada de datos por OLAS; Persona responsable: Coordinador de avalúo del programa y profesores de los cursos correspondientes</t>
  </si>
  <si>
    <t>Las rúbricas fueron hechas nueva de acuerdo con las recomendaciones de la coordinadora institucional de avalúo. Las rúbricas ya fueron construidas en línea, y se pueden encontrar en la plataforma OLAS. En la plataforma OLAS también se podrá observar los cursos del programa para los cuales se ingresaron los datos de manera digital.</t>
  </si>
  <si>
    <t>Identificar los cursos para los cuáles no se ingresaron datos de avalúo en la plataforma OLAS, luego programar reunión con los profesores a cargo de esos cursos para lograr el objetivo (el ingreso de datos en OLAS) para el próximo término académico.</t>
  </si>
  <si>
    <t>Anejo 3A.xlsx, fila 18, sección E</t>
  </si>
  <si>
    <t>AT-2025-055</t>
  </si>
  <si>
    <t>18</t>
  </si>
  <si>
    <t>MATE6201, MATE6601, MATE6696, MATE8800, MATE8999</t>
  </si>
  <si>
    <t>(1) La coordinadora institucional de avalúo indicó al inicio del año académico que todas las rúbricas del programa deberían ser revisadas (2) La División Institucional de Avalúo estableció que todas las rúbricas de los programas deberían ser construidas en OLAS (3) La División Institucional de Avalúo estableció que los datos de avalúo en los cursos serian informados de manera digital a través de OLAS</t>
  </si>
  <si>
    <t>Cursos MATE6201, MATE6601, MATE6696, MATE8800, MATE8999; Avalúo del avalúo: Construcción de rubricas nuevas; montaje de rúbricas en OLAS; entrada de datos por OLAS; Persona responsable: Coordinador de avalúo del programa y profesores de los cursos correspondientes</t>
  </si>
  <si>
    <t>Anejo 3A.xlsx, fila 19, sección E</t>
  </si>
  <si>
    <t>AT-2025-056</t>
  </si>
  <si>
    <t>19</t>
  </si>
  <si>
    <t>LITE 6007 – Seminario de Introducción a la Literatura Comparada LITE 6427 – La Novela en el Siglo XX LITE 6470 – La Crítica Literaria Contemporánea</t>
  </si>
  <si>
    <t>LITE 6007 Se incorporó un taller adicional sobre búsqueda, evaluación y manejo de fuentes académicas utilizando bases de datos especializadas y gestores bibliográficos. LITE 6427 Se añadió una actividad de análisis comparativo de textos críticos que requiere la identificación explícita de marcos teóricos, supuestos metodológicos y contraargumentos. LITE 6470 Se añadió un componente de trabajo colaborativo mediante foros académicos digitales y presentaciones apoyadas por herramientas tecnológicas.</t>
  </si>
  <si>
    <t>Los resultados del avalúo del aprendizaje evidenciaron que, aunque la mayoría de los estudiantes alcanzó niveles satisfactorios en el dominio de contenido disciplinario, se identificaron áreas de oportunidad en los dominios de competencias de información, pensamiento crítico y comunicación efectiva. Particularmente, varios estudiantes mostraron dificultades para: a- Integrar adecuadamente fuentes académicas especializadas. b- Desarrollar argumentaciones críticas sostenidas mediante evidencia. c- Comunicar oralmente ideas complejas con claridad y precisión disciplinaria. Los cambios se realizaron con el propósito de fortalecer dichas competencias y aumentar el porcentaje de estudiantes que alcanzan el nivel esperado de desempeño establecido por el programa.</t>
  </si>
  <si>
    <t>LITE 6470 Integración de actividades digitales y colaborativas para el análisis crítico Dr. Noel Luna. LITE 6427 Incorporación de ejercicios de análisis crítico comparativo Dr. La Torre. LITE 6007 Integración de taller de competencias de información y uso ético de fuentes. Dra. Vilar.</t>
  </si>
  <si>
    <t>1. Alcanzar un mínimo de 80% de estudiantes con desempeño satisfactorio o sobresaliente en los criterios de las rúbricas asociados a: -Competencias de información. -Pensamiento crítico. -Comunicación efectiva. 2.) Incrementar en al menos 10 puntos porcentuales los resultados obtenidos en los componentes previamente identificados como áreas de mejora. 3.) Evidenciar progreso en las medidas de inicio, mitad y final de la secuencia curricular mediante comparación longitudinal de resultados.</t>
  </si>
  <si>
    <t>1. Analizar los resultados obtenidos luego de la implementación de las acciones transformadoras durante el próximo ciclo de avalúo. 2. Comparar los datos con los resultados de años anteriores para determinar si hubo mejoría significativa. 3. Discutir los hallazgos en reunión del Comité de Avalúo y del Comité de Asuntos Académicos del Programa. 4. Considerar modificaciones adicionales a los prontuarios de los cursos si los resultados continúan por debajo de las expectativas establecidas. 5. Compartir las mejores prácticas identificadas entre los profesores que imparten cursos dentro de la secuencia curricular. 6. Continuar estudio de rúbricas, actividades añadidas y resultados obtenidos para futuros informes institucionales.</t>
  </si>
  <si>
    <t>Anejo 3A.xlsx, fila 20, sección A</t>
  </si>
  <si>
    <t>AT-2025-057</t>
  </si>
  <si>
    <t>• LITE 6007 – Seminario de Introducción a la Literatura Comparada, LITE 6427 – La Novela en el Siglo XX, LITE 6470 – La Crítica Literaria Contemporánea</t>
  </si>
  <si>
    <t>Tras la aprobación del programa BYM (Bachillerato y Maestría) y la aprobación del MFA en escritura creativa,e inició la discusión de una revisión curricular dirigida a fortalecer de forma transversal los dominios de Competencias de Información, Pensamiento Crítico, Comunicación Efectiva y Tecnología dentro de la secuencia curricular del programa. La propuesta contempla: • Incorporar formalmente módulos de alfabetización informacional en los cursos de inicio de secuencia curricular. • Integrar experiencias estructuradas de análisis crítico comparativo en los cursos teóricos medulares. • Incorporar herramientas digitales para investigación, divulgación y colaboración académica en cursos de mitad y final de secuencia. • Revisar los resultados de aprendizaje de algunos cursos para alinearlos más explícitamente con los dominios institucionales evaluados mediante el plan de avalúo.</t>
  </si>
  <si>
    <t>Los resultados del proceso de avalúo se espera que incidan en la necesidad de fortalecer de manera sistemática las competencias de investigación, análisis crítico y uso de tecnologías académicas a través de toda la secuencia curricular. Aunque los estudiantes demostraron dominio adecuado de los contenidos disciplinarios, el análisis de las rúbricas y de los trabajos evaluados señaló oportunidades de mejoramiento en: • Evaluación crítica de fuentes académicas. • Identificación y análisis de marcos teóricos. • Comunicación de resultados de investigación. • Integración de herramientas tecnológicas para la producción y divulgación de conocimiento. La revisión curricular busca asegurar una progresión más coherente de estas competencias desde el inicio hasta la culminación del programa.</t>
  </si>
  <si>
    <t>Inicio de un proceso de revisión curricular para integrar competencias de información, pensamiento crítico, comunicación efectiva y tecnología en la secuencia de cursos medulares del programa. Personas responsables: Comité de Currículo del Programa Graduado de Literatura Comparada. Coordinador(a) del Programa Graduado. Comité de Avalúo del Aprendizaje. Profesores responsables de los cursos incluidos en la secuencia curricular.</t>
  </si>
  <si>
    <t>Luego de implantadas las revisiones curriculares, esperamos: • Que al menos 80% de los estudiantes alcance desempeño satisfactorio o sobresaliente en los criterios de las rúbricas asociados a Competencias de Información, Pensamiento Crítico, Comunicación Efectiva y Tecnología. • Observar una mejora de al menos 10 puntos porcentuales en los resultados de los dominios intervenidos respecto a las mediciones anteriores. • Evidenciar progresión entre las medidas de inicio, mitad y final de la secuencia curricular.</t>
  </si>
  <si>
    <t>Presentar la propuesta preliminar de revitalización curricular al Comité de Currículo. • Analizar la alineación entre resultados de aprendizaje, prontuarios y dominios institucionales. • Revisar los prontuarios de los cursos impactados. • Someter las modificaciones correspondientes a los cuerpos académicos pertinentes para evaluación y aprobación. • Implementar los cambios de forma escalonada y documentar su impacto mediante futuras mediciones de avalúo. • Presentar un informe de seguimiento durante el próximo ciclo anual de avalúo.</t>
  </si>
  <si>
    <t>Anejo 3A.xlsx, fila 20, sección B</t>
  </si>
  <si>
    <t>AT-2025-058</t>
  </si>
  <si>
    <t>Aunque no logramos desarrollarlo al máximo, se estableció un sistema de acompañamiento académico complementario para fortalecer las competencias de investigación, análisis crítico y comunicación académica de los estudiantes. Las acciones incluyeron: • Sesiones individuales de orientación bibliográfica para estudiantes matriculados en LITE 6007. • Talleres de lectura crítica y análisis de marcos teóricos para estudiantes de LITE 6427. • Horas de consulta y mentoría para el diseño de intervenciones en foros académicos digitales y presentaciones tecnológicas en LITE 6470. Reuniones de seguimiento para la revisión de borradores de ensayos, proyectos de investigación y presentaciones académicas. • Orientación en clase sobre el uso de bases de datos, gestores bibliográficos y recursos tecnológicos para la investigación humanística. Esperamos darle mayor firmeza el año académico entrante, mientras no haya interrupciones en el proceso.</t>
  </si>
  <si>
    <t>La necesidad del avalúo y los tiempos cambiantes exigen el fortalecimiento de algunas competencias asociadas a los dominios de Competencias de Información, Pensamiento Crítico, Comunicación Efectiva y Tecnología. En particular, observamos que algunos estudiantes presentan dificultades para: • Localizar y evaluar fuentes académicas especializadas. • Identificar y analizar críticamente marcos teóricos y metodológicos. • Integrar evidencia académica de manera rigurosa en sus trabajos. • Comunicar resultados de investigación mediante recursos digitales. La asesoría académica se recomienda como una medida de apoyo inmediato que permitiera atender estas necesidades mientras continúan los procesos de revisión curricular y mejoramiento continuo del programa.</t>
  </si>
  <si>
    <t>LITE 6007 – Seminario de Introducción a la Literatura Comparada Apoyo o asesoría: Orientación individual y grupal sobre estrategias de investigación, uso de bases de datos académicas y manejo de gestores bibliográficos. Personas responsables: Profesor(a) del curso, coordinador graduado Dr. Antoine Phillipe y personal bibliotecario especializado de la Biblioteca José M. Lázaro. Curso: LITE 6427 – La Novela en el Siglo XX Apoyo o asesoría: Talleres de lectura crítica y sesiones de discusión dirigidas para fortalecer la identificación de marcos teóricos, metodologías y contraargumentos. Persona responsable: Profesor(a) del curso. Curso: LITE 6470 – La Crítica Literaria Contemporánea Apoyo o asesoría: Mentoría académica para el desarrollo de presentaciones digitales, participación en foros académicos y uso de herramientas tecnológicas aplicadas a la investigación literaria. Persona responsable: Profesor(a) del curso.</t>
  </si>
  <si>
    <t>La efectividad de la acción transformadora se evaluará mediante: Registros de participación en las sesiones de asesoría y mentoría. Comparación de los resultados obtenidos en las rúbricas de avalúo antes y después de la implantación de la medida. Análisis de los trabajos finales desarrollados por los estudiantes. Cuestionarios breves de percepción estudiantil sobre la utilidad de las sesiones de apoyo académico. Se considerará alcanzado el umbral de éxito cuando: Al menos 75% de los estudiantes participe en una o más actividades de asesoría académica. Al menos 80% de los estudiantes alcance un nivel satisfactorio o sobresaliente en los criterios asociados a los dominios intervenidos. La mayoría de los estudiantes evalúe positivamente la utilidad de las actividades de acompañamiento académico.</t>
  </si>
  <si>
    <t>Continuar ofreciendo sesiones de asesoría académica durante los próximos ciclos de avalúo. Analizar los registros de participación estudiantil en las actividades de apoyo. Comparar los resultados de las rúbricas entre cohortes sucesivas. Evaluar la necesidad de institucionalizar algunas de las actividades de mentoría como parte permanente de los cursos. Compartir los resultados con el Comité de Avalúo y el Comité de Currículo para determinar futuras acciones transformadoras. Incorporar recomendaciones derivadas de las encuestas de satisfacción estudiantil.</t>
  </si>
  <si>
    <t>Anejo 3A.xlsx, fila 20, sección C</t>
  </si>
  <si>
    <t>AT-2025-059</t>
  </si>
  <si>
    <t>LITE 6007 – Seminario de Introducción a la Literatura Comparada; LITE 6427 – La Novela en el Siglo XX; LITE 6470 –La Crítica Literaria Contemporánea</t>
  </si>
  <si>
    <t>Luego de compartir con la comunidad estudiantil nuestras aspiraciones, promovimos la organización de iniciativas estudiantiles dirigidas a fortalecer las competencias identificadas como prioritarias para el programa. Las iniciativas incluyeron: • Organización del Coloquio Graduado de Literatura Comparada para la presentación de investigaciones en proceso y proyectos creativos. • Creación de un ciclo de conversatorios estudiantiles sobre metodologías de investigación y escritura académica. • Desarrollo de talleres entre pares sobre el uso de bases de datos especializadas, gestores bibliográficos y herramientas digitales para la investigación humanística. • Creación de una revista estudiantil</t>
  </si>
  <si>
    <t>Durante el proceso de avalúo correspondiente al año académico 2025–2026, el Comité de Avalúo del Programa Graduado de Literatura Comparada identificó la necesidad de examinar no solamente los resultados obtenidos por los estudiantes, sino también la efectividad de los instrumentos y procedimientos utilizados para medir dichos resultados. La implantación de nuevas actividades académicas en LITE 6007 (competencias de información), LITE 6427 (pensamiento crítico) y LITE 6470 (tecnología y comunicación efectiva) produjo mejoras observables en el desempeño estudiantil. No obstante, el Comité entendió que era necesario determinar si dichas mejoras reflejaban efectivamente el desarrollo de las competencias evaluadas o si podían atribuirse, en parte, a diferencias en la interpretación y aplicación de las rúbricas por parte de los profesores. Asimismo, se observó que algunos criterios de evaluación tendían a concentrar puntuaciones elevadas, reduciendo la capacidad discriminatoria de ciertos instrumentos para distinguir entre niveles satisfactorios y sobresalientes de desempeño. Esta situación sugirió la conveniencia de revisar la redacción de algunos criterios y descriptores para fortalecer la validez y confiabilidad de las mediciones. De igual forma, el programa consideró necesario incorporar mecanismos de avalúo indirecto que permitieran contrastar los resultados obtenidos mediante rúbricas con la percepción estudiantil sobre su propio aprendizaje. Particularmente, interesó conocer hasta qué punto las actividades desarrolladas en los cursos fortalecieron la capacidad de los estudiantes para evaluar críticamente fuentes académicas, identificar marcos teóricos, formular argumentos complejos y utilizar herramientas tecnológicas para la producción y divulgación del conocimiento. El propósito principal de esta acción transformadora fue fortalecer la calidad del sistema de avalúo del programa mediante la revisión de los instrumentos utilizados, la calibración de criterios entre los profesores participantes y la incorporación de evidencia complementaria proveniente de la percepción estudiantil. Con ello se busca asegurar que los resultados reportados reflejen de manera válida, consistente y confiable el nivel de logro alcanzado por los estudiantes en los dominios de Competencias de Información, Pensamiento Crítico, Comunicación Efectiva y Tecnología. Además, este proceso permitirá generar datos más precisos para la toma de decisiones curriculares futuras, el diseño de nuevas acciones transformadoras y el fortalecimiento continuo de la calidad académica del Programa Graduado de Literatura Comparada.</t>
  </si>
  <si>
    <t>Nos comprometemos con la evaluación sistemática de las rúbricas utilizadas para evaluar los dominios de Competencias de Información, Pensamiento Crítico, Comunicación Efectiva y Tecnología en los cursos LITE 6007, LITE 6427 y LITE 6470. La revisión incluyó el análisis de los descriptores de desempeño, la alineación entre criterios y objetivos de aprendizaje, y la capacidad de las rúbricas para discriminar adecuadamente entre distintos niveles de logro estudiantil. Personas responsables: Coordinador(a) de Avalúo del Programa Graduado de Literatura Comparada, Comité de Avalúo del Programa y profesores responsables de los cursos evaluados.</t>
  </si>
  <si>
    <t>La efectividad de las acciones de avalúo del avalúo se medirá mediante el análisis de la consistencia de los resultados obtenidos, la calidad de los instrumentos de evaluación revisados y la participación de profesores y estudiantes en las actividades de validación del proceso. Se utilizarán los siguientes indicadores: (1) Al menos 80% de los criterios evaluados mediante las rúbricas revisadas presentará una distribución razonable de puntuaciones entre los distintos niveles de desempeño, evitando concentraciones excesivas de resultados en un solo nivel que puedan indicar problemas de diseño o aplicación del instrumento. (2) Se espera una reducción de al menos 10% en las discrepancias observadas durante los ejercicios de calibración realizados entre los profesores que aplican las rúbricas de avalúo. (3) El 100% de los profesores participantes en los cursos evaluados (LITE 6007, LITE 6427 y LITE 6470) participará en las sesiones de revisión y calibración de instrumentos. (4) Al menos 60% de los estudiantes matriculados en los cursos evaluados completará el cuestionario de percepción estudiantil administrado como parte del avalúo indirecto. (5) Al menos 80% de los estudiantes que respondan el cuestionario indicará que los criterios de evaluación fueron claros y que las actividades desarrolladas contribuyeron al fortalecimiento de sus competencias de investigación, análisis crítico, comunicación académica y uso de tecnologías. (6) La revisión de las rúbricas deberá producir recomendaciones concretas de modificación o refinamiento para aquellos criterios que presenten problemas de interpretación, redundancia o insuficiente capacidad discriminatoria. (7) Se considerará alcanzado el umbral de éxito cuando los resultados obtenidos mediante las rúbricas, los ejercicios de calibración docente y los cuestionarios de percepción estudiantil presenten evidencia convergente de que los instrumentos utilizados están midiendo de manera válida y consistente los dominios de Competencias de Información, Pensamiento Crítico, Comunicación Efectiva y Tecnología. (8) Los hallazgos derivados del proceso de avalúo del avalúo deberán generar al menos una recomendación formal de mejoramiento que pueda incorporarse al próximo ciclo de avalúo del Programa Graduado de Literatura Comparada.</t>
  </si>
  <si>
    <t>No quede duda que el avalúo es una pieza vital en la administración del Programa Graduado de lie</t>
  </si>
  <si>
    <t>Anejo 3A.xlsx, fila 20, sección E</t>
  </si>
  <si>
    <t>AT-2025-060</t>
  </si>
  <si>
    <t>20</t>
  </si>
  <si>
    <t>Cursos en los que se recomendaron acciones transformadoras el pasado semestre: CORE 6001 y Curso CORE 6012.</t>
  </si>
  <si>
    <t>El curso CORE 6001 no fue ofrecido este semestre. Se vuelve a ofrecer el próximo año académico. La profesora que lo ofreció al momento de la AT, recomendó que se integraran vignettas para facilitar la integración teórica y conceptualización de caso. No obstante, se determinó discutir en facultad en qué cursos podrían integrarse ejercicios de avalúo donde el estudiante pueda continuar desarrollando las destrezas de conceptualización de caso. Esto en gran parte responde, a que nos encontramos en proceso de continuar alineando objetivos y estrategias educativas a los nuevos requerimientos de nuestra agencia acreditadora. Por estas razones, no se aplicó la AT sugerida en el curso este semestre académico. En el curso CORE 6012, la profesora que ofreció el curso al momento de la AT recomendó que, en la fase práctica del curso, se promoviera que la documentación de expedientes se realice en el salón de clases inmediatamente después de las intervenciones realizadas con los pacientes estandarizados. No obstante, se determinó discutir en facultad en qué cursos podría fortalecerse la destreza de documentación de casos. Esto en gran parte responde, a que nos encontramos en proceso de continuar alineando objetivos y estrategias educativas a los nuevos requerimientos de nuestra agencia acreditadora. Por esta razón, no se aplicó la AT sugerida este semestre académico en este curso.</t>
  </si>
  <si>
    <t>NA</t>
  </si>
  <si>
    <t>Se determinó discutir en facultad en qué cursos podrían integrarse ejercicios de avalúo donde el estudiante pueda continuar desarrollando, tanto las destrezas de documentación, como de conceptualización de casos. Esto en gran parte responde, a que nos encontramos en proceso de continuar alineando objetivos y estrategias educativas a los nuevos requerimientos de nuestra agencia acreditadora.</t>
  </si>
  <si>
    <t>Anejo 3A.xlsx, fila 21, sección A</t>
  </si>
  <si>
    <t>AT-2025-061</t>
  </si>
  <si>
    <t>21</t>
  </si>
  <si>
    <t>ESPA 4222: Introducción a la literatura hispanoamericana I</t>
  </si>
  <si>
    <t>Se planteó incorporar la lectura y redacción en el salón de clases</t>
  </si>
  <si>
    <t>La profesora que propuso esta acción transformadora se jubiló en diciembre de 2025, por lo que no se pudo implementar.</t>
  </si>
  <si>
    <t>Anejo 3A.xlsx, fila 22, sección A</t>
  </si>
  <si>
    <t>AT-2025-062</t>
  </si>
  <si>
    <t>22</t>
  </si>
  <si>
    <t>QUIM 3001</t>
  </si>
  <si>
    <t>Administración de la Prueba Math-Up Skills Test (MUST) a los estudiantes de nuevo ingreso.</t>
  </si>
  <si>
    <t>No se alcanzó la expectativa de pase del 66,66% en el dominio de Razonamiento Lógico Matemático. Los resultados del ciclo anterior demuestran porcentajes por debajo del 30%. Esta es una prueba de diagnóstico.</t>
  </si>
  <si>
    <t>Quim3001, Química General 1, Acción transformadora: añadir más ejemplos que permitan dar pertinencia a los temas de los cursos para los estudiantes. Además, se trabajaron paso a paso ejercicios en el salón y se ofrecieron más ejercicios de práctica y tiempo en el salón para hacer ejercicios de práctica. Persona responsable: Dra. Kariluz Dávila, profesora del curso.</t>
  </si>
  <si>
    <t>Cumplir con la expectativa de pase.</t>
  </si>
  <si>
    <t>No se ofreció información. Sin embargo, se conversó con los profesores a cargo de este curso para implementar la prueba de aptitud matemática a modo de pre y post prueba, en lugar de solo diagnóstico, a partir de agosto de 2026.</t>
  </si>
  <si>
    <t>Anejo 3A.xlsx, fila 23, sección A</t>
  </si>
  <si>
    <t>AT-2025-063</t>
  </si>
  <si>
    <t>Taller de “Pre-Química”: repaso de habilidades básicas de matemáticas y uso de la calculadora.</t>
  </si>
  <si>
    <t>La implementación de esta estrategia permite evaluar el nivel de dominio que poseen los estudiantes de nuevo ingreso en los conocimientos básicos de matemáticas, a la vez que ofrece un refuerzo dirigido a las áreas de mayor necesidad. Durante el ciclo de avalúo 2022-2025 se observaron puntajes inferiores al 30% en el dominio de Razonamiento lógico-matemático, lo que evidencia la pertinencia de este recurso.</t>
  </si>
  <si>
    <t>Durante el verano, previo al inicio del año académico, los estudiantes de nuevo ingreso deben tomar un taller para repasar y reforzar las habilidades básicas en matemáticas previo a tomar el curso de Química General I QUIM3001. Estas acciones se comenzaron a implementar en agosto de 2025. además de los estudiantes de nuevo ingreso, asistieron estudiantes de segundo año quienes sirvieron de apoyo a los recién admitidos. Responsable: Dra. Kariluz Dávila.</t>
  </si>
  <si>
    <t>No se alcanzó la expectativa de pase.</t>
  </si>
  <si>
    <t>Se espera que con la implementación de la pre y post prueba se puedan obtener resultados que permitan ajustar las estrategias y decisiones con respecto a la mejora del desempeño de los estudiantes en esta área.</t>
  </si>
  <si>
    <t>Anejo 3A.xlsx, fila 23, sección C</t>
  </si>
  <si>
    <t>AT-2025-064</t>
  </si>
  <si>
    <t>QUIM3002Lab- Laboratorio de Química General 2</t>
  </si>
  <si>
    <t>Revisión de rúbricas. Revisión de rúbricas. Al inicio del año académico (c51) la coordinadora de avalúo se reunió con la coordinadora de los laboratorios para revisar las rúbricas existentes y evaluar la manera de optimizarlas, de modo que pudieran ajustarse a las actividades del curso y, a la vez, permitieran recoger más información sobre diferentes dominios de aprendizaje. Luego, la coordinadora del curso se reunió con los profesores de laboratorio en dos ocasiones para acordar los cambios a considerar y también tuvieron la oportunidad de enviar comentarios a la coordinadora.</t>
  </si>
  <si>
    <t>Demasiadas rúbricas o rúbricas muy largas que medían uno o dos dominios. Esto se redujo a 3 rúbricas que podrán usarse en otras clases del programa de Química, ya que se elaboraron enfocándose en el tipo de actividad que se evalúa. Se presentarán a los profesores de los otros cursos de Química que participan en este proceso de evaluación para su consideración.</t>
  </si>
  <si>
    <t>Durante el segundo semestre del año académico (c52) comenzaron a implementarse las nuevas rúbricas. Curso QUIM3002, Avalúo del avalúo: implementación de las rúbricas de presentación oral y escrito de la propuesta/Investigación, persona responsable: Dra. Betty Velázquez Cruz ( coordinadora del curso de laboratorio) junto con los profesores del curso: Dr. Alexis Acevedo, Dr. Antonio Colom, Dr. Arnulfo Rojas, Dr. Carlos Malca, Dr. José Carrasquillo, Dr. Jeffrey Marrero, Dr. Marielys Torres y Dr. Uriel Rivera.</t>
  </si>
  <si>
    <t>Mayor cantidad de información disponible sobre los distintos dominios evaluados en el programa subgraduado. 1) Mayor cantidad de información disponible sobre los diferentes dominios evaluados en el programa subgraduado. 2) Al tener menos cantidad de criterios, se facilita la evaluación de las presentaciones de los estudiantes (presentación oral). Un título general facilita su búsqueda en el listado de OLAS y permite ser utilizada en actividades similares de otros cursos del programa.</t>
  </si>
  <si>
    <t>Se espera una mayor efectividad en la compilación de información sobre el desempeño estudiantil en otros dominios.</t>
  </si>
  <si>
    <t>Anejo 3A.xlsx, fila 23, sección E</t>
  </si>
  <si>
    <t>AT-2025-065</t>
  </si>
  <si>
    <t>23</t>
  </si>
  <si>
    <t>Aunque los resultados del año académico 2024–2025 evidenciaron que todos los dominios superaron la expectativa institucional de 70% de logro —el dominio con el resultado más bajo alcanzó un 92%—, varios docentes que participaron en el proceso de avalúo recomendaron acciones transformadoras dirigidas a continuar fortaleciendo el aprendizaje estudiantil. En total, se reportaron 15 acciones transformadoras (AT) en cinco cursos diferentes. Sin embargo, debido a cambios en la reestructuración de coordinadores e instructores de varios cursos de Biología, no todas las acciones transformadoras reportadas el año anterior pudieron llevarse a cabo. En concreto, los cursos en los que sí se implementaron las acciones transformadoras reportadas fueron los siguientes: BIOL-3425: Biología Organismal Animal, BIOL-4990: Introducción a la Investigación, BIOL-4999: Escritura Científica</t>
  </si>
  <si>
    <t>Acción transformadora 1: BIOL 3425- Biología organismal animal: Técnicas para una presentación oral exitosa (Dominio: Comunicación efectiva) Se ofreció una charla a los estudiantes sobre estrategias para realizar una presentación oral efectiva, con énfasis en aspectos como el tono de voz, el contacto visual, el manejo corporal y la confianza durante la presentación. Acción transformadora 2: BIOL 3425- Biología organismal animal: Búsqueda de información y citas bibliográficas (Dominio: Competencias de información) Se ofreció un taller para capacitar a los estudiantes en el uso y manejo de recursos para la búsqueda de información académica confiable, el uso ético de fuentes académicas para evitar el plagio, la integración adecuada de citas bibliográficas en el texto y la elaboración de la sección de referencias siguiendo los estilos más comunes en las ciencias biológicas. Acción transformadora 3: BIOL 4990: Presentaciones frecuentes (Dominio: Comunicación efectiva) Los estudiantes tuvieron que presentar artículos relacionados con sus investigaciones antes de presentar los resultados de sus propios proyectos, con el propósito de fortalecer progresivamente sus destrezas de comunicación oral. Acción transformadora 4: BIOL 4999: Retroalimentación de los PowerPoint para la presentación final (Dominio: Comunicación efectiva) Los estudiantes tuvieron que enviar sus presentaciones de PowerPoint varios días antes de la presentación final, con el fin de ofrecerles retroalimentación previa y asegurar que incorporaran los criterios establecidos en la rúbrica.</t>
  </si>
  <si>
    <t>Justificación-Acción transformadora 1: BIOL 3425- Biología Organismal Animal: Técnicas para una presentación oral exitosa (Dominio: Comunicación efectiva): Capacitar a los estudiantes en cómo realizar una presentación oral efectiva, con énfasis en aspectos como el tono de voz, el contacto visual, el manejo corporal y la confianza durante la presentación. Justificación-Acción transformadora 2: BIOL 3425- Biología organismal animal: Búsqueda de información y citas bibliográficas (Dominio: Competencias de información): Capacitar a los estudiantes en el uso y manejo de recursos para la búsqueda de información académica confiable, el uso ético de fuentes académicas para evitar el plagio, la integración adecuada de citas bibliográficas en el texto y la elaboración de la sección de referencias siguiendo los estilos más comunes en las ciencias biológicas. Justificación-Acción transformadora 3: BIOL 4990-Introducción a la Investigación: Presentaciones frecuentes (Dominio: Comunicación efectiva): Fortalecer progresivamente sus destrezas de comunicación oral. Justificación-Acción transformadora 4: BIOL 4999-Escritura Cinetífica: Retroalimentación de los PowerPoint para la presentación final (Dominio: Comunicación efectiva): Ofrecerles retroalimentación previa sobre los PowerPoints de las presentaciones y asegurar que incorporaran los criterios establecidos en la rúbrica.</t>
  </si>
  <si>
    <t>Acción transformadora 1: BIOL 3425- Biología organismal animal: Técnicas para una presentación oral exitosa (Dominio: Comunicación efectiva) Responsable: la Dra. María Herrera, profesora del curso y coordinadora del Laboratorio. Acción transformadora 2: BIOL 3425- Biología organismal animal: Búsqueda de información y citas bibliográficas (Dominio: Competencias de información) Responsable: la Dra. María Herrera, profesora del curso y coordinadora del Laboratorio. Acción transformadora 3: BIOL 4990: Presentaciones frecuentes (Dominio: Comunicación efectiva) Responsable: La Dra. Esther Peterson, responsable del laboratorio de BIOL 4990 que reportó esta la AT a través del Google Forms del curso. Acción transformadora 4: BIOL 4999: Retroalimentación de los PowerPoint para la presentación final (Dominio: Comunicación efectiva) Responsable: la Dra. Cristina Martínez Benito, profesora del curso.</t>
  </si>
  <si>
    <t>Cumplir con la expectativa de pase de 70% para el dominio correspondiente a cada acción transformadora.</t>
  </si>
  <si>
    <t>Darle seguimiento a los profesores de los cursos sobre las Ats propuestas para asegurar que en futuros semestres sigan llegándose al menos a la expectativa mínima del 70%.</t>
  </si>
  <si>
    <t>Anejo 3A.xlsx, fila 24, sección A</t>
  </si>
  <si>
    <t>AT-2025-066</t>
  </si>
  <si>
    <t>Todos los cursos: El Departamento de Biología se encuentra actualmente en proceso de revisión de los prontuarios del programa y de la secuencia curricular, proceso que aún no ha culminado. Para el diseño de los cambios a los prontuarios y a la secuencia curricular, el Departamento de Biología y su Comité de Asuntos Académicos están tomando en consideración los hallazgos del informe de avalúo 2024–2025. Asimismo, se considerarán los resultados del informe de avalúo 2025–2026, que será presentado en agosto de 2026 en la primera reunión del departamento.</t>
  </si>
  <si>
    <t>Las acciones transformadoras propuestas en los diferentes cursos no implican, por el momento, cambios directos en los prontuarios oficiales. Sin embargo, el Departamento de Biología está desarrollando varias acciones transformadoras que sí tienen implicaciones para los cursos del programa. Acción transformadora 1: Revisión curricular Durante el año académico 2025–2026, el Departamento de Biología organizó conversatorios bimensuales con el propósito de iniciar una discusión colectiva sobre la necesidad de revisar la secuencia curricular del programa. Este proceso de revisión curricular aún se encuentra en curso. Acción transformadora 2: Revisión de prontuarios oficiales y sílabos El Departamento de Biología también se encuentra revisando los prontuarios oficiales y los sílabos de sus cursos, especialmente los cursos medulares, para asegurar que reflejen los objetivos de aprendizaje vinculados con el perfil del egresado. Como parte de este proceso, el departamento ofreció a sus profesores talleres sobre el diseño de objetivos de aprendizaje en los cursos. Estas acciones transformadoras, actualmente en proceso, están dirigidas por el Comité de Asuntos Académicos (CAA) de Biología, del cual forma parte la coordinadora de avalúo, en colaboración con los profesores de los cursos del programa. El CAA está dirigido por el Dr. Juan Ramírez.</t>
  </si>
  <si>
    <t>Acción transformadora 1: El propósito de la revisión curricular es crear un currículo que maximice el aprendizaje estudiantil y responda al perfil del egresado de Biología del siglo XXI. Acción transformadora 2: El propósito de la revisión de prontuarios es asegurar que los objetivos de aprendizaje de los cursos sean medibles y estén alineados con el perfil del egresado de Biología. Por ejemplo, se busca que aspectos fundamentales del perfil del egresado, como la responsabilidad —reflejada en tres de sus elementos—, estén incorporados de manera explícita en los prontuarios de los cursos.</t>
  </si>
  <si>
    <t>Todos los cursos: En proceso. (Responsable: Comité de Asuntos Académicos, presidido por el Dr. Juan Ramírez).</t>
  </si>
  <si>
    <t>Una vez se haya diseñado la versión final del nuevo plan curricular, será posible medir todos los dominios de aprendizaje en diversos cursos y en distintos niveles del programa: inicial, intermedio y avanzado. Por ejemplo, una vez implementados los cambios en los prontuarios y en la secuencia curricular, se espera poder medir el dominio de Responsabilidad Social en cursos de diferentes niveles, lo que permitirá dar seguimiento al desarrollo progresivo de esta competencia a lo largo del programa.</t>
  </si>
  <si>
    <t>En los próximos semestres, se espera culminar la revisión de los prontuarios y la revisión curricular del programa. Este proceso continuará tomando como referencia los informes de avalúo, con el propósito de identificar y atender aspectos problemáticos o áreas de mejora en la secuencia curricular y en los prontuarios de los cursos.</t>
  </si>
  <si>
    <t>Anejo 3A.xlsx, fila 24, sección B</t>
  </si>
  <si>
    <t>AT-2025-067</t>
  </si>
  <si>
    <t>El programa subgraduado de Biología (todos los cursos)</t>
  </si>
  <si>
    <t>Talleres de capacitación en comunicación efectiva oral y escrita ofrecidos por la Dra. Cristina Martínez Benito, profesora de comunicación científica del Departamento de Biología y coordinadora de avalúo del departamento. Estos talleres forman parte del proyecto “Científicos que comunican: un proyecto formador de destrezas comunicativas para biólogos del siglo XXI”, desarrollado por la Dra. Cristina Martínez Benito con el propósito de fortalecer las destrezas de comunicación científica de los estudiantes de Biología.</t>
  </si>
  <si>
    <t>Estos talleres comenzaron a ofrecerse como acción transformadora durante el año académico 2022–2023, debido a que el dominio de Comunicación efectiva no alcanzaba el mínimo requerido. Desde su implementación, este dominio ha superado la expectativa institucional de 70% de logro. Los propósitos de estos talleres son los siguientes: 1. Facilitar el desarrollo de destrezas relacionadas con el dominio de Comunicación efectiva, particularmente en el contexto de la comunicación científica. 2. Incentivar el interés de los estudiantes subgraduados por la investigación científica, con el fin de motivarlos a continuar estudios graduados e integrarse a experiencias de investigación en Biología. 3. Promover la difusión de las investigaciones realizadas por estudiantes graduados y subgraduados del Departamento de Biología, de manera que contribuyan al avance del conocimiento científico a nivel local y global.</t>
  </si>
  <si>
    <t>Programa subgraduado de Biología (todos los cursos).Talleres de comunicación científica. Persona responsable: Dra. Cristina Martínez Benito, profesora de comunicación científica en Biología.</t>
  </si>
  <si>
    <t>Para medir el nivel de efectividad de los talleres y del proyecto “Científicos que comunican: un proyecto formador de destrezas comunicativas para biólogos del siglo XXI”, se realizará avalúo del dominio de Comunicación efectiva en todos los niveles del programa: inicial, intermedio y avanzado. Este avalúo se llevará a cabo especialmente en los laboratorios de enseñanza de distintos niveles, con la expectativa de alcanzar al menos un 80% de logro. Esta expectativa ha sido superada desde la implementación de la acción transformadora en 2023. Además, al final de cada semestre se administrará el cuestionario “Experiencias de aprendizaje en BIOL 4990”. Este cuestionario, que forma parte del proyecto “Científicos que comunican”, está diseñado para que los estudiantes subgraduados matriculados en laboratorios de investigación en Biología reporten, de forma voluntaria, sus experiencias relacionadas con la comunicación efectiva y la investigación científica, como participación en manuscritos, presentaciones, proyectos de investigación u otras actividades académicas.</t>
  </si>
  <si>
    <t>Se realizarán seguimiento a los datos de avalúo del dominio Comunicación Efectiva y al cuestionario semestralmente.</t>
  </si>
  <si>
    <t>Anejo 3A.xlsx, fila 24, sección C</t>
  </si>
  <si>
    <t>AT-2025-068</t>
  </si>
  <si>
    <t>(1) Todos los cursos: Revisión y creación de rúbricas alineadas con los nuevos objetivos de aprendizaje del programa, asegurando que cada criterio incluya un objetivo de aprendizaje específico. (2) Cursos de todos los niveles: Inclusión de cursos en distintos niveles del programa, incluyendo cursos iniciales como BIOL 3101: Biología General I y BIOL 3102: Biología General II. (3) Estudiantes próximos a graduarse: Recopilación de información de los estudiantes que se gradúan para conocer su perspectiva sobre el proceso de aprendizaje en el programa, así como sus intereses académicos y profesionales futuros.</t>
  </si>
  <si>
    <t>Acción transformadora 1: Se revisaron y crearon las rúbricas necesarias para asegurar que estuvieran alineadas con los nuevos objetivos de aprendizaje del programa. Estas rúbricas siguen el modelo requerido por la DIIA para el nuevo ciclo de avalúo, ya que incluyen un objetivo de aprendizaje por criterio y permiten medir varios dominios de aprendizaje. Acción transformadora 2: Se expandió el proceso de avalúo a todos los laboratorios de Biología en los distintos niveles del programa, incluyendo sus respectivas secciones, así como a otros cursos medulares y de investigación. Los cursos incluidos fueron los siguientes: • BIOL 3101: Biología General I — 10 secciones • BIOL 3102: Biología General II — 9 secciones • BIOL 3112: Laboratorio de Ecología — 3 secciones • BIOL 3705: Laboratorio de Microbiología — 4 secciones • BIOL 3410: Botánica — 2 secciones • BIOL 3425: Biología Organismal Animal — 2 secciones • BIOL 3350: Laboratorio de Genética — 2 secciones • BIOL 3782: Biología Humana IV — 4 secciones • BIOL 4036: Laboratorio de Biología Celular y Molecular — 3 secciones • BIOL 4330: Microbiología Industrial • BIOL 4990: Introducción a la Investigación — 3 secciones • BIOL 4999: Escritura Científica Acción transformadora 3: Se creó la Encuesta de Salida 2025–2026 para Estudiantes del Programa Subgraduado de Biología, con el propósito de recopilar información sobre la experiencia de aprendizaje de los estudiantes, así como sobre sus intereses académicos y profesionales futuros. Esta encuesta se realizará durante el verano del 2026.</t>
  </si>
  <si>
    <t>Acción transformadora 1: Asegurar que el proceso de avalúo del Departamento de Biología siga los criterios de estandarización establecidos por la DIIA, de manera que los datos recopilados en el departamento puedan contribuir de forma efectiva al avalúo institucional a nivel de recinto. Acción transformadora 2: Examinar el desarrollo del aprendizaje estudiantil en los ocho dominios institucionales a través de los distintos niveles del proceso formativo: inicial, intermedio y final. Esta acción también busca incrementar la participación de instructores y profesores en el proceso de avalúo del departamento. Acción transformadora 3: Conocer la perspectiva de los estudiantes subgraduados sobre su proceso de aprendizaje en el programa, así como sus intereses académicos y profesionales futuros. Esta información permitirá realizar un seguimiento más completo del aprendizaje estudiantil, incorporando la voz de los estudiantes en el proceso de avalúo. Además, permitirá considerar sus intereses posteriores a la graduación al momento de diseñar una nueva secuencia curricular que apoye mejor sus metas futuras.</t>
  </si>
  <si>
    <t>Acción transformadora 1: Todos los cursos incorporados al avalúo del 2025-2026. Personas responsables: la Dra. Cristina Martínez Benito, coordinadora de avalúo subgraduado, junto con los profesores y coordinadores de los laboratorios. Acción transformadora 2: Todos los cursos incorporados al avalúo del 2025-2026. Personas responsables: la Dra. Cristina Martínez Benito, coordinadora de avalúo subgraduado. Acción transformadora 3: “Encuesta Salida 2025-2026 Estudiantes Programa Subgraduado Biología”. Responsable: el Comité de Asuntos Académicos de Biología, presidido por el Dr. Juan Ramírez.</t>
  </si>
  <si>
    <t>Acción transformadora 1: Todas las rúbricas cumplieron con las indicaciones establecidas por la DIIA. Sin embargo, el Laboratorio de Botánica uso las rúbricas del 2025 en vez de las rúbricas nuevas del 2026 y aún no hay hecho el cambio en la plataforma. Acción transformadora 2: Se logró la participación del 100% de los laboratorios de enseñanza del Departamento de Biología en el proceso de avalúo. Acción transformadora 3: La encuesta de salida fue aprobada por el Comité de Asuntos Académicos y se administrará durante el verano de 2026.</t>
  </si>
  <si>
    <t>Acción transformadora 1: En futuros semestres, se reforzará el seguimiento con los instructores para asegurar que utilicen la rúbrica correspondiente al ciclo de avalúo 2026. Para ello, se enviarán recordatorios periódicos antes de la fecha límite para la entrega de los datos de avalúo. Acción transformadora 2: Se procurará mantener la participación de todos los laboratorios de enseñanza en el proceso de avalúo durante futuros semestres. Acción transformadora 3: La encuesta de salida se administrará anualmente con el propósito de dar seguimiento continuo a la experiencia de aprendizaje de los estudiantes y a sus intereses académicos y profesionales futuros.</t>
  </si>
  <si>
    <t>Anejo 3A.xlsx, fila 24, sección E</t>
  </si>
  <si>
    <t>AT-2025-069</t>
  </si>
  <si>
    <t>Para todos los estudiantes del departamento (graduados y subgraduados): Proyecto “Científicos que comunican: un proyecto formador de destrezas comunicativas para biólogos del S.XXI”</t>
  </si>
  <si>
    <t>Las acciones transformadoras a nivel subgraduado que forman parte del proyecto “Científicos que comunican: un proyecto formador de destrezas comunicativas para biólogos del siglo XXI” son las siguientes: 1. Curso de comunicación científica: BIOL 4999-423. 2. Talleres de capacitación en comunicación efectiva oral y escrita dirigidos a fortalecer las destrezas comunicativas de los estudiantes. Esta acción transformadora se describe con mayor detalle en la sección C. 3. Análisis de actividades de comunicación e investigación en BIOL 4990: Introducción a la Investigación, a través del cuestionario “Experiencias de Investigación- BIOL 4990” con el propósito de evaluar y fortalecer las experiencias formativas relacionadas con la comunicación científica y la investigación subgraduada.</t>
  </si>
  <si>
    <t>(1) Facilitar el desarrollo de destrezas relacionadas con el dominio de Comunicación efectiva, particularmente en el contexto de la comunicación científica. (2) Incentivar el interés de los estudiantes subgraduados por la investigación científica, con el propósito de motivarlos a continuar su formación investigativa en Biología a nivel graduado. (3) Promover la difusión de las investigaciones realizadas por estudiantes graduados y subgraduados del Departamento de Biología, de manera que contribuyan al avance del conocimiento científico a nivel local y global.</t>
  </si>
  <si>
    <t>Programa subgraduado de Biología (todos los niveles). Proyecto “Científicos que comunican: un proyecto formador de destrezas comunicativas para biólogos del S.XXI”. Persona responsable: Dra. Cristina Martínez Benito, profesora de comunicación científica en Biología.</t>
  </si>
  <si>
    <t>(1) Asistencia de los estudiantes a los talleres de capacitación. (2) Resultados de avalúo del dominio de Comunicación efectiva, con una expectativa de logro superior al 80%. Esta expectativa ha sido superada desde la implementación de la acción transformadora en 2023. (3) Aumento en la participación de los estudiantes en presentaciones y escritos científicos desde la implementación de la acción transformadora en 2023.</t>
  </si>
  <si>
    <t>dará seguimiento al proyecto en futuros semestres mediante los datos de avalúo subgraduado del dominio de Comunicación efectiva, particularmente en el contexto de la comunicación científica, y mediante los resultados del cuestionario “Experiencias de Investigación en BIOL 4990”.</t>
  </si>
  <si>
    <t>Anejo 3A.xlsx, fila 24, sección F</t>
  </si>
  <si>
    <t>AT-2025-070</t>
  </si>
  <si>
    <t>24</t>
  </si>
  <si>
    <t>Programa de Maestría</t>
  </si>
  <si>
    <t>El Comité del Programa Graduado inició una revisión del perfil del egresado graduado, tanto para el programa de maestría como para el de doctorado. Hasta el momento, el comité ha revisado el Programa de Maestría y el currículo graduado, pero no se han determinado cambios curriculares significativos. Como resultado de esta revisión, el comité decidió integrar el Examen de Grado de Maestría a la propuesta de tesis. Este examen no está vinculado a un curso en particular, sino que forma parte del proceso académico del estudiante graduado.</t>
  </si>
  <si>
    <t>El propósito de esta integración es mejorar el dominio de contendio de la disciplina, competencia de información, y pensamiento crítico en la proceso de desarrollo de la tesis doctoral.</t>
  </si>
  <si>
    <t>El cambio se ha implementado el segundo semestre del 2025-2026. Personas responsables: Comité de Programa Graduado, presidido por el Dr. Alfredo Ghezzi.</t>
  </si>
  <si>
    <t>Cumplir con la expectativa de 80% de logro en los dominios de Contenido de la disciplina, Competencias de información y Pensamiento crítico en la defensa de propuesta y en la defensa de tesis de maestría.</t>
  </si>
  <si>
    <t>En los próximos semestres, se intentará realizar avalúo de los dominios de Contenido de la disciplina, Competencias de información y Pensamiento crítico en la defensa de propuesta y en la defensa de tesis de maestría. Originalmente, se contempló realizar un seguimiento individual de cada estudiante graduado, tanto de maestría como de doctorado, a través de sus reuniones con el comité de tesis, desde la defensa de propuesta hasta la defensa de tesis o disertación. Sin embargo, llevar a cabo el avalúo en las defensas de propuesta y dar seguimiento al proceso en las reuniones de comité presenta dificultades significativas de planificación. Esto se debe a que no existe un curso específico en el que los estudiantes se matriculen para realizar la defensa de propuesta. Además, actualmente no hay un mecanismo formal mediante el cual el comité del estudiante notifique la fecha de la defensa de propuesta ni las fechas de las reuniones de comité.</t>
  </si>
  <si>
    <t>Anejo 3A.xlsx, fila 25, sección B</t>
  </si>
  <si>
    <t>AT-2025-071</t>
  </si>
  <si>
    <t>Todos los cursos del Programa Graduado (Maestría y Doctorado)</t>
  </si>
  <si>
    <t>Talleres de capacitación en el dominio de Comunicación efectiva oral y escrita, ofrecidos por la Dra. Cristina Martínez Benito, profesora de comunicación científica del Departamento de Biología y coordinadora de avalúo del departamento. Estos talleres forman parte del proyecto especial de Comunicación Científica desarrollado por la Dra. Martínez, cuyo propósito es fortalecer las destrezas comunicativas de los estudiantes de Biología en contextos académicos, científicos y profesionales.</t>
  </si>
  <si>
    <t>(1) Facilitar el desarrollo de destrezas relacionadas con el dominio de Comunicación efectiva, particularmente en el contexto de la comunicación científica. (2) Promover la retención de los estudiantes del programa graduado. (3) Reducir el tiempo que los estudiantes tardan en completar su grado.</t>
  </si>
  <si>
    <t>Programas graduados de Biología (todos los cursos). Talleres de comunicación científica. Persona responsable: Dra. Cristina Martínez Benito, profesora de comunicación científica en Biología).</t>
  </si>
  <si>
    <t>Para medir el nivel de efectividad de los talleres y del proyecto “Científicos que comunican: un proyecto formador de destrezas comunicativas para biólogos del siglo XXI”, se realizará avalúo del dominio de Comunicación efectiva en todos los cursos graduados, con la expectativa de alcanzar al menos un 80% de logro. Además, durante el verano de 2026 se administrará el cuestionario “Experiencias de aprendizaje en el Programa Graduado de Biología”. Este instrumento permitirá recopilar información sobre las experiencias de comunicación efectiva e investigación de los estudiantes graduados de Biología, incluyendo su participación en manuscritos, presentaciones científicas y otros productos académicos relacionados con sus proyectos de investigación. Este cuestionario, clasificado como una acción transformadora tipo E, se encuentra actualmente en revisión por el Comité del Programa Graduado. Una vez aprobado, se administrará anualmente para recopilar información sobre el impacto de los talleres de comunicación científica y del proyecto “Científicos que comunican” en general. También se espera observar un aumento progresivo en la participación de los estudiantes graduados en la escritura de manuscritos científicos y en la presentación de sus proyectos de investigación.</t>
  </si>
  <si>
    <t>Anejo 3A.xlsx, fila 25, sección C</t>
  </si>
  <si>
    <t>AT-2025-072</t>
  </si>
  <si>
    <t>Programa graduado</t>
  </si>
  <si>
    <t>Iniciativas de comunicación científica e investigación desarrolladas por la Asociación de Estudiantes Graduados de Biología (AEG). Como parte de estas iniciativas, la AEG organizó un concurso de pósteres de investigación, con premios para los participantes, durante un retiro de Halloween.</t>
  </si>
  <si>
    <t>Promover el interés por la investigación y fortalecer la camaradería en el Departamento de Biología, facilitando un entorno cómodo y formativo en el que los estudiantes graduados puedan practicar la presentación formal de sus investigaciones.</t>
  </si>
  <si>
    <t>La iniciativa fue desarrollada por la Asociación de Estudiantes Graduados en Biología, presidida por el estudiante Christian de Valle. Esta iniciativa se implementó durante el primer semestre del año académico 2025–2026 y tuvo una acogida muy positiva. Debido a su éxito, se proyecta realizarla anualmente.</t>
  </si>
  <si>
    <t>La iniciativa se implementó durante el primer semestre del año académico 2025–2026 y tuvo una acogida muy positiva. Debido a su éxito, se proyecta realizarla anualmente. Para dar seguimiento a su alcance, después de cada actividad se analizará el número de estudiantes registrados para participar en la presentación de pósteres de investigación.</t>
  </si>
  <si>
    <t>Se sugerirá a la Asociación de Estudiantes Graduados en Biología (AEG) que diseñe y administre un cuestionario de satisfacción dirigido a las personas que asistan a la actividad.</t>
  </si>
  <si>
    <t>Anejo 3A.xlsx, fila 25, sección D</t>
  </si>
  <si>
    <t>AT-2025-073</t>
  </si>
  <si>
    <t>Todos los cursos graduados</t>
  </si>
  <si>
    <t>Acción transformadora 1: Inclusión de cursos graduados y mayor participación de profesores en el avalúo graduado Hasta este año, el Departamento de Biología recopilaba datos de avalúo graduado únicamente en las defensas de tesis de maestría y doctorado. Estos datos eran recogidos por el Dr. Alfredo Ghezzi, coordinador graduado, mediante un Google Forms en el que los profesores que participaban en los comités de tesis registraban sus evaluaciones. Posteriormente, los datos se integraban en OLAS mediante una única rúbrica que incluía todos los dominios de aprendizaje. Durante este año académico, se comenzó a realizar avalúo en varios cursos graduados de maestría y doctorado, tanto de nivel inicial como intermedio, además de continuar recopilando datos en las defensas de tesis mediante el Google Forms. Este instrumento fue adaptado a la nueva rúbrica para defensas de propuesta y tesis, la cual incorpora nuevos objetivos de aprendizaje. Al igual que en semestres anteriores, el coordinador graduado subió a OLAS los datos recopilados por los profesores de los comités, ya que los cursos de tesis aparecen bajo su nombre en la plataforma. Acción transformadora 2: Revisión y creación de rúbricas graduadas Se revisó la rúbrica para la defensa de tesis con el fin de alinearla con los nuevos objetivos de aprendizaje del ciclo de avalúo. Además, se crearon nuevas rúbricas graduadas para cursos de nivel inicial e intermedio. Estas rúbricas se incluyen como documentos adjuntos. Acción transformadora 3: Creación del cuestionario “Experiencias de aprendizaje en el Programa Graduado de Biología” La coordinadora de avalúo creó el cuestionario “Experiencias de aprendizaje en el Programa Graduado de Biología”, que actualmente se encuentra bajo revisión del Comité del Programa Graduado. Este cuestionario tiene como propósito recopilar la perspectiva de los estudiantes graduados sobre su proceso de aprendizaje en las distintas etapas del programa, incluyendo cursos, examen de grado, tesis y otras experiencias académicas. Además, busca identificar los aspectos que, según los estudiantes, el Programa Graduado de Biología podría mejorar.</t>
  </si>
  <si>
    <t>Acciones transformadoras 1 y 2: Conocer con mayor profundidad el desarrollo del aprendizaje estudiantil en los seis dominios graduados, a través de los distintos niveles del proceso formativo: inicial, intermedio y final. Acción transformadora 3: Conocer la perspectiva de los estudiantes graduados sobre su proceso de aprendizaje en las distintas etapas del programa, incluyendo cursos, examen de grado, tesis y otras experiencias académicas. Esta información permitirá identificar los aspectos que, desde la perspectiva estudiantil, el Programa Graduado de Biología podría mejorar. De esta forma, se podrá realizar un seguimiento más completo del aprendizaje estudiantil, incorporando la voz de los estudiantes en el proceso de avalúo.</t>
  </si>
  <si>
    <t>Todos los cursos graduados ( maestría y doctorado) avaluados: BIOL6010-Microbiomas BIOL6360-Bioinformatica BIOL-6997- Investigación para tesis de maestría BIOL-6996- Seminario de Zooología BIOI-6998- Cont. Investigación para tesis de maestría BIOL8995-Seminario Doctoral Personas responsables: la Dra. Cristina Martínez Benito (coordinadora de avalúo graduado), junto con el Dr. Alfredo Ghezzi (coordinador graduado).</t>
  </si>
  <si>
    <t>(1) Se realizará un seguimiento más exhaustivo del aprendizaje de cada estudiante, con la expectativa de alcanzar al menos un 80% de logro en todos los dominios evaluados. (2) Se espera alcanzar un 60% de participación estudiantil en el cuestionario.</t>
  </si>
  <si>
    <t>Acción transformadora 1: Se auscultará la posibilidad de establecer una expectativa de logro de 80% en el avalúo de todos los cursos graduados, así como en las defensas de propuesta y defensas de tesis. Acción transformadora 2: Una vez el Comité del Programa Graduado haya aprobado el cuestionario, este se enviará a todos los estudiantes graduados del departamento, con la expectativa de alcanzar al menos un 50% de participación. Luego de este primer envío, el cuestionario será revisado y ajustado según sea necesario. Posteriormente, se administrará cada semestre a los estudiantes próximos a graduarse, como cuestionario de salida del Programa Graduado de Biología.</t>
  </si>
  <si>
    <t>Anejo 3A.xlsx, fila 25, sección E</t>
  </si>
  <si>
    <t>AT-2025-074</t>
  </si>
  <si>
    <t>Programa graduado (Maestría y Doctorado)</t>
  </si>
  <si>
    <t>Las acciones transformadoras del programa graduado que forman parte del proyecto “Científicos que comunican: un proyecto formador de destrezas comunicativas para biólogos del siglo XXI” son las siguientes: 1. Curso de comunicación científica: BIOL 6996-023, dirigido a estudiantes graduados. 2. Colaboración de estudiantes graduados en el avalúo subgraduado: Participación de estudiantes graduados de los laboratorios de enseñanza en Biología en el proceso de avalúo subgraduado, especialmente en el avalúo del dominio de Comunicación efectiva, tanto oral como escrita. Esta iniciativa sigue la metodología Lernen durch Lehren (LdL), o aprendizaje mediante la enseñanza, propuesta por Jean-Pol Martin, la cual ha sido utilizada como estrategia efectiva en la enseñanza de STEM (Aslan, 2015). 3. Talleres de capacitación en Comunicación efectiva oral y escrita (AT tipo C), dirigidos a fortalecer las destrezas comunicativas de los estudiantes en contextos científicos, académicos y profesionales. 4. Creación del cuestionario “Experiencias de aprendizaje en el Programa Graduado de Biología”, diseñado para recopilar información sobre las experiencias de aprendizaje, investigación y comunicación científica de los estudiantes graduados.</t>
  </si>
  <si>
    <t>Este proyecto de comunicación científica tiene los siguientes propósitos: 1. Promover el desarrollo de las destrezas de comunicación científica en los estudiantes graduados de Biología. 2. Favorecer la retención de los estudiantes graduados en los programas de maestría y doctorado, así como reducir el tiempo que tardan en completar sus grados. 3. Motivar la difusión de las investigaciones realizadas por estudiantes graduados del Departamento de Biología, de manera que contribuyan al avance del conocimiento científico a nivel local y global.</t>
  </si>
  <si>
    <t>A todos los niveles del programa graduado (maestría y doctoraso). Persona responsable: Dra. Cristina Martínez ( coordinadora de avalúo y profesora de Comunicación científica de Biología).</t>
  </si>
  <si>
    <t>Asistencia y participación de los estudiantes en los talleres de capacitación. Cumplimiento de la expectativa de 80% de logro en el dominio de Comunicación efectiva. Aumento en la participación de los estudiantes en presentaciones y escritos científicos, incluyendo conferencias y actividades organizadas por la Asociación de Estudiantes Graduados de Biología (AEG). Aumento en la publicación de artículos científicos por parte de los estudiantes graduados. Disminución del promedio de años que los estudiantes tardan en completar su grado.</t>
  </si>
  <si>
    <t>Se dará seguimiento al proyecto mediante los datos de avalúo del dominio de Comunicación efectiva, particularmente en el contexto de la comunicación científica, y mediante los resultados del cuestionario “Experiencias de aprendizaje en el Programa Graduado de Biología”, una vez este haya sido aprobado por el Comité del Programa Graduado.</t>
  </si>
  <si>
    <t>Anejo 3A.xlsx, fila 25, sección F</t>
  </si>
  <si>
    <t>AT-2025-075</t>
  </si>
  <si>
    <t>25</t>
  </si>
  <si>
    <t>PSIC 3015, Teorías de personalidad</t>
  </si>
  <si>
    <t>PSIC 3015, Teorías de personalidad. Se planificó un espacio de reflexión y analisis adicional sobre los temas de la unidad.</t>
  </si>
  <si>
    <t>PSIC 3015, Teorias de Personalidad, Aunque estuvo por encima del 70% fue el domino más bajo (84%)</t>
  </si>
  <si>
    <t>PSIC 3015- Teorias de Personalidad. No se pudo implementar el cambio. El profesor Valsega no ofreció PSIC 3015 este año académico. No hay avalúo del curso para este año.</t>
  </si>
  <si>
    <t>Se proponía utilizar 70%</t>
  </si>
  <si>
    <t>Se trabajará con la profesora asignada para que haga avalúo. Se le ofrecerá la rúbrica para avalúo en años anteriores.</t>
  </si>
  <si>
    <t>Anejo 3A.xlsx, fila 26, sección A</t>
  </si>
  <si>
    <t>AT-2025-076</t>
  </si>
  <si>
    <t>Ninguno</t>
  </si>
  <si>
    <t>Anejo 3A.xlsx, fila 26, sección B</t>
  </si>
  <si>
    <t>AT-2025-077</t>
  </si>
  <si>
    <t>Anejo 3A.xlsx, fila 26, sección C</t>
  </si>
  <si>
    <t>AT-2025-078</t>
  </si>
  <si>
    <t>Anejo 3A.xlsx, fila 26, sección D</t>
  </si>
  <si>
    <t>AT-2025-079</t>
  </si>
  <si>
    <t>PSIC 3015, Teorias de personalidad, aclaración de criterios en la rúbrica.</t>
  </si>
  <si>
    <t>PSIC 3015, Teorias de personalidad, Se tomó la retroalimentación de la Dra. Maldonado</t>
  </si>
  <si>
    <t>Era necesario aclarar los criterios de la rúbrica.</t>
  </si>
  <si>
    <t>PSIC 3015, Teorias de personalidad. La nueva rúbrica no fue utilizada.</t>
  </si>
  <si>
    <t>PSIC 3015, Teorias de personalidad, se hubiera evaluado fluctuación en porcentajes, se esperaba sostener 70% o más.</t>
  </si>
  <si>
    <t>Actualizar y utilizar la rúbrica en otros cursos. Preferiblemente con varios profesores para poder hacer un mejor avalúo de la misma.</t>
  </si>
  <si>
    <t>Anejo 3A.xlsx, fila 26, sección E</t>
  </si>
  <si>
    <t>AT-2025-080</t>
  </si>
  <si>
    <t>Anejo 3A.xlsx, fila 26, sección F</t>
  </si>
  <si>
    <t>AT-2025-081</t>
  </si>
  <si>
    <t>26</t>
  </si>
  <si>
    <t>ADPU 6009 – Presupuesto en la Administración Pública</t>
  </si>
  <si>
    <t>cambio en la forma en que se realiza el avalúo del aprendizaje de los/as estudiantes que no lograron una nota satisfactoria en el examen. El cambio es que se realizó un examen oral a los estudiantes que no lograron una nota satisfactoria en el examen escrito.</t>
  </si>
  <si>
    <t>Justificación: dos estudiantes que no lograron una puntuación satisfactoria en el examen parcial. Propósito: lograr que obtengan una puntuación satisfactoria en el examen parcial</t>
  </si>
  <si>
    <t>Acción transformadora: Examen oral. Persona responsable: Dra. Mairym López</t>
  </si>
  <si>
    <t>Indicador: puntuación satisfactoria en el examen parcial</t>
  </si>
  <si>
    <t>Anejo 3A.xlsx, fila 27, sección A</t>
  </si>
  <si>
    <t>AT-2025-082</t>
  </si>
  <si>
    <t>ADPU 6896</t>
  </si>
  <si>
    <t>Disminuir la cantidad de estudiantes matriculados en el curso de Seminario de investigación</t>
  </si>
  <si>
    <t>El propósito es aumentar la dedicación y esfuerzo en una menor cantidad de estudiantes para que logren obtener una nota satisfactoria en el curso desde la primera vez que es matriculado.</t>
  </si>
  <si>
    <t>Se realizará un cambio oficial al prontuario del curso para que la cantidad máxima de estudiantes sea de 3. Persona responsable: Liz Ortiz, coordinadora de la Escuela Graduada de Administración Pública</t>
  </si>
  <si>
    <t>Indicador: el 80% de los estudiantes logra obtener una nota de pase en el curso de seminario de investigación en la primera ocasión.</t>
  </si>
  <si>
    <t>Anejo 3A.xlsx, fila 27, sección B</t>
  </si>
  <si>
    <t>AT-2025-083</t>
  </si>
  <si>
    <t>27</t>
  </si>
  <si>
    <t>• TSOC 3005, El Sistema de Bienestar Social • TSOC 3131, Investigación Científica en Trabajo Social I • TSOC 3132, Investigación Científica en Trabajo Social II • TSOC 4012, Métodos del Trabajo Social con la Persona en el Contexto Familiar II • TSOC 4025, Métodos del Trabajo Social con Grupos • TSOC 4027, Métodos de Trabajo Social con la Comunidad</t>
  </si>
  <si>
    <t>En el curso TSOC 3005, la acción transformadora se enfocó en fortalecer la base conceptual del curso, ampliando y actualizando el contenido teórico para promover la comprensión de los fundamentos históricos y epistemológicos que sustentan la profesión del Trabajo Social. Se desarrollo rúbrica analítica para el dominio de pensamiento crítico. Se espera aumentar de 92.16 % (a partir de los resultados de CSWE) a 95% el porciento de estudiantes que obtienen nivel 3 o más, lo cual se analizará en junio cuando se tengan los datos ingresados a OLAS. • En el curso TSOC 3131, se implementaron acciones transformadoras dirigidas a fortalecer de investigación del estudiantado, particularmente en la recopilación, manejo y análisis de datos. Se actualizaron la rúbrica y la guía de la Propuesta de Investigación para clarificar los criterios de desempeño y asegurar su alineación con los resultados de aprendizaje del curso. Además, se añadieron nuevas lecturas sobre la relación entre la práctica y la investigación, y se incorporó un ejercicio de diario de observación en el campo para mejorar las destrezas de recopilación de datos de los estudiantes. Se desarrollo rúbrica analítica para el dominio de Competencias de información. Se espera aumentar de 74.75% (a partir de los resultados de CSWE) a 80% el porciento de estudiantes que obtienen nivel 3 o más, lo cual se analizará en junio cuando se tengan los datos ingresados a OLAS. • En el curso TSOC 3132, se revisaron y actualizaron la rúbrica y la guía del Informe Final de Investigación. Esta revisión permitió refinar los indicadores de evaluación, garantizando mayor claridad. Se asignó tiempo adicional a las discusiones sobre ética en la investigación. Esto incluyó una explicación detallada de la Junta de Revisión Institucional (IRB, por sus siglas en inglés) y su función en la protección de los derechos de los participantes en investigaciones con seres humanos. Se desarrollo rúbrica analítica para el dominio de Investigación y creación. Se espera aumentar de 74.75% (a partir de los resultados de CSWE) a 80% el porciento de estudiantes que obtienen nivel 3 o más, lo cual se analizará en junio cuando se tengan los datos ingresados a OLAS. • En el curso TSOC 4012, las acciones transformadoras se orientaron a promover el aprendizaje aplicado y a fortalecer la comprensión del estudiantado sobre las necesidades en comunidades diversas. Se revisaron y desarrollaron nuevos materiales y actividades de aprendizaje y se ajustó la secuencia del calendario temático. Se desarrollo rúbrica analítica para el dominio de Contenido de la disciplina. Se espera aumentar de 94% (a partir de los resultados de CSWE) a 100% el porciento de estudiantes que obtienen nivel 3 o más, lo cual se analizará en junio cuando se tengan los datos ingresados a OLAS. • En el curso TSOC 4025, los ejercicios fueron revisados y adaptados para reflejar las características y necesidades específicas de la cohorte estudiantil. Se adaptaron los ejercicios prácticos para promover la aplicación de conocimientos a contextos diversos y se desarrollaron nuevos recursos pedagógicos. Asimismo, se realizaron ajustes al calendario temático. Se desarrollo rúbrica analítica para el dominio de Comunicación efectiva. Se espera mantener en 100% (a partir de los resultados de CSWE) el porciento de estudiantes que obtienen nivel 3 o más, lo cual se analizará en junio cuando se tengan los datos ingresados a OLAS. • En el curso TSOC 4027, se incorporó al contenido ejemplos de luchas comunitarias emergentes. Se desarrollaron nuevos materiales y experiencias de aprendizaje. Se desarrollo rúbrica analítica para el dominio de Investigación creación. Se desarrollo rúbrica analítica para el dominio de Razonamiento lógico matemático. Se espera aumentar de 96.25% (a partir de los resultados de CSWE) a 100% el porciento de estudiantes que obtienen nivel 3 o más, lo cual se analizará en junio cuando se tengan los datos ingresados a OLAS.</t>
  </si>
  <si>
    <t>La revisión de los cursos respondió tanto al proceso de alineación con los estándares de acreditación establecidos por las Educational Policy and Accreditation Standards (EPAS) 2022 del Council on Social Work Education (CSWE), como al compromiso ético y político de formar profesionales capaces de solidarizarse con las luchas comunitarias emergentes.</t>
  </si>
  <si>
    <t>• TSOC 3005: Se actualizó y amplió el contenido teórico para fortalecer la base conceptual del curso, persona responsable Dr. Jesús Cabrera Cirilo, profesor del curso. • TSOC 3131: Se actualizaron la rúbrica y la guía de la Propuesta de Investigación e incorporó un diario de observación para fortalecer destrezas investigativas. Además, se añadieron nuevas lecturas sobre la relación entre la práctica y la investigación, persona responsable Dr. Jesús Cabrera Cirilo, profesor del curso. • TSOC 3132: Se revisaron y actualizaron la rúbrica y la guía del Informe Final de Investigación. Se asignó tiempo adicional a las discusiones sobre ética en la investigación. Esto incluyó una explicación detallada de la Junta de Revisión Institucional (IRB, por sus siglas en inglés) y su función en la protección de los derechos de los participantes en investigaciones con seres humanos, personas responsables Dra. Inés Rivera Rivera y Dra. Mabel López, profesoras del curso. • TSOC 4012: Se desarrollaron nuevos materiales y actividades y se ajustó la secuencia del calendario temático, persona responsable Dra. María M. Ortiz, profesora del curso. • TSOC 4025: Se adaptaron ejercicios prácticos, se crearon nuevos recursos pedagógicos y se ajustó el calendario temático, persona responsable Dra. Nancy Viana, profesora del curso. • TSOC 4027: Se integraron ejemplos de luchas comunitarias emergentes y se desarrollaron nuevos materiales y experiencias de aprendizaje, Profa. Mónica Ponce, profesora del curso.</t>
  </si>
  <si>
    <t>TSOC 3005 Cumplir con la expectativa de pase de 80% para el dominio de pensamiento critico TSOC 3131 Cumplir con la expectativa de pase de 80% para el dominio de competencias de información TSOC 3132 Cumplir con la expectativa de pase de 80% para el dominio de Investigación y creación TSOC 4012 Cumplir con la expectativa de pase de 80% para el dominio de contenido de la disciplina TSOC 4025 Cumplir con la expectativa de pase de 80% para el dominio de Comunicación efectiva TSOC 4027 Cumplir con la expectativa de pase de 80% para el dominio de razonamiento lógico matemático</t>
  </si>
  <si>
    <t>TSOC 3132: Se recomienda reestructurar el inicio del semestre para reforzar el enfoque metodológico y ofrecer retroalimentación temprana. Se integrará un ejercicio de bibliografía anotada como requisito previo al diseño metodológico, permitiendo al estudiantado validar la pertinencia de sus fuentes. Además, se revisará y calibrará la rúbrica del trabajo final para asegurar su alineación con las competencias del curso. Se aumentará la frecuencia de la retroalimentación formativa a lo largo del proceso investigativo. También se desarrollarán estrategias de contingencia ante posibles interrupciones del semestre, incorporando alternativas que permitan la práctica de destrezas esenciales. Finalmente, se documentarán las lecciones aprendidas para fortalecer la planificación institucional y asegurar la continuidad del aprendizaje en circunstancias imprevistas. TSOC 4027: El estudiantado organizará una actividad final integradora —como viaje de campo, foro o cine foro— relacionada con problemáticas sociales actuales en Puerto Rico. La coordinación incluirá contacto con liderato comunitario y tareas de promoción, moderación y relatoría. El propósito es aplicar destrezas del trabajo social comunitario</t>
  </si>
  <si>
    <t>Anejo 3A.xlsx, fila 28, sección A</t>
  </si>
  <si>
    <t>AT-2025-084</t>
  </si>
  <si>
    <t>28</t>
  </si>
  <si>
    <t>CCOM 3020, Matematica discreta</t>
  </si>
  <si>
    <t>CCOM 3020- Se introdujo un examen parcial adicional. Se quitó peso a las notas de asignaciones.</t>
  </si>
  <si>
    <t>En pasados años, el indicador de logro (66% o más estudiantes obtienen 5 o más puntos) del dominio Razonamiento lógico matemático consistentemente no era alcanzado.</t>
  </si>
  <si>
    <t>Curso CCOM 3020, Matemática Discreta, Acción Transformadora: Se añadió un examen parcial adicional. Se quitó el peso de las asignaciones para la nota final.</t>
  </si>
  <si>
    <t>Cumplir con la expectativa de logro: 66% o mayor para el dominio Razonamiento Lógico Matemático</t>
  </si>
  <si>
    <t>Se actualizó el prontuario para que refleje tres exámenes parciales y tareas de entrega opcionales.</t>
  </si>
  <si>
    <t>Anejo 3A.xlsx, fila 29, sección A</t>
  </si>
  <si>
    <t>AT-2025-085</t>
  </si>
  <si>
    <t>CCOM 5050, Diseño y Análisis de Algoritmos; CCOM 3030, Introducción a la Ciencia de Cómputos; CCOM 4087, Diseño de Compiladores</t>
  </si>
  <si>
    <t>Coordinador de avalúo se reunió individualmente con profesores/as de cursos para revisar, actualizar y calibrar sus rúbricas</t>
  </si>
  <si>
    <t>Las rúbricas no estaban claras o el número/tipo de criterios considerados no eran adecuados.</t>
  </si>
  <si>
    <t>Revisión de rúbricas: Cursos: CCOM 5050 (Prof. E. Orozco); CCOM 3030 (Prof. L. González); CCOM 4087 (Prof. J. Rodríguez)</t>
  </si>
  <si>
    <t>(1) Se espera que los tres profesores sometan datos de avalúo al sistema OLAS</t>
  </si>
  <si>
    <t>Se verificará que los profesores sometieron las rúbricas y los datos a OLAS</t>
  </si>
  <si>
    <t>Anejo 3A.xlsx, fila 29, sección E</t>
  </si>
  <si>
    <t>AT-2025-086</t>
  </si>
  <si>
    <t>CCOM 3034, Estructura de Datos</t>
  </si>
  <si>
    <t>Se pidió al ingeniero encargado de OLAS revisar la programación de OLAS</t>
  </si>
  <si>
    <t>Al someter los datos del curso CCOM 3034, los resultados de logros de OLAS dan 61.3% y los del profesor dan 80%</t>
  </si>
  <si>
    <t>Estamos a la espera de que se hagan las correspondientes actualizaciones al sistema OLAS</t>
  </si>
  <si>
    <t>Se comunicará con el administrador de OLAS para dar seguimeinto</t>
  </si>
  <si>
    <t>Anejo 3A.xlsx, fila 29, sección F</t>
  </si>
  <si>
    <t>AT-2025-087</t>
  </si>
  <si>
    <t>29</t>
  </si>
  <si>
    <t>Generamos una rúbrica detallada que ayuda alcanzar el perfil del egresado. La rúbrica aclara metas para cada programa. Los criterios reflejan las acciones transformadoras declaradas en octubre 2025 en las siguientes clases durante el año académico 2025-2026: FILO 4252, FILO 4310: Se generaron ejercicios de discusión en clase que sirvan de refuerzo tales como: identificación de conceptos, su historia y sus implicaciones actuales (relevancia, posibles debates, etc.), y se continuó lectura y escritura en base a conceptos medulares y desarrollo de la subdisciplina.</t>
  </si>
  <si>
    <t>En base a la rúbrica extensa que desarrollamos, que se incluyó en el Manual de Estudiantes, además de ser parte de la infraestructura de los programas en OLAS: En el programa subgraduado, trabajamos el fortalecimiento las áreas designadas en los dominios para realizar el perfil del egresado a través de ejercicios de escritura, orales, y exámenes de comprensión y redacción.</t>
  </si>
  <si>
    <t>Para alcanzar los objetivos de ambos programas, generamos una rúbrica extensa por consenso, invitando una reflexión de nuestro trabajo como docentes en los programas. Además, actualizamos o propusimos cursos nuevos, por ejemplo, Filosofía caribeña, y Filosofía de la Historia como curso de doble codificación con el Departamento de Historia.</t>
  </si>
  <si>
    <t>Como indicado, la generación de una rúbrica departamental dinamizó nuestro trabajo en los cursos con respecto a pensamiento crítico e investigación y creación.</t>
  </si>
  <si>
    <t>Las expectativas fueron alcanzadas, aunque continuamos trabajando los objetivos de los programas.</t>
  </si>
  <si>
    <t>Medir el impacto de las rúbricas generadas y la atención escalonada a los dominios en el nuevo plan, en particular dado a que escogimos medir tres dominios por programas (pensamiento crítico, razonamiento lógico, y contenido de la disciplina en el BA; investigación y creación, pensamiento crítico, y contenido de la disciplina en la MA) en cada semestre.</t>
  </si>
  <si>
    <t>Anejo 3A.xlsx, fila 30, sección A</t>
  </si>
  <si>
    <t>AT-2025-088</t>
  </si>
  <si>
    <t>N/A – no se recomiendan cambios oficiales en el diseño curricular, ya que estamos en proceso de implementar la recién aprobada revisión.</t>
  </si>
  <si>
    <t>Anejo 3A.xlsx, fila 30, sección B</t>
  </si>
  <si>
    <t>AT-2025-089</t>
  </si>
  <si>
    <t>Los cursos requisitos para la concentración del bachillerato en Filosofía se pueden completar con los cursos activos en el catálogo que correspondan al área histórica y que estén disponibles en la oferta académica semestral. No son cursos fijos ni secuenciales, ni tenemos “etapas” en nuestro currículo. Tenemos un único curso requisito (FILO 4031: Lógica) y tres (3) áreas históricas (Antigua, Moderna y Siglo XX o Contemporánea). Los cursos se pueden tomar en cualquier etapa del bachillerato y un menú de diversos cursos nutre cada área histórica.</t>
  </si>
  <si>
    <t>Elaboración en consenso de rúbrica detallada con expresión de dominios y criterios en relación con nuestra disciplina y programas. El ejercicio permitió que el avalúo funcione orgánicamente en los programas.</t>
  </si>
  <si>
    <t>Apoyo de los estudiantes y profesores en relación con criterios definidos a la medida de nuestro quehacer disciplinario y el perfil del egresado.</t>
  </si>
  <si>
    <t>Tenemos una práctica de diálogo y asesoramiento por la Directora del Departamento, la Profesora Colón, en el cual existe un apoyo a estudiantes y docentes. La rúbrica, los cursos elaborados, y el ejercicio de meta-avalúo que hicimos durante el día en celebración del avalúo estudiantil genero incluso más apoyo a estudiantes y docentes.</t>
  </si>
  <si>
    <t>El impacto del Manual de estudiantes, la rúbrica de avalúo, y los cursos diseñados se comienza a ver en el interés de estudiantado en la maestría en Filosofía y en los cursos de bachillerato. Estos esfuerzos ayudaron a abrir un espacio de reflexión departamental con profesores y estudiantes no sólo en reuniones, sino también en la Celebración del Día de Avalúo.</t>
  </si>
  <si>
    <t>Se rastreará cuán efectivo es el plan del nuevo ciclo en relación con nuestra decisión de siempre medir tres dominios por programa, añadiendo uno más cada semestre. Además, todos los docentes medirán criterios aplicables en sus cursos, aunque no sean parte de los dominios siendo avaluados ese semestre para poder capturar más información.</t>
  </si>
  <si>
    <t>Anejo 3A.xlsx, fila 30, sección C</t>
  </si>
  <si>
    <t>AT-2025-090</t>
  </si>
  <si>
    <t>Se aplicaron en los cursos que nutran las áreas históricas, como FILO 4252, Filosofía alemana, según puedan programarse en la oferta académica semestral, apoyando un rastreo de temas medulares con atención a la escritura y el pensamiento crítico.</t>
  </si>
  <si>
    <t>La Asociación de Estudiantes de Filosofía organizó la conferencia anual en celebración del Día Mundial de Filosofía. Es una gran actividad de difusión del trabajo de estudiantes y docentes del Departamento y la Facultad. Además, hay dos áreas de colaboración con los estudiantes: El ciclo de conferencias del Seminario de Filosofía Ludwig Schajowicz generó un espacio de investigación y difusión con presentaciones de dos egresados del departamento y ponencias de colegas y artistas del Recinto y el archipiélago. El Ciclo fue co-coordinado por la Profesora Zambrana y un estudiante de maestría a través del programa PEAF, representando un espacio de colaboración entre docentes y estudiantes. La edición de Diálogos, la revista de filosofía del Departamento, también genera un espacio de colaboración con estudiantes, no sólo a través de publicación de reseñas o ensayos sino en su labor editorial a través del programa PEAF. Con estos esfuerzos, continuamos tejiendo iniciativas docente-estudiantiles de gran envergadura.</t>
  </si>
  <si>
    <t>Las actividades y ejercicios antes mencionados apoyaron investigación y creación, contenido de la disciplina, pensamiento crítico y responsabilidad social a través de la comunidad académica.</t>
  </si>
  <si>
    <t>Las actividades nutren todos nuestros cursos.</t>
  </si>
  <si>
    <t>Se cumplió con el umbral de avalúo y se generó una reflexión colectiva sobre la necesidad y relevancia de la Filosofía hoy.</t>
  </si>
  <si>
    <t>Se apoyarán actividades de investigación en todos los programas en relación con la revisión curricular en curso, en términos de la ruta tradicional de Filosofía y la ruta práctica.</t>
  </si>
  <si>
    <t>Anejo 3A.xlsx, fila 30, sección D</t>
  </si>
  <si>
    <t>AT-2025-091</t>
  </si>
  <si>
    <t>En particular, el avalúo del avalúo se consideró en relación con los cursos FILO 6002 y 6060, pero también con las oportunidades de investigación de estudiantes del programa subgraduado.</t>
  </si>
  <si>
    <t>La celebración del Día del Avalúo Estudiantil se enfocó completamente en el avalúo del avalúo, explorando por qué y cómo estudiar Filosofía hoy. La actividad fue exitosa, con estudiantes reflexionando sobre sus metas y cómo están reflejadas en nuestros programas.</t>
  </si>
  <si>
    <t>El ejercicio se concentró en avaluar la revisión curricular en curso y generar una reflexión sobre formas de apoyar a nuestros estudiantes en un mundo cambiante. Especialmente, nos enfocamos reflexionar sobre el impacto positivo de la filosofía en múltiples industrias y quehaceres en el ámbito social, incluyendo las destrezas que la investigación y creación y el pensamiento crítico aportan a la sociedad.</t>
  </si>
  <si>
    <t>En los programas de BA, MA, y BYMF en su totalidad.</t>
  </si>
  <si>
    <t>Se esperan fortalecimiento de destrezas en los proyectos de maestría y en el trabajo a nivel de bachillerato. Muchos de nuestros estudiantes continúan al doctorado en Filosofía o a otros campos, como Derecho, por ende, el indicador será el incremento en porcentaje de logro de dominios y un alza en calidad de trabajos – ya muy buenos – en término de destrezas.</t>
  </si>
  <si>
    <t>Se reflexionará como cuerpo docente y estudiantil los resultados de nuestros esfuerzos, especialmente, en términos de la rúbrica, el nuevo plan, y el desarrollo de la revisión curricular.</t>
  </si>
  <si>
    <t>Anejo 3A.xlsx, fila 30, sección E</t>
  </si>
  <si>
    <t>AT-2025-092</t>
  </si>
  <si>
    <t>30</t>
  </si>
  <si>
    <t>Generamos una rúbrica detallada que ayuda alcanzar el perfil del egresado. La rúbrica aclara metas para cada programa. Los criterios reflejan las acciones transformadoras declaradas en octubre 2025 en las siguientes clases durante el año académico 2025-2026: FILO 6002, FILO 6994: Se enfatizó cómo se logra tomar distancia crítica respecto del tema expuesto y fomentó la lectura de artículos y estudios de investigación.</t>
  </si>
  <si>
    <t>En base a la rúbrica extensa que desarrollamos, que se incluyó en el Manual de Estudiantes, además de ser parte de la infraestructura de los programas en OLAS: En el programa graduado, buscamos seguir fortaleciendo la investigación y creación, el pensamiento crítico, la competencia de la disciplina y el manejo de información a través la escritura.</t>
  </si>
  <si>
    <t>Anejo 3A.xlsx, fila 31, sección A</t>
  </si>
  <si>
    <t>AT-2025-093</t>
  </si>
  <si>
    <t>n/a</t>
  </si>
  <si>
    <t>Anejo 3A.xlsx, fila 31, sección B</t>
  </si>
  <si>
    <t>AT-2025-094</t>
  </si>
  <si>
    <t>En el programa de maestría, los cursos FILO 6002: ¿Qué es la filosofía?, electiva diseñada para atender contenido de disciplina y FILO 6060: Investigación y creación, curso de inicio, recibieron más apoyo a través de la rúbrica detallada que elaboramos.</t>
  </si>
  <si>
    <t>Anejo 3A.xlsx, fila 31, sección C</t>
  </si>
  <si>
    <t>AT-2025-095</t>
  </si>
  <si>
    <t>Acompañamiento en la exploración de metodologías de investigación y en la delimitación de proyectos de investigación por medio de FILO 6060: Investigación y creación. El curso 6060 en los pasados años, por ejemplo, cuando fue dictado por la Profesora Santory, generó un espacio taller en donde los estudiantes reportan continúan trabajando en conjunto a través de retroalimentación e investigación colectiva.</t>
  </si>
  <si>
    <t>La Asociación de Estudiantes de Filosofía organizó la conferencia anual en celebración del Día Mundial de Filosofía. Es una gran actividad de difusión del trabajo de estudiantes y docentes del Departamento y la Facultad. Además, hay dos áreas de colaboración con los estudiantes: El ciclo de conferencias del Seminario de Filosofía Ludwig Schajowicz generó un espacio de investigación y difusión con presentaciones de dos egresados del departamento y ponencias de colegas y artistas del Recinto y el archipiélago. El Ciclo fue co-coordinado por la Profesora Zambrana y un estudiante de maestría a través del programa PEAF, representando un espacio de colaboración entre docentes y estudiantes. La edición de Diálogos, la revista de filosofía del Departamento, también genera un espacio de colaboración con estudiantes, no sólo a través de publicación de reseñas o ensayos sino en su labor editorial a través del programa PEAF. Además, el programa radial del Profesor Helmer también contó con la participación de estudiantes. Con estos esfuerzos, continuamos tejiendo iniciativas docente-estudiantiles de gran envergadura.</t>
  </si>
  <si>
    <t>Anejo 3A.xlsx, fila 31, sección D</t>
  </si>
  <si>
    <t>AT-2025-096</t>
  </si>
  <si>
    <t>Anejo 3A.xlsx, fila 31, sección E</t>
  </si>
  <si>
    <t>AT-2025-097</t>
  </si>
  <si>
    <t>31</t>
  </si>
  <si>
    <t>No aplica porque las acciones transformadoras del primer semestre 2025-2026 se sometieron en el segundo semestre.</t>
  </si>
  <si>
    <t>Anejo 3A.xlsx, fila 32, sección A</t>
  </si>
  <si>
    <t>AT-2025-098</t>
  </si>
  <si>
    <t>COOP 6031, COOP 6033, COOP 6035, COOP 6131, COOP 6135, COOP 6133, COOP 6201</t>
  </si>
  <si>
    <t>Se revisaron los objetivos del programay se alinearon con las competencias. Se efectuaron reuniones con los docentes para la construcicón de nuevas rúbricas en los cursos medulares del programa, según las instrucciones del DIIA. Todas las rúbricas fueron creadas en la plataforma de OLAS.</t>
  </si>
  <si>
    <t>Las rúbricas anteriores no median todas las competencias. Se crearon nuevas para algunos de los cursos.</t>
  </si>
  <si>
    <t>Maestría en Gestión y Desarrollo de Cooperativas y Organizaciones Solidarias. Avalúo del avalúo: Revisión de Objetivos y construccioón de rúbricas. Personas responsables: Prof. Efraín Rosado, profesor cursos: COOP 6033, COOP 6131, COOP 6133. Profa. Grisell Reyes, profesora cursos: COOP 6031, COOP 6035, COOP 6135, COOP 6201.</t>
  </si>
  <si>
    <t>Al menos el 80% de los estudiantes alcanzará el nivel esperado en las competencias del programa graduado evaluadas mediante las rúbricas revisadas.</t>
  </si>
  <si>
    <t>Aplicación las nuevas rúbricas durante el segúndo semestre del año académico 2025-2026.</t>
  </si>
  <si>
    <t>Anejo 3A.xlsx, fila 32, sección E</t>
  </si>
  <si>
    <t>AT-2025-099</t>
  </si>
  <si>
    <t>32</t>
  </si>
  <si>
    <t>En LITE 3045 iniciamos el uso de una nueva rúbrica que mide varios dominios a la vez.</t>
  </si>
  <si>
    <t>En el informe que recibimos al comienzo del año 2025-2026 los coordinadores de avalúo señalaron que debemos revisar nuestras rúbricas para que midan más de un dominio a la vez.</t>
  </si>
  <si>
    <t>Comenzamos con el uso de la nueva rúbrica en LITE 3045, profesor Joel Morales Rolón.</t>
  </si>
  <si>
    <t>Uso efectivo (70% o más) de las nuevas rúbricas de avalúo (durante el ciclo 2025-2029).</t>
  </si>
  <si>
    <t>Debemos revisar la rúbrica 2025-2026 para añadir dominios y criterios adicionales.</t>
  </si>
  <si>
    <t>Anejo 3A.xlsx, fila 33, sección A</t>
  </si>
  <si>
    <t>AT-2025-100</t>
  </si>
  <si>
    <t>LITE 3101, Teoría literaria, y LITE 3102, Teoría literaria II</t>
  </si>
  <si>
    <t>Contemplamos cambiar los códigos a nivel 4000.</t>
  </si>
  <si>
    <t>Los cursos LITE 3101 y LITE 3102 son más avanzados que nuestros otros cursos LITE 3XXX.</t>
  </si>
  <si>
    <t>El Comité de Currículo, presidido por la doctora Marla Pagán, sigue evaluando este posible cambio.</t>
  </si>
  <si>
    <t>El Comité de Currículo tendrá en agenda para el año 2026-2027 la evaluación de las implicaciones de este cambio en nuestro currículo.</t>
  </si>
  <si>
    <t>Anejo 3A.xlsx, fila 33, sección B</t>
  </si>
  <si>
    <t>AT-2025-101</t>
  </si>
  <si>
    <t>LITE 3045, curso de inicio de la secuencia curricular, y LITE 5065, curso avanzado</t>
  </si>
  <si>
    <t>La Asociación de Estudiantes de Literatura Comparada propuso una actividad que se realizó sobre Editoriales independientes puertorriqueños para beneficiar a los estudiantes en LITE 3045, LITE 5065 y otros cursos</t>
  </si>
  <si>
    <t>Los estudiantes benefician de actividades cocurriculares relacionadas a Literatura Comparada.</t>
  </si>
  <si>
    <t>Los estudiantes de LITE 3045, LITE 5065 y la Asociación de Estudiantes de Literatura Comparada beneficiaron de la actividad de Editoriales Independientes.</t>
  </si>
  <si>
    <t>Anejo 3A.xlsx, fila 33, sección D</t>
  </si>
  <si>
    <t>AT-2025-102</t>
  </si>
  <si>
    <t>En todos nuestros cursos hubo necesidad de revisar las rúbricas.</t>
  </si>
  <si>
    <t>Discutimos las rúbricas en el Comité de avalúo.</t>
  </si>
  <si>
    <t>Los coordinadores de avalúo nos recomendaron modificar nuestras rúbricas para que midan más de un dominio a la vez.</t>
  </si>
  <si>
    <t>Empezamos con la nueva rúbrica en LITE 3045 pero eventualmente todos los cursos estarán usando las nuevas rúbricas que miden más de un dominio a la vez.</t>
  </si>
  <si>
    <t>Durante el próximo año revisaremos nuevamente la rúbrica para añadir dominios y criterios adicionales.</t>
  </si>
  <si>
    <t>Anejo 3A.xlsx, fila 33, sección E</t>
  </si>
  <si>
    <t>AT-2025-103</t>
  </si>
  <si>
    <t>33</t>
  </si>
  <si>
    <t>ADPU 6005</t>
  </si>
  <si>
    <t>Se continúa con la estrategia de fomentar un diálogo amplio en el cual se relaciona el material de la clase con experiencias y entendimientos personales.</t>
  </si>
  <si>
    <t>Las metas se han logrado y las síntesis entregadas evidencian el dominio de los objetivos.</t>
  </si>
  <si>
    <t>En todos los temas se trabaja con una estrategia de diálogo amplio. Se provee una orientación inicial sobre la pedagogía liberadora expuesta por Paulo Freire. Persona responsable: Dr. Urayoán Jordán Salivia</t>
  </si>
  <si>
    <t>Procurar el dominio de los objetivos evidenciándolo mediante síntesis y reflexiones.</t>
  </si>
  <si>
    <t>Considerar si debe tener prioridad la síntesis o la reflexión. La orientación inicial se realiza a través de un video que resume la pedagogía de Freire: Paulo Freire: Pedagogía del diálogo https://www.youtube.com/watch?v=Cz5_dujSuFQ Las síntesis y reflexiones son los trabajos escritos que presentan los estudiantes.</t>
  </si>
  <si>
    <t>Anejo 3A.xlsx, fila 34, sección A</t>
  </si>
  <si>
    <t>Evidencias vinculadas con acciones transformadoras</t>
  </si>
  <si>
    <t>Corpus revisado: 70 piezas canónicas. Se distingue el código informado en el formulario de la clasificación analítica A-G. La existencia de un archivo no equivale a implantación ni efectividad.</t>
  </si>
  <si>
    <t>Evidencia ID</t>
  </si>
  <si>
    <t>Acción ID(s)</t>
  </si>
  <si>
    <t>Código del formulario</t>
  </si>
  <si>
    <t>Clasificación analítica</t>
  </si>
  <si>
    <t>Programa/unidad</t>
  </si>
  <si>
    <t>Archivo canónico</t>
  </si>
  <si>
    <t>Ruta local/pareo</t>
  </si>
  <si>
    <t>Copias consolidadas</t>
  </si>
  <si>
    <t>Naturaleza</t>
  </si>
  <si>
    <t>Alcance probatorio</t>
  </si>
  <si>
    <t>Temporalidad</t>
  </si>
  <si>
    <t>Calidad</t>
  </si>
  <si>
    <t>Implantación demostrada</t>
  </si>
  <si>
    <t>Efectividad demostrada</t>
  </si>
  <si>
    <t>EVI-R-001</t>
  </si>
  <si>
    <t>A01.docx</t>
  </si>
  <si>
    <t>upload/A01.docx</t>
  </si>
  <si>
    <t>Sí – 1 copia(s) adicional(es)</t>
  </si>
  <si>
    <t>Autoinforme y plan de actividades</t>
  </si>
  <si>
    <t>Documenta actividades diseñadas y una implantación parcial en LITE 6007, 6427 y 6470.</t>
  </si>
  <si>
    <t>No adjunta los productos de las actividades ni resultados primarios que permitan evaluar su efecto.</t>
  </si>
  <si>
    <t>EVI-R-002</t>
  </si>
  <si>
    <t>A02a.docx</t>
  </si>
  <si>
    <t>upload/A02a.docx</t>
  </si>
  <si>
    <t>Autoinforme de implantación y resultados</t>
  </si>
  <si>
    <t>Narra cuatro acciones en BIOL 3425, 4990 y 4999 y comunica porcentajes de logro, incluidos contrastes con 2024-2025.</t>
  </si>
  <si>
    <t>No incluye las comunicaciones anunciadas, materiales docentes ni exportaciones de OLAS; los resultados son autoinformados.</t>
  </si>
  <si>
    <t>EVI-R-003</t>
  </si>
  <si>
    <t>A02b.pdf</t>
  </si>
  <si>
    <t>upload/A02b.pdf</t>
  </si>
  <si>
    <t>Caso auténtico utilizado como recurso instruccional</t>
  </si>
  <si>
    <t>Aporta un informe de investigación del Instituto de Ciencias Forenses como material potencial para el análisis de conflictos laborales.</t>
  </si>
  <si>
    <t>El archivo no demuestra por sí solo que el caso se utilizó en el curso ni cómo fue evaluado.</t>
  </si>
  <si>
    <t>EVI-R-004</t>
  </si>
  <si>
    <t>A02c.pdf</t>
  </si>
  <si>
    <t>upload/A02c.pdf</t>
  </si>
  <si>
    <t>Informe de avalúo del programa</t>
  </si>
  <si>
    <t>Documenta cursos, actividades, instrumentos y resultados del primer semestre de 2025-2026.</t>
  </si>
  <si>
    <t>Suficiente</t>
  </si>
  <si>
    <t>Vincula resultados con actividades, pero no permite atribuir causalmente los logros a la acción transformadora.</t>
  </si>
  <si>
    <t>EVI-R-005</t>
  </si>
  <si>
    <t>A02d.pdf</t>
  </si>
  <si>
    <t>upload/A02d.pdf</t>
  </si>
  <si>
    <t>Sí – 2 copia(s) adicional(es)</t>
  </si>
  <si>
    <t>Resultado directo de OLAS</t>
  </si>
  <si>
    <t>Presenta resultados programáticos de Relaciones Laborales para C51.</t>
  </si>
  <si>
    <t>Evidencia logro, no la implantación ni el efecto causal de los estudios de caso.</t>
  </si>
  <si>
    <t>EVI-R-006</t>
  </si>
  <si>
    <t>A02e.pdf</t>
  </si>
  <si>
    <t>upload/A02e.pdf</t>
  </si>
  <si>
    <t>Presenta resultados programáticos de Relaciones Laborales para C52.</t>
  </si>
  <si>
    <t>EVI-R-007</t>
  </si>
  <si>
    <t>A03.xlsx</t>
  </si>
  <si>
    <t>upload/A03.xlsx</t>
  </si>
  <si>
    <t>Autoinforme tabular</t>
  </si>
  <si>
    <t>Documenta cambios informados en seis cursos.</t>
  </si>
  <si>
    <t>Los artefactos anunciados no están adjuntos; no permite verificar aplicación ni resultados.</t>
  </si>
  <si>
    <t>EVI-R-008</t>
  </si>
  <si>
    <t>Programas graduados de Educación</t>
  </si>
  <si>
    <t>A04.pdf</t>
  </si>
  <si>
    <t>upload/A04.pdf</t>
  </si>
  <si>
    <t>Presenta resultados directos para tres estudiantes.</t>
  </si>
  <si>
    <t>El PDF no identifica internamente el programa ni el periodo y el N es muy reducido.</t>
  </si>
  <si>
    <t>EVI-R-009</t>
  </si>
  <si>
    <t>A05.pdf</t>
  </si>
  <si>
    <t>upload/A05.pdf</t>
  </si>
  <si>
    <t>Instrumento revisado</t>
  </si>
  <si>
    <t>Evidencia directa de la rúbrica revisada para NUTR 4031.</t>
  </si>
  <si>
    <t>La existencia del instrumento no demuestra su aplicación ni resultados.</t>
  </si>
  <si>
    <t>EVI-R-010</t>
  </si>
  <si>
    <t>A06a.pdf</t>
  </si>
  <si>
    <t>upload/A06a.pdf</t>
  </si>
  <si>
    <t>Sílabos comparativos</t>
  </si>
  <si>
    <t>Documenta el cambio de dos a tres exámenes parciales y la eliminación del peso de las asignaciones.</t>
  </si>
  <si>
    <t>Demuestra el cambio documental del curso, no su efecto en el aprendizaje.</t>
  </si>
  <si>
    <t>EVI-R-011</t>
  </si>
  <si>
    <t>A06b.pdf</t>
  </si>
  <si>
    <t>upload/A06b.pdf</t>
  </si>
  <si>
    <t>EVI-R-012</t>
  </si>
  <si>
    <t>A07.pdf</t>
  </si>
  <si>
    <t>upload/A07.pdf</t>
  </si>
  <si>
    <t>Sílabo revisado</t>
  </si>
  <si>
    <t>El sílabo incorpora siete demostraciones semanales.</t>
  </si>
  <si>
    <t>Sustenta el cambio interno, pero no su aplicación completa ni efectividad.</t>
  </si>
  <si>
    <t>EVI-R-013</t>
  </si>
  <si>
    <t>B01.pdf</t>
  </si>
  <si>
    <t>upload/B01.pdf</t>
  </si>
  <si>
    <t>Expediente de revisión curricular</t>
  </si>
  <si>
    <t>Documenta acuerdos y revisión aprobada por la concentración.</t>
  </si>
  <si>
    <t>No demuestra aprobación institucional final ni implantación.</t>
  </si>
  <si>
    <t>EVI-R-014</t>
  </si>
  <si>
    <t>B07.pdf</t>
  </si>
  <si>
    <t>upload/B07.pdf</t>
  </si>
  <si>
    <t>Borrador curricular</t>
  </si>
  <si>
    <t>Aporta una versión de trabajo de la revisión de INFP 4036.</t>
  </si>
  <si>
    <t>El propio archivo está identificado como borrador.</t>
  </si>
  <si>
    <t>EVI-R-015</t>
  </si>
  <si>
    <t>B02.doc</t>
  </si>
  <si>
    <t>upload/B02.doc</t>
  </si>
  <si>
    <t>Documentos de trámite curricular</t>
  </si>
  <si>
    <t>Documentan el trámite formal para modificar PLAN 6996.</t>
  </si>
  <si>
    <t>La hoja de cotejo está firmada por la coordinación, pero faltan aprobaciones superiores y de la Vicepresidencia.</t>
  </si>
  <si>
    <t>EVI-R-016</t>
  </si>
  <si>
    <t>B06.docx</t>
  </si>
  <si>
    <t>upload/B06.docx</t>
  </si>
  <si>
    <t>EVI-R-017</t>
  </si>
  <si>
    <t>B03.docx</t>
  </si>
  <si>
    <t>upload/B03.docx</t>
  </si>
  <si>
    <t>Autoinforme curricular retrospectivo</t>
  </si>
  <si>
    <t>Consolida la revisión propuesta, responsables e indicadores.</t>
  </si>
  <si>
    <t>Documenta planificación, no aprobación ni implantación; incluye LITE 6025, ausente en la acción registrada.</t>
  </si>
  <si>
    <t>EVI-R-018</t>
  </si>
  <si>
    <t>B04.docx</t>
  </si>
  <si>
    <t>upload/B04.docx</t>
  </si>
  <si>
    <t>Expediente de conversatorio curricular</t>
  </si>
  <si>
    <t>Documenta un conversatorio curricular del 20 de octubre de 2025 y materiales sobre objetivos y revisión.</t>
  </si>
  <si>
    <t>2025-10-20</t>
  </si>
  <si>
    <t>Sustenta una actividad realizada, no la frecuencia bimensual informada ni la culminación de la revisión curricular.</t>
  </si>
  <si>
    <t>EVI-R-019</t>
  </si>
  <si>
    <t>B05b.pptx</t>
  </si>
  <si>
    <t>upload/B05b.pptx</t>
  </si>
  <si>
    <t>EVI-R-020</t>
  </si>
  <si>
    <t>B05c.pdf</t>
  </si>
  <si>
    <t>upload/B05c.pdf</t>
  </si>
  <si>
    <t>EVI-R-021</t>
  </si>
  <si>
    <t>B05d.pdf</t>
  </si>
  <si>
    <t>upload/B05d.pdf</t>
  </si>
  <si>
    <t>EVI-R-022</t>
  </si>
  <si>
    <t>B05a.docx</t>
  </si>
  <si>
    <t>upload/B05a.docx</t>
  </si>
  <si>
    <t>Texto reglamentario propuesto</t>
  </si>
  <si>
    <t>Integra la evaluación comprensiva a la defensa de propuesta.</t>
  </si>
  <si>
    <t>Carece de encabezado, fecha, aprobación e identificación formal del reglamento.</t>
  </si>
  <si>
    <t>EVI-R-023</t>
  </si>
  <si>
    <t>B06a.docx</t>
  </si>
  <si>
    <t>upload/B06a.docx</t>
  </si>
  <si>
    <t>Documentos de cambios curriculares</t>
  </si>
  <si>
    <t>Documentan cambios en títulos, prerrequisitos y descripciones de cursos de Liderazgo Educativo.</t>
  </si>
  <si>
    <t>Los cambios no aparecen en la narrativa actual de AT-2025-030; el vínculo requiere cautela.</t>
  </si>
  <si>
    <t>EVI-R-024</t>
  </si>
  <si>
    <t>B06b.docx</t>
  </si>
  <si>
    <t>upload/B06b.docx</t>
  </si>
  <si>
    <t>EVI-R-025</t>
  </si>
  <si>
    <t>C01LIM~1.XLS</t>
  </si>
  <si>
    <t>upload/C01LIM~1.XLS</t>
  </si>
  <si>
    <t>Registro de asistencia</t>
  </si>
  <si>
    <t>Evidencia directa de asistencia al bootcamp: 34/41 (82.9%) y 30/41 (73.2%); acumulado persona-jornada 64/82 (78.0%).</t>
  </si>
  <si>
    <t>El umbral de 75% se alcanza acumulativamente, no en la segunda jornada. Las fechas requieren verificación por posible interpretación regional.</t>
  </si>
  <si>
    <t>EVI-R-026</t>
  </si>
  <si>
    <t>AT-2025-067; AT-2025-071</t>
  </si>
  <si>
    <t>23; 24</t>
  </si>
  <si>
    <t>Subgraduado y graduado</t>
  </si>
  <si>
    <t>C02a.pptx</t>
  </si>
  <si>
    <t>upload/C02a.pptx</t>
  </si>
  <si>
    <t>Material promocional histórico</t>
  </si>
  <si>
    <t>Documenta un antecedente de capacitación en comunicación científica.</t>
  </si>
  <si>
    <t>2024</t>
  </si>
  <si>
    <t>Insuficiente</t>
  </si>
  <si>
    <t>Es un antecedente histórico y no prueba una actividad durante 2025-2026 ni registra asistencia.</t>
  </si>
  <si>
    <t>EVI-R-027</t>
  </si>
  <si>
    <t>C02b.png</t>
  </si>
  <si>
    <t>upload/C02b.png</t>
  </si>
  <si>
    <t>Anuncio de taller</t>
  </si>
  <si>
    <t>Anuncia un taller graduado del 23 de octubre de 2025.</t>
  </si>
  <si>
    <t>2025-10-23</t>
  </si>
  <si>
    <t>Prueba convocatoria, no realización, asistencia ni aprendizaje.</t>
  </si>
  <si>
    <t>EVI-R-028</t>
  </si>
  <si>
    <t>D01a.docx</t>
  </si>
  <si>
    <t>upload/D01a.docx</t>
  </si>
  <si>
    <t>Convocatoria y material promocional</t>
  </si>
  <si>
    <t>Documentan la organización y divulgación del retiro y concurso de pósteres del 30 de octubre de 2025.</t>
  </si>
  <si>
    <t>2025-10-30</t>
  </si>
  <si>
    <t>No demuestran realización, cantidad de participantes ni la acogida positiva informada.</t>
  </si>
  <si>
    <t>EVI-R-029</t>
  </si>
  <si>
    <t>D01b.jpg</t>
  </si>
  <si>
    <t>upload/D01b.jpg</t>
  </si>
  <si>
    <t>EVI-R-030</t>
  </si>
  <si>
    <t>E01.docx</t>
  </si>
  <si>
    <t>upload/E01.docx</t>
  </si>
  <si>
    <t>Rúbricas revisadas</t>
  </si>
  <si>
    <t>Documentan la revisión de rúbricas de LITE 6007, 6427 y 6470.</t>
  </si>
  <si>
    <t>Próximo ciclo</t>
  </si>
  <si>
    <t>El informe indica que se aplicarán en el próximo ciclo; prueba diseño y recalibración documental, no aplicación ni resultados.</t>
  </si>
  <si>
    <t>EVI-R-031</t>
  </si>
  <si>
    <t>E01b.docx</t>
  </si>
  <si>
    <t>upload/E01b.docx</t>
  </si>
  <si>
    <t>EVI-R-032</t>
  </si>
  <si>
    <t>AT-2025-091; AT-2025-096</t>
  </si>
  <si>
    <t>29; 30</t>
  </si>
  <si>
    <t>E02.pdf</t>
  </si>
  <si>
    <t>upload/E02.pdf</t>
  </si>
  <si>
    <t>Sí – 6 copia(s) adicional(es)</t>
  </si>
  <si>
    <t>Rúbrica común</t>
  </si>
  <si>
    <t>Presenta la rúbrica departamental compartida por los programas de Filosofía.</t>
  </si>
  <si>
    <t>La inclusión de los ocho dominios en el nivel graduado fue una decisión programática consciente; Razonamiento lógico-matemático y Tecnología son mediciones voluntarias, no requisitos graduados independientes.</t>
  </si>
  <si>
    <t>EVI-R-033</t>
  </si>
  <si>
    <t>E02b.pdf</t>
  </si>
  <si>
    <t>upload/E02b.pdf</t>
  </si>
  <si>
    <t>Sí – 3 copia(s) adicional(es)</t>
  </si>
  <si>
    <t>Plan PIAAE subgraduado</t>
  </si>
  <si>
    <t>Documenta la planificación del bachillerato en Filosofía.</t>
  </si>
  <si>
    <t>EVI-R-034</t>
  </si>
  <si>
    <t>E02c.pdf</t>
  </si>
  <si>
    <t>upload/E02c.pdf</t>
  </si>
  <si>
    <t>Plan PIAAE graduado</t>
  </si>
  <si>
    <t>Documenta la planificación de la maestría en Filosofía.</t>
  </si>
  <si>
    <t>EVI-R-035</t>
  </si>
  <si>
    <t>E02d.png</t>
  </si>
  <si>
    <t>upload/E02d.png</t>
  </si>
  <si>
    <t>Sí – 4 copia(s) adicional(es)</t>
  </si>
  <si>
    <t>Convocatoria de metaavalúo</t>
  </si>
  <si>
    <t>Prueba la convocatoria del metaavalúo del 20 de abril de 2026.</t>
  </si>
  <si>
    <t>No demuestra realización, asistencia ni resultados del diálogo.</t>
  </si>
  <si>
    <t>EVI-R-036</t>
  </si>
  <si>
    <t>E03a.docx</t>
  </si>
  <si>
    <t>upload/E03a.docx</t>
  </si>
  <si>
    <t>Rúbrica y alineación de objetivos</t>
  </si>
  <si>
    <t>Documenta la revisión de la rúbrica de ARTE 3912, criterios para ocho dominios y objetivos articulados por nivel.</t>
  </si>
  <si>
    <t>Prueba diseño y revisión; no demuestra aprobación, ingreso en OLAS, aplicación ni resultados. Se reclasifica analíticamente como E sin duplicar la acción A.</t>
  </si>
  <si>
    <t>EVI-R-037</t>
  </si>
  <si>
    <t>E03b.docx</t>
  </si>
  <si>
    <t>upload/E03b.docx</t>
  </si>
  <si>
    <t>EVI-R-038</t>
  </si>
  <si>
    <t>E03c.docx</t>
  </si>
  <si>
    <t>upload/E03c.docx</t>
  </si>
  <si>
    <t>EVI-R-039</t>
  </si>
  <si>
    <t>E04.pdf</t>
  </si>
  <si>
    <t>upload/E04.pdf</t>
  </si>
  <si>
    <t>Rúbrica analítica</t>
  </si>
  <si>
    <t>Presenta una rúbrica de RELA 4016 alineada con varios dominios.</t>
  </si>
  <si>
    <t>Prueba creación del instrumento, no calibración, uso ni resultados.</t>
  </si>
  <si>
    <t>EVI-R-040</t>
  </si>
  <si>
    <t>E05.pdf</t>
  </si>
  <si>
    <t>upload/E05.pdf</t>
  </si>
  <si>
    <t>Rúbrica en OLAS</t>
  </si>
  <si>
    <t>Prueba que existe una rúbrica 2025-2026 en OLAS.</t>
  </si>
  <si>
    <t>Conserva encabezados genéricos sin editar y no demuestra aplicación ni resultados.</t>
  </si>
  <si>
    <t>EVI-R-041</t>
  </si>
  <si>
    <t>E06a.pdf</t>
  </si>
  <si>
    <t>upload/E06a.pdf</t>
  </si>
  <si>
    <t>Rúbricas en OLAS</t>
  </si>
  <si>
    <t>Confirman rúbricas para ADMI 4416, COEM 3001 e INCO 4010.</t>
  </si>
  <si>
    <t>Sustentan tres cursos, no el conjunto amplio incluido en la acción; no demuestran validación, uso ni resultados.</t>
  </si>
  <si>
    <t>EVI-R-042</t>
  </si>
  <si>
    <t>E06b.pdf</t>
  </si>
  <si>
    <t>upload/E06b.pdf</t>
  </si>
  <si>
    <t>EVI-R-043</t>
  </si>
  <si>
    <t>E06c.pdf</t>
  </si>
  <si>
    <t>upload/E06c.pdf</t>
  </si>
  <si>
    <t>EVI-R-044</t>
  </si>
  <si>
    <t>E06d.pdf</t>
  </si>
  <si>
    <t>upload/E06d.pdf</t>
  </si>
  <si>
    <t>Confirma una rúbrica de ADMI 6595 en OLAS.</t>
  </si>
  <si>
    <t>No sustenta las restantes acciones graduadas ni la validación informada.</t>
  </si>
  <si>
    <t>EVI-R-045</t>
  </si>
  <si>
    <t>E07d.pdf</t>
  </si>
  <si>
    <t>upload/E07d.pdf</t>
  </si>
  <si>
    <t>Encuestas y rúbricas</t>
  </si>
  <si>
    <t>Prueban el diseño de encuestas y la disponibilidad de 17 rúbricas.</t>
  </si>
  <si>
    <t>No prueban respuestas, participación, aplicación uniforme ni resultados.</t>
  </si>
  <si>
    <t>EVI-R-046</t>
  </si>
  <si>
    <t>E07f.docx</t>
  </si>
  <si>
    <t>upload/E07f.docx</t>
  </si>
  <si>
    <t>EVI-R-047</t>
  </si>
  <si>
    <t>E07g.pdf</t>
  </si>
  <si>
    <t>upload/E07g.pdf</t>
  </si>
  <si>
    <t>EVI-R-048</t>
  </si>
  <si>
    <t>E07a.pdf</t>
  </si>
  <si>
    <t>upload/E07a.pdf</t>
  </si>
  <si>
    <t>Rúbricas y cuestionario</t>
  </si>
  <si>
    <t>Documentan tres rúbricas y un cuestionario del programa graduado.</t>
  </si>
  <si>
    <t>Varias pantallas conservan campos genéricos; E07e pregunta por 2024-2025 aunque fue preparado en 2026.</t>
  </si>
  <si>
    <t>EVI-R-049</t>
  </si>
  <si>
    <t>E07b.pdf</t>
  </si>
  <si>
    <t>upload/E07b.pdf</t>
  </si>
  <si>
    <t>EVI-R-050</t>
  </si>
  <si>
    <t>E07c.pdf</t>
  </si>
  <si>
    <t>upload/E07c.pdf</t>
  </si>
  <si>
    <t>EVI-R-051</t>
  </si>
  <si>
    <t>E07e.pdf</t>
  </si>
  <si>
    <t>upload/E07e.pdf</t>
  </si>
  <si>
    <t>EVI-R-052</t>
  </si>
  <si>
    <t>AT-2025-015; AT-2025-016</t>
  </si>
  <si>
    <t>6; 7</t>
  </si>
  <si>
    <t>E08.pdf</t>
  </si>
  <si>
    <t>upload/E08.pdf</t>
  </si>
  <si>
    <t>Capturas de rúbricas y enlace de tutorial</t>
  </si>
  <si>
    <t>Las capturas confirman 17 rúbricas subgraduadas y 4 graduadas en OLAS.</t>
  </si>
  <si>
    <t>No establecen que las 21 rúbricas se crearan o revisaran durante este ciclo ni prueban el aumento informado de 320%; el PDF contiene únicamente un enlace.</t>
  </si>
  <si>
    <t>EVI-R-053</t>
  </si>
  <si>
    <t>E08b.png</t>
  </si>
  <si>
    <t>upload/E08b.png</t>
  </si>
  <si>
    <t>EVI-R-054</t>
  </si>
  <si>
    <t>E08c.png</t>
  </si>
  <si>
    <t>upload/E08c.png</t>
  </si>
  <si>
    <t>EVI-R-055</t>
  </si>
  <si>
    <t>Orientación y Consejería</t>
  </si>
  <si>
    <t>E09.pdf</t>
  </si>
  <si>
    <t>upload/E09.pdf</t>
  </si>
  <si>
    <t>Planificación PIAAE</t>
  </si>
  <si>
    <t>Evidencia formal de planificación del programa.</t>
  </si>
  <si>
    <t>No demuestra rúbricas uniformes, capacitación, implantación ni monitoreo continuo.</t>
  </si>
  <si>
    <t>EVI-R-056</t>
  </si>
  <si>
    <t>E10a.docx</t>
  </si>
  <si>
    <t>upload/E10a.docx</t>
  </si>
  <si>
    <t>Rúbricas creadas</t>
  </si>
  <si>
    <t>Sustentan la creación de rúbricas para PLAN 6602 y PLAN 6603.</t>
  </si>
  <si>
    <t>No incluyen aprobación ni evidencia de ingreso en OLAS; E10a conserva redacción de borrador y E10b tiene campos incompletos.</t>
  </si>
  <si>
    <t>EVI-R-057</t>
  </si>
  <si>
    <t>E10b.docx</t>
  </si>
  <si>
    <t>upload/E10b.docx</t>
  </si>
  <si>
    <t>EVI-R-058</t>
  </si>
  <si>
    <t>E11a.pdf</t>
  </si>
  <si>
    <t>upload/E11a.pdf</t>
  </si>
  <si>
    <t>Rúbricas de cursos</t>
  </si>
  <si>
    <t>Contiene evidencia para CCOM 5050, CCOM 3030 y dos rúbricas de CCOM 4087.</t>
  </si>
  <si>
    <t>Conserva encabezados genéricos y objetivos sin parear; no prueba reuniones de calibración.</t>
  </si>
  <si>
    <t>EVI-R-059</t>
  </si>
  <si>
    <t>E11b.png</t>
  </si>
  <si>
    <t>upload/E11b.png</t>
  </si>
  <si>
    <t>Resultados directos de OLAS</t>
  </si>
  <si>
    <t>Razonamiento lógico-matemático: 43/56 (76.8%); Tecnología: 19/31 (61.3%).</t>
  </si>
  <si>
    <t>Aporta resultados, no la calibración. CCOM 3030 figura como no publicado; no se demuestra publicación por los tres docentes.</t>
  </si>
  <si>
    <t>EVI-R-060</t>
  </si>
  <si>
    <t>F01.png</t>
  </si>
  <si>
    <t>upload/F01.png</t>
  </si>
  <si>
    <t>Afiche de actividad cocurricular</t>
  </si>
  <si>
    <t>Prueba la convocatoria del diálogo sobre editoriales puertorriqueñas del 16 de abril de 2026.</t>
  </si>
  <si>
    <t>2026-04-16</t>
  </si>
  <si>
    <t>No demuestra realización, asistencia, vinculación efectiva con LITE 3045/5065 ni aprendizaje.</t>
  </si>
  <si>
    <t>EVI-R-061</t>
  </si>
  <si>
    <t>AT-2025-090; AT-2025-095</t>
  </si>
  <si>
    <t>F02.pdf</t>
  </si>
  <si>
    <t>upload/F02.pdf</t>
  </si>
  <si>
    <t>Programa de actividad académica</t>
  </si>
  <si>
    <t>Documenta la programación de la décima celebración del Día Mundial de la Filosofía, 4 y 5 de diciembre de 2025.</t>
  </si>
  <si>
    <t>2025-12-04 a 2025-12-05</t>
  </si>
  <si>
    <t>Prueba programación y contenido previsto, no asistencia, realización completa ni resultados de aprendizaje.</t>
  </si>
  <si>
    <t>EVI-R-062</t>
  </si>
  <si>
    <t>F03.png</t>
  </si>
  <si>
    <t>upload/F03.png</t>
  </si>
  <si>
    <t>Afiche de ciclo de conferencias</t>
  </si>
  <si>
    <t>Documenta la programación del Seminario de Filosofía Ludwig Schajowicz durante el segundo semestre de 2025-2026.</t>
  </si>
  <si>
    <t>2026-02 a 2026-04</t>
  </si>
  <si>
    <t>Prueba convocatoria, no realización, participación estudiantil ni resultados.</t>
  </si>
  <si>
    <t>EVI-R-063</t>
  </si>
  <si>
    <t>AT-2025-069; AT-2025-074</t>
  </si>
  <si>
    <t>F04.pdf</t>
  </si>
  <si>
    <t>upload/F04.pdf</t>
  </si>
  <si>
    <t>Presentación de proyecto y avalúo</t>
  </si>
  <si>
    <t>Describe el proyecto «Científicos que comunican», sus componentes, antecedentes, instrumentos y acciones sugeridas.</t>
  </si>
  <si>
    <t>Antecedentes 2015-2025 y proyección 2025-2026</t>
  </si>
  <si>
    <t>Combina antecedentes, componentes implantados y trabajo proyectado; no aporta asistencia ni resultados primarios del ciclo 2025-2026.</t>
  </si>
  <si>
    <t>EVI-R-064</t>
  </si>
  <si>
    <t>AT-2025-005; AT-2025-007; AT-2025-008; AT-2025-009; AT-2025-010</t>
  </si>
  <si>
    <t>A/C/D/E/F</t>
  </si>
  <si>
    <t>G01(2).docx</t>
  </si>
  <si>
    <t>upload/G01(2).docx</t>
  </si>
  <si>
    <t>Sí – 8 copia(s) adicional(es)</t>
  </si>
  <si>
    <t>Narrativa compilada</t>
  </si>
  <si>
    <t>Enumera estrategias, apoyo, revisión de instrumentos y actividades culturales.</t>
  </si>
  <si>
    <t>Narra acciones, pero no incluye los materiales que afirma compilar, registros de participación ni resultados.</t>
  </si>
  <si>
    <t>EVI-R-065</t>
  </si>
  <si>
    <t>AT-2025-030 (contexto no probatorio)</t>
  </si>
  <si>
    <t>Currículo y Enseñanza</t>
  </si>
  <si>
    <t>G02(2).docx</t>
  </si>
  <si>
    <t>upload/G02(2).docx</t>
  </si>
  <si>
    <t>Datos de matrícula y programación</t>
  </si>
  <si>
    <t>Presenta admisiones y cursos programados en ambos semestres.</t>
  </si>
  <si>
    <t>No constituye avalúo del aprendizaje ni demuestra la acción curricular; se conserva solo como contexto administrativo.</t>
  </si>
  <si>
    <t>EVI-R-066</t>
  </si>
  <si>
    <t>G04.pdf</t>
  </si>
  <si>
    <t>upload/G04.pdf</t>
  </si>
  <si>
    <t>Informe de investigación laboral</t>
  </si>
  <si>
    <t>Aporta el caso CA-24-051 del Departamento del Trabajo y Recursos Humanos y la UGT como posible recurso de análisis.</t>
  </si>
  <si>
    <t>Hechos históricos; informe 2024</t>
  </si>
  <si>
    <t>No demuestra que el caso se utilizó en el curso ni cómo se evaluó. La descripción de G04 en Descp(1).txt no corresponde al contenido del PDF.</t>
  </si>
  <si>
    <t>EVI-R-067</t>
  </si>
  <si>
    <t>AT-2025-056; AT-2025-057; AT-2025-058; AT-2025-059</t>
  </si>
  <si>
    <t>A/B/C/E</t>
  </si>
  <si>
    <t>G05.docx</t>
  </si>
  <si>
    <t>upload/G05.docx</t>
  </si>
  <si>
    <t>Contexto y plan futuro de documentación</t>
  </si>
  <si>
    <t>Explica circunstancias de 2024-2025 y propone un expediente de asistencia, materiales, encuestas, comunicaciones y minutas para el próximo ciclo.</t>
  </si>
  <si>
    <t>2024-2025 y próximo ciclo</t>
  </si>
  <si>
    <t>Documenta intención y contexto, no evidencia disponible de implantación o resultados en 2025-2026.</t>
  </si>
  <si>
    <t>EVI-R-068</t>
  </si>
  <si>
    <t>AT-2025-062; AT-2025-063</t>
  </si>
  <si>
    <t>A/C</t>
  </si>
  <si>
    <t>G06.png</t>
  </si>
  <si>
    <t>upload/G06.png</t>
  </si>
  <si>
    <t>Presenta resultados por criterio de razonamiento lógico-matemático en una muestra de 30 estudiantes.</t>
  </si>
  <si>
    <t>Demuestra la necesidad que motiva la acción, no la implantación del MUST o del taller Pre-Química ni su efectividad.</t>
  </si>
  <si>
    <t>EVI-R-069</t>
  </si>
  <si>
    <t>CNEI 3001</t>
  </si>
  <si>
    <t>G07.pdf</t>
  </si>
  <si>
    <t>upload/G07.pdf</t>
  </si>
  <si>
    <t>Listado de preguntas en Moodle</t>
  </si>
  <si>
    <t>Acredita la existencia de una actividad sobre objetivo, pregunta, hipótesis y clasificación de variables.</t>
  </si>
  <si>
    <t>No documenta reuniones de revisión o calibración, cambios en la rúbrica, participación ni resultados.</t>
  </si>
  <si>
    <t>EVI-R-070</t>
  </si>
  <si>
    <t>G08.docx</t>
  </si>
  <si>
    <t>upload/G08.docx</t>
  </si>
  <si>
    <t>Capturas de rúbricas en OLAS</t>
  </si>
  <si>
    <t>Acredita la existencia de numerosas rúbricas de Química, incluidas algunas de QUIM 3002 Lab.</t>
  </si>
  <si>
    <t>Incluye instrumentos de 2022-2023 y vistas de C52</t>
  </si>
  <si>
    <t>No identifica con claridad cuáles tres rúbricas fueron revisadas en 2025-2026 ni demuestra su implantación; varias conservan campos genéricos.</t>
  </si>
  <si>
    <t>Consulta formativa a coordinadores</t>
  </si>
  <si>
    <t>Cinco informantes clave: dos coordinaciones institucionales y tres de programa. Las respuestas se anonimizaron y no se usarán porcentajes.</t>
  </si>
  <si>
    <t>Cual ID</t>
  </si>
  <si>
    <t>Informante</t>
  </si>
  <si>
    <t>Grupo</t>
  </si>
  <si>
    <t>Pregunta/tema</t>
  </si>
  <si>
    <t>Respuesta</t>
  </si>
  <si>
    <t>Tema analítico</t>
  </si>
  <si>
    <t>Subtema</t>
  </si>
  <si>
    <t>Síntesis</t>
  </si>
  <si>
    <t>Cita posible</t>
  </si>
  <si>
    <t>Sección del informe</t>
  </si>
  <si>
    <t>Triangulación</t>
  </si>
  <si>
    <t>CUAL-001</t>
  </si>
  <si>
    <t>CP-01</t>
  </si>
  <si>
    <t>Coordinación de programa</t>
  </si>
  <si>
    <t>Experiencia general con los anejos Desde su experiencia en este primer año del ciclo 2025-2029, ¿cómo describiría el proceso de completar los Anejos 1 y 3? Puede comentar tanto los aspectos que fa...</t>
  </si>
  <si>
    <t>El proceso ha sido fluido. En cuanto al proceso, los coordinadores han atendido oportunamente las consultas cuando han surgido dudas.</t>
  </si>
  <si>
    <t>Por codificar/validar</t>
  </si>
  <si>
    <t>7. Cultura de avalúo</t>
  </si>
  <si>
    <t>Anejo 1; Anejo 3/3A; OLAS; Día del Avalúo</t>
  </si>
  <si>
    <t>Consulta formativa a informantes clave; no representativa. Recogida antes del cierre final de datos.</t>
  </si>
  <si>
    <t>CUAL-002</t>
  </si>
  <si>
    <t>Relación entre cursos, dominios y evidencias A partir del uso del Anejo 1, ¿en qué medida se logró una mayor claridad o coherencia entre los cursos seleccionados, los dominios de aprendizaje y las...</t>
  </si>
  <si>
    <t>Permitió hacer ajustes en los dominios y en la manera en que se estaban evaluando en cada curso. Se ajustaron también las actividades y las rúbricas para optimizarlas y recoger mayor información sobre los dominios aplicables.</t>
  </si>
  <si>
    <t>CUAL-003</t>
  </si>
  <si>
    <t>Comprensión de las acciones transformadoras ¿Cómo describiría la comprensión del concepto de «acción transformadora» en este nuevo ciclo? ¿En qué se diferencia, si en algo, de cómo se entendía o a...</t>
  </si>
  <si>
    <t>A mi entender, no solo se trata de añadir o modificar una actividad o estrategia, sino contar con la planificación y las herramientas de seguimiento para verificar que su implementación generó algún cambio o mejora en la enseñanza y aprendizaje.</t>
  </si>
  <si>
    <t>CUAL-004</t>
  </si>
  <si>
    <t>Proceso de planificación de acciones transformadoras (Anejo 3)- ver informe de noviembre 2025: https://academicos.uprrp.edu/diia/wp-content/uploads/sites/5/2025/11/InfAn3.pdf Al completar el Ane...</t>
  </si>
  <si>
    <t>Algunas de ellas habían sido implementadas desde el ciclo anterior, sin embargo, permitían hacer un diagnóstico. En este nuevo ciclo, se planea implementar un modelo de pre y post prueba para evidenciar el progreso en el desempeño del estudiante.</t>
  </si>
  <si>
    <t>CUAL-005</t>
  </si>
  <si>
    <t>Retos en la formulación de acciones transformadoras ¿Qué dificultades encontró en la formulación de acciones transformadoras concretas, por ejemplo, especificidad, viabilidad, indicadores, alineac...</t>
  </si>
  <si>
    <t>En progreso.</t>
  </si>
  <si>
    <t>CUAL-006</t>
  </si>
  <si>
    <t>Uso de resultados de avalúo para la toma de decisiones En su experiencia, ¿hasta qué punto los resultados de avalúo del ciclo anterior informaron efectivamente las acciones propuestas en el Anejo ...</t>
  </si>
  <si>
    <t>Las acciones transformadoras propuestas en el ciclo anterior fueron el punto de partida para los ajustes en este nuevo ciclo.</t>
  </si>
  <si>
    <t>CUAL-007</t>
  </si>
  <si>
    <t>Día del Avalúo del Aprendizaje Estudiantil ¿Cómo valora la incorporación del Día del Avalúo del Aprendizaje Estudiantil como espacio de divulgación y reflexión? ¿Ha tenido algún efecto en la compr...</t>
  </si>
  <si>
    <t>Ha permitido conocer lo que los otros coordinadores hacen en sus respectivos programas. Ha sido, además un espacio para compartir ideas y para escuchar recomendaciones o retroalimentación de los colegas y coordinadores.</t>
  </si>
  <si>
    <t>CUAL-008</t>
  </si>
  <si>
    <t>Visión transversal del proceso Desde su rol, ¿qué patrones generales ha observado en la manera en que los profesores han trabajado los Anejos 1 y 3, por ejemplo, fortalezas recurrentes, errores co...</t>
  </si>
  <si>
    <t>No tengo comentarios al respecto</t>
  </si>
  <si>
    <t>CUAL-009</t>
  </si>
  <si>
    <t>Cambio respecto al ciclo anterior En comparación con el ciclo 2022-2025, ¿qué cambios identifica en la calidad del avalúo del aprendizaje, particularmente en la planificación y documentación?</t>
  </si>
  <si>
    <t>El seguimiento por parte de la DIIA a los procesos y los informes que debemos someter los coordinadores de programas ha sido fundamental para que esto continúe en marcha.</t>
  </si>
  <si>
    <t>CUAL-010</t>
  </si>
  <si>
    <t>Organización del avalúo según secuencia curricular (pregunta solo para los coordinadores de programa) ¿Cómo influyó el Anejo 1 en la forma en que usted o su programa organizó los cursos a lo largo...</t>
  </si>
  <si>
    <t>Considero que permitió estructurar el proceso de modo que se pueda rastrear el progreso de la cohorte correspondiente al ciclo actual y, al mismo tiempo, ofrece información para ciclos futuros, como producto de la continua evaluación de los cursos iniciales durante los 4 años del período.</t>
  </si>
  <si>
    <t>CUAL-011</t>
  </si>
  <si>
    <t>Impacto en la dinámica del programa (pregunta solo para los coordinadores de programa) ¿Cómo incidió el proceso de completar los Anejos 1 y 3 en las conversaciones o decisiones dentro de su progra...</t>
  </si>
  <si>
    <t>Permitió la reunión con profesores, especialmente de los cursos coordinados, para la modificación de las rúbricas y para discutir las actividades que se incluirían en los cursos en este nuevo ciclo. Los profesores participaron en la revisión de las rúbricas propuestas y en la construcción de nuevas.</t>
  </si>
  <si>
    <t>CUAL-012</t>
  </si>
  <si>
    <t>Proyección hacia el resto del ciclo A partir de esta primera experiencia, ¿cómo visualiza el trabajo de avalúo en su programa para el resto del ciclo 2025-2029? ¿Qué cambios considera necesarios p...</t>
  </si>
  <si>
    <t>Considero que será fluido. Con cierta frecuencia se les hace seguimiento a los profesores con respecto a su participación en el proceso, y se han hecho reuniones personalizadas para orientarlos con respecto al ingreso de los datos.</t>
  </si>
  <si>
    <t>CUAL-013</t>
  </si>
  <si>
    <t>Evidencias de acciones transformadoras ¿Entiende, en su rol de coordinador/a institucional, que los programas están en una mejor posición de evidenciar logros en el Anejo 3A? ¿Por qué?</t>
  </si>
  <si>
    <t>Eso espero. Este será el primer ciclo que coordino desde el inicio, y en el nuevo plan de avalúo se han considerado acciones de cuya implementación deriven los logros esperados.</t>
  </si>
  <si>
    <t>CUAL-014</t>
  </si>
  <si>
    <t>Evidencias de planificación ¿Cree que el trabajo realizado en los programas en la preparación del Anejo 1 proveerá una evidencia más clara o un mejor análisis de datos y acciones transformadoras e...</t>
  </si>
  <si>
    <t>Espero que sí. COnsidero que será el resultado de la integración de las diferentes acciones y ajustes en el plan y en los instrumentos, y de la interacción con los profesores a cargo de implementar en sus cursos las actividades planificadas y acordadas.</t>
  </si>
  <si>
    <t>CUAL-015</t>
  </si>
  <si>
    <t>CP-02</t>
  </si>
  <si>
    <t>Un facilitador fue la disponibilidad de los recursos del DIIA. Un reto fue balancear con el resto de las tareas como docente para tener el trabajo a tiempo.</t>
  </si>
  <si>
    <t>CUAL-016</t>
  </si>
  <si>
    <t>En nuestro caso ya estamos insertados en el avalúo a través de OLAS y evaluamos todos los cursos, excepto las prácticas. El uso del Anejo I llevando al estudiante hasta finalizar el grado académico, nos permitió considerar integrar las prácticas de los estudientes y fueron incluidas en el anejo.</t>
  </si>
  <si>
    <t>CUAL-017</t>
  </si>
  <si>
    <t>En este nuevo ciclo ha aumentado mi comprensión del concepto acciones transformadoras.</t>
  </si>
  <si>
    <t>CUAL-018</t>
  </si>
  <si>
    <t>Se percibe como un proceso de oportunidad de crecimento y desarrollo de los programas.</t>
  </si>
  <si>
    <t>CUAL-019</t>
  </si>
  <si>
    <t>Un reto fue la especificidad en la redacción de las acciones transformadoras. Orientamos a algunos profesores en esa dirección.</t>
  </si>
  <si>
    <t>CUAL-020</t>
  </si>
  <si>
    <t>No tengo una respuesta al momento.</t>
  </si>
  <si>
    <t>CUAL-021</t>
  </si>
  <si>
    <t>Entiendo que es un evento que no debe dejar de realizarse. El compartir experiencias entre compañeros y programas enriquece el proceso y nos permite seguir creando conciencia en términos de la importancia del avalúo del aprendizaje estudiantil.</t>
  </si>
  <si>
    <t>CUAL-022</t>
  </si>
  <si>
    <t>En nuestro caso, puedo decir que ya el profesorado se ha acostumbrado al proceso, de manera que, cuando se solicita entrar información a OLAS responden muy bien, identifican acciones transformadoras y se implementan.</t>
  </si>
  <si>
    <t>CUAL-023</t>
  </si>
  <si>
    <t>Ha sido un proceso bien ordenado y articulado. La disponibilidad de reuniones y talleres ha sido de mucho beneficio.</t>
  </si>
  <si>
    <t>CUAL-024</t>
  </si>
  <si>
    <t>Reflexionamos sobre la secuencia e integramos la práctica de los estudiantes, el cual era el único curso que no se evaluaba.</t>
  </si>
  <si>
    <t>CUAL-025</t>
  </si>
  <si>
    <t>Todos los semestres tenemos un día de reunión de facultad dirigido a avalúo, donde se discuten los resultados, acciones transformadoras y se toman decisiones. Si necesitamos que discutir algo adicional, como coordinador solicito integrarlo a la agenda de otra reunión de falcultad y se hace.</t>
  </si>
  <si>
    <t>CUAL-026</t>
  </si>
  <si>
    <t>En nuestro caso, puedo decir con satisfacción que existe una cultura de avalúo que esperamos continuar fortaleciendo.</t>
  </si>
  <si>
    <t>CUAL-027</t>
  </si>
  <si>
    <t>Entiendo que sí, pues se está adquiriendo mayor conciencia y entendimiento de lo que son acciones transformadoras y su relevancia en el proceso de avalúo y fortalecimiento de los programas.</t>
  </si>
  <si>
    <t>CUAL-028</t>
  </si>
  <si>
    <t>Entiendo que sí, pues estructurar el proceso debe propender a un mejor análisis de los datos y las acciones transformadoras.</t>
  </si>
  <si>
    <t>CUAL-029</t>
  </si>
  <si>
    <t>CP-03</t>
  </si>
  <si>
    <t>Gracias al apoyo de la Dra. Maldonado y la coordinación con la Directora Colón, pudimos completar el Anejo 1 con éxito. Requirió poder tener flexibilidad en relación con las particularidades de nuestros programas, y por ello estamos agradecidos.</t>
  </si>
  <si>
    <t>CUAL-030</t>
  </si>
  <si>
    <t>La proyección funciona bien gracias a la flexibilidad con la cual pudimos trabajar, ya que no hay manera de generar un plan con cursos futuros aún por determinar.</t>
  </si>
  <si>
    <t>CUAL-031</t>
  </si>
  <si>
    <t>Creo que las acciones transformadoras nos guiaron en visualizar el nuevo plan.</t>
  </si>
  <si>
    <t>CUAL-032</t>
  </si>
  <si>
    <t>El Anejo 3 se completará en junio.</t>
  </si>
  <si>
    <t>CUAL-033</t>
  </si>
  <si>
    <t>No tuvimos retos mayores.</t>
  </si>
  <si>
    <t>CUAL-034</t>
  </si>
  <si>
    <t>Sí, tenemos, por ejemplo, un programa de maestría robusto gracias a las acciones transformadoras. Y hay mejora significativa en la redacción de los estudiantes de bachillerato.</t>
  </si>
  <si>
    <t>CUAL-035</t>
  </si>
  <si>
    <t>Es un importante espacio para la reflexión colectiva y poder generar insumo.</t>
  </si>
  <si>
    <t>CUAL-036</t>
  </si>
  <si>
    <t>Creo que podremos constatar patrones más adelante durante el Ciclo que acaba de comenzar.</t>
  </si>
  <si>
    <t>CUAL-037</t>
  </si>
  <si>
    <t>Podremos constatar patrones más adelante durante el Ciclo que acaba de comenzar.</t>
  </si>
  <si>
    <t>CUAL-038</t>
  </si>
  <si>
    <t>Poder tener flexibilidad es esencial para poder permitir una oferta balanceada y en respuesta a la necesidad estudiantil año por año.</t>
  </si>
  <si>
    <t>CUAL-039</t>
  </si>
  <si>
    <t>Generó consenso y diálogo sobre nuestro quehacer pedagógico incluso trabajando con diferencias en los cursos y las formas de evaluación de cada profesor.</t>
  </si>
  <si>
    <t>CUAL-040</t>
  </si>
  <si>
    <t>Podremos constatar experiencia más adelante durante el Ciclo que acaba de comenzar.</t>
  </si>
  <si>
    <t>CUAL-041</t>
  </si>
  <si>
    <t>Como trabajaré el anejo 3 en junio, per las fechas indicadas, estaré en mejor posición de contestar esta pregunta el próximo año.</t>
  </si>
  <si>
    <t>CUAL-042</t>
  </si>
  <si>
    <t>Entiendo que sí porque son procesos diseñados colectivamente y acogidos por consenso.</t>
  </si>
  <si>
    <t>CUAL-043</t>
  </si>
  <si>
    <t>CI-01</t>
  </si>
  <si>
    <t>Coordinación institucional</t>
  </si>
  <si>
    <t>El proceso de trabajar con el ANEJO1 fue retante en el sentido de que aunque este anejo es igual a la planificación de ciclo anterior (que se entraba en OLAS), muchos programas no lo trabajaron y OLAS te permitía ingresar datos aunque esta planificación de ciclo no se hiciera. Esto creó un desfase con lo ingresado en OLAS, pues la plataforma se ve como un repositario de datos y que se usaba por cumplir con un requisito institucional de final de año académico. Actualmente como parte del PIAAE, completar el Anejo 1 es un requisito, por lo que los coordinadores se han visto en la obligación de hacer una proyección a cuatro años de los cursos de la secuencia curricular de cada programa y esto se va a observar en el ingreso de datos de cada semestre. Si no coincide con lo propuesto, como parte del informe de Anejo 2 se va a informar, y el coordinador entonces indica qué pasó con ese curso, (por ejemplo, por qué no se ofreció) y de ahi surgen por ejemplo, acciones transformadoras Con relación al Anejo 3, no todos los programas sometieron sus AT porque el que un profesor/a provea AT al ingresar datos, es un proceso que merece atenderse con mayor énfasis, porque el profesor piensa que con tener 70% o más es suficiente y no se evalúan los datos para determinar si hay AT relacionadas a los datos en si, no a los resultados solamente. Confiemos que el próximo año, como parte del análisis de los datos, sometan AT, mejores y variadas. Estas AT se reportarán en el Anejo 3 y luego durante el año pondrán las AT en función.</t>
  </si>
  <si>
    <t>CUAL-044</t>
  </si>
  <si>
    <t>El manejo del Anejo 1 permite una planificación y proyección en los cuatro años del ciclo. Esto permite que los profesores que ofrecen los diferentes cursos se involucren en el proceso de reportar datos cada semestre o cada año, por lo tanto, tiene el efecto de aumentar la participación de los docentes. Además, el Anejo 1 permite establecer una correspondencia entre los objetivos de aprendizaje y lo dominios, así como visualizar cómo al tercer año considerando cursos de inicio, mitad y salida, se puede cumplir con atender todos los dominios y atender el de conocimiento de la disciplina, todo el tiempo. Finalmente, esta planificación del Anejo 1, permite visualizar a corto y largo plazo, las instancia y medidas que permitirán cumplir con la meta institucional de tener datos de al menos 2/3 partes de los cursos.</t>
  </si>
  <si>
    <t>CUAL-045</t>
  </si>
  <si>
    <t>La comprensión de las acciones transformadoras es un asunto que se le ha dado mucho énfasis, pero no ha llegado a todos, porque aun cuando hemos procurado traer el tema en diferentes reuniones, no todo el mundo participa de las mismas. Esto último es, por ejemplo, el coloquio, cuyo tema fue precisamente este, pero asistió poca gente comparado con la cantidad de coordinadores que tenemos. En los datos que ingresen en mayo, 2026 sabremos si el trabajo realizado de divulgación y de atención al asunto, ha rendido frutos.</t>
  </si>
  <si>
    <t>CUAL-046</t>
  </si>
  <si>
    <t>El Anejo 3 está, a mi entender, bien estructurado para dar un sentido al lector de que las fuentes de AT pueden ser varias. No obstante, no todos llenaron el Anejo porque el año pasado, no todos completaron las AT al ingresar los datos. Además, nos encontramos que no todos entienden lo que es una AT vs lo que no lo es.</t>
  </si>
  <si>
    <t>CUAL-047</t>
  </si>
  <si>
    <t>La dificultad mayor fue en identificar la AT relacionada al aprendizaje estudiantil que es nuestro foco. Puede haber AT variadas para propósitos de nuestro trabajo, nuestro interés está orientado hacia el aprendizaje estudiantil.</t>
  </si>
  <si>
    <t>CUAL-048</t>
  </si>
  <si>
    <t>Los informes estuvieron bien detallados con relación a todos los elementos observados en el ciclo anterior con relación al aprendizaje estudiantil.</t>
  </si>
  <si>
    <t>CUAL-049</t>
  </si>
  <si>
    <t>El Día de Avalúo del Aprendizaje Estudiantil es un acierto, pero todavía falta mucho por lograr. Por ejemplo, apoyo institucional para que: a. aparezca en calendario. Por otro lado, es recomendable evaluar un cambio de fecha para evitar coincidir con SS y que el día pueda ser fijo. b. los programas comprendan que es un día institucional que tiene un propósito y es necesario llevarlo a cabo.</t>
  </si>
  <si>
    <t>CUAL-050</t>
  </si>
  <si>
    <t>Visión transversal del proceso (pregunta solo para los coordinadores institucionales) Desde su rol institucional, ¿qué patrones generales ha observado en la manera en que los programas han trabaja...</t>
  </si>
  <si>
    <t>Los programas se han apoderado del proceso de montar el Anejo 1. La dificultad mayor está en la redacción de objetivos, pero nada crítico. Hubo resistencia en establecer el ciclo completo por adelantado, pero luego que es estableció que el documento es uno de trabajo y un documento vivo, lo trabajaron mejor y con mayor confianza.</t>
  </si>
  <si>
    <t>CUAL-051</t>
  </si>
  <si>
    <t>Cambio respecto al ciclo anterior (pregunta solo para los coordinadores institucionales) En comparación con el ciclo 2022-2025, ¿qué cambios identifica en la calidad del avalúo del aprendizaje, pa...</t>
  </si>
  <si>
    <t>Cambios: (1) que todos se involucren en realizar el Anejo 1. El ciclo anterior, no todos lo hicieron. Además, comprender que lo que se señala en el Anejo 1 y el ingreso de datos debe ir a la par. (2) Muchos programas se están involucrando en la planificación, revisión y construcción de rúbricas analíticas con un mejor detalle de los indicadores. (3) Mayor sentido de la alineación entre el objetivo de aprendizaje, el dominio y los criterios de la rúbrica. (4) mayor participación en capacitaciones internas del componente de avalúo. (5) mayor comunicación de los coordinadores de avalúo de los programas, con los coordinadores institucionales y con los profesores de su programa, así como una mayor participación de los directores de los programas. El acompañamiento ha sido clave en el proceso.</t>
  </si>
  <si>
    <t>CUAL-052</t>
  </si>
  <si>
    <t>Según observé en algunos programas, tener una secuencia curricular clara ayuda en la formulación del Anejo 1. Otros programas insisten en no tener secuencia curricular.</t>
  </si>
  <si>
    <t>CUAL-053</t>
  </si>
  <si>
    <t>CUAL-054</t>
  </si>
  <si>
    <t>CUAL-055</t>
  </si>
  <si>
    <t>Si, hay mayor sentido del propósito de lo que hacemos con relación a recoger evidencias relacionadas con el aprendizaje estudiantil. En junio, sabremos con certeza si hay cambios en las evidencias.</t>
  </si>
  <si>
    <t>CUAL-056</t>
  </si>
  <si>
    <t>Definitivamente. Quizás pasos lentos en este primer año, pero iremos ganando terreno para evidenciar más y mejores AT en los datos que se reporten.</t>
  </si>
  <si>
    <t>CUAL-057</t>
  </si>
  <si>
    <t>CI-02</t>
  </si>
  <si>
    <t>Entiendo que el documento es claro y sencillo de completar. Lo que puede resultar un poco más complejo es el proceso de recopilar y organizar la información necesaria para llenarlo. Este reto proviene, principalmente, de los procedimientos internos de la unidad, ya que es necesario realizar consultas y confirmar la colaboración de los colegas docentes para trabajar el proceso de avalúo en los cursos. Sin embargo, en términos operativos, el documento en sí no presenta dificultad para completarse.</t>
  </si>
  <si>
    <t>CUAL-058</t>
  </si>
  <si>
    <t>Algo que quizás ha resultado un poco más complicado es la redacción y delimitación de los dominios, particularmente en la descripción de cada uno. Considero que sería útil ampliar estas descripciones, sobre todo en aquellos dominios que pueden prestarse a confusión o interpretarse como dirigidos exclusivamente a cursos específicos, como el de razonamiento lógico‑matemático. Una explicación más detallada permitiría aclarar el alcance real de cada dominio y evitar que se asocien únicamente con áreas disciplinares particulares. Esto ayudaría a que los docentes comprendan mejor cómo se relacionan los dominios con los distintos cursos y cómo pueden evidenciarse en contextos académicos diversos. En consecuencia, facilitaría el proceso de avalúo y promovería una aplicación más consistente y pertinente en toda la unidad.</t>
  </si>
  <si>
    <t>CUAL-059</t>
  </si>
  <si>
    <t>Si revisamos la información provista por la DIIA en relación con las acciones transformadoras, se puede apreciar que el contenido está claramente articulado y bien dirigido, tanto en la parte de la descripción de los conceptos como en los instrucmentos. No puedo especificar una comparación con el ciclo anterior.</t>
  </si>
  <si>
    <t>CUAL-060</t>
  </si>
  <si>
    <t>CUAL-061</t>
  </si>
  <si>
    <t>Lo que he observado es que, en ocasiones, las acciones transformadoras que se someten no están orientadas a mejorar el proceso de aprendizaje del estudiantado, sino que se enfocan más en aspectos relacionados con el fortalecimiento del programa como tal.</t>
  </si>
  <si>
    <t>CUAL-062</t>
  </si>
  <si>
    <t>La evidencia y los datos recopilados en el ciclo anterior sirven como punto de partida para identificar aquellas áreas en las que es necesario replantear los procesos con el fin de mejorar el aprendizaje del estudiantado. No se trata únicamente de la información generada en el ciclo pasado; también resultan valiosos los resultados que ya comienzan a observarse en el ciclo en curso. Ambos insumos, en conjunto, permiten tomar decisiones más informadas y dirigir las acciones transformadoras hacia intervenciones que realmente impacten la experiencia y el desempeño académico de los estudiantes.</t>
  </si>
  <si>
    <t>CUAL-063</t>
  </si>
  <si>
    <t>Para mí es fundamental fortalecer el proceso de divulgación sobre lo que se está realizando y cómo se utilizan los datos obtenidos a través del proceso de avalúo. Compartir esta información permite que la comunidad conozca los esfuerzos que se llevan a cabo y comprenda que estos tienen un propósito claro: utilizar la evidencia recopilada para mejorar continuamente. De esta manera, se promueve la transparencia y se refuerza la idea de que el avalúo no es un ejercicio aislado, sino una herramienta que impulsa el progreso académico y programático.</t>
  </si>
  <si>
    <t>CUAL-064</t>
  </si>
  <si>
    <t>He identificado varias dificultades recurrentes en el proceso. Entre ellas, la redacción adecuada de los objetivos, la necesidad de evidenciar la progresión y acumulación de los cursos a lo largo de los años académicos, la aplicación correcta de los dominios (particularmente el de razonamiento lógico‑matemático) y el ejercicio de la proyectar a futuro los cursos que se darán. Por otro lado, en términos de las acciones transformadoras, lo que puedo incluir es que en ocasiones colocan AT que no van dirigidos a mejorar el aprendizaje estudiantil, sino que va más a mejorar el programa como tal.</t>
  </si>
  <si>
    <t>CUAL-065</t>
  </si>
  <si>
    <t>Un cambio significativo ha sido la atención, el seguimiento y la disponibilidad del nuevo equipo que se integró incluso antes de culminar el ciclo anterior. Esta incorporación ha permitido una comunicación más ágil y un acompañamiento más cercano durante el proceso. Además, la flexibilidad incorporada en las rúbricas (particularmente la posibilidad de evaluar entre tres y cuatro dominios en cada una) representa un avance importante, ya que ofrece mayor adaptabilidad a las características de los cursos y a las evidencias que se generan.</t>
  </si>
  <si>
    <t>CUAL-066</t>
  </si>
  <si>
    <t>CUAL-067</t>
  </si>
  <si>
    <t>CUAL-068</t>
  </si>
  <si>
    <t>Desde mi rol, entiendo que se continuará integrando nuevos programas a este proceso, con la expectativa de que, al culminar, se logre cumplir con lo proyectado. Asimismo, confío en que este esfuerzo y el compromiso demostrado hasta ahora continúen desarrollándose y marcando una diferencia significativa en el próximo ciclo. Considero que una de las mejoras necesarias es fortalecer la descripción de los dominios, de modo que resulten más claros y aplicables para todas las unidades. Además, sería valioso que en las facultades pudiera promover una motivación más amplia y robusta, tanto en la participación docente como en el interés por asumir roles de coordinación. Esto podría potenciar la calidad del proceso y fomentar una cultura de avalúo más activa y comprometida.</t>
  </si>
  <si>
    <t>CUAL-069</t>
  </si>
  <si>
    <t>Entiendo que sí, porque la estructura provista y los instrumentos han demostrado ser efectivos y fáciles de manejar. A esto se suma el apoyo continuo que reciben los coordinadores, ya sea de manera individual, grupal o mediante talleres, lo cual facilita aún más la implementación del proceso. Lo que sí hay que tomar en consideración es la disponibilidad y el compromiso en la unidad.</t>
  </si>
  <si>
    <t>CUAL-070</t>
  </si>
  <si>
    <t>Entiendo que sí, debido a lo estructurado del proceso y al seguimiento y apoyo continuo que se brinda a las unidades. Esta guía constante ha sido clave tanto para la correcta ejecución del proceso como para el aumento en la participación y la respuesta de las unidades y programas. La combinación de acompañamiento, claridad en los pasos y disponibilidad del equipo ha fortalecido significativamente la implementación.</t>
  </si>
  <si>
    <t>Educación General: productos, resultados y brechas</t>
  </si>
  <si>
    <t>Esta hoja distingue capacidad creada, implantación, producto documental y efectividad demostrada. El informe integrado anual está ausente.</t>
  </si>
  <si>
    <t>Registro ID</t>
  </si>
  <si>
    <t>Tipo</t>
  </si>
  <si>
    <t>Unidad</t>
  </si>
  <si>
    <t>Producto/hito</t>
  </si>
  <si>
    <t>Resultado/hallazgo</t>
  </si>
  <si>
    <t>Evidencia de efectividad</t>
  </si>
  <si>
    <t>EG-001</t>
  </si>
  <si>
    <t>PIACEG aprobado como marco de trabajo</t>
  </si>
  <si>
    <t>Capacidad y arquitectura institucional documentadas.</t>
  </si>
  <si>
    <t>No demuestra todavía efectividad del componente como un todo.</t>
  </si>
  <si>
    <t>Distinguir diseño de implantación y efecto.</t>
  </si>
  <si>
    <t>EG-002</t>
  </si>
  <si>
    <t>EG-003</t>
  </si>
  <si>
    <t>CIACEG/DIIA</t>
  </si>
  <si>
    <t>Artículo y análisis de Emmanuel Ocasio</t>
  </si>
  <si>
    <t>Producto institucional pertinente a observaciones de MSCHE.</t>
  </si>
  <si>
    <t>No demuestra por sí solo implantación ni impacto.</t>
  </si>
  <si>
    <t>Clasificar como producto documental.</t>
  </si>
  <si>
    <t>EG-004</t>
  </si>
  <si>
    <t>EG-005</t>
  </si>
  <si>
    <t>Reflexión colectiva</t>
  </si>
  <si>
    <t>Día del Avalúo: calibración, plan e IA</t>
  </si>
  <si>
    <t>Produjo acuerdos y discusión sobre rúbricas y dominios.</t>
  </si>
  <si>
    <t>Requiere seguimiento documentado de los acuerdos.</t>
  </si>
  <si>
    <t>Evidencia de cultura; no equivale a impacto en aprendizaje.</t>
  </si>
  <si>
    <t>EG-006</t>
  </si>
  <si>
    <t>Día del Avalúo del Aprendizaje Estudiantil</t>
  </si>
  <si>
    <t>Registra actividades, participación, productos y usos. La reflexión colectiva es evidencia de cultura; no demuestra por sí sola impacto en el aprendizaje.</t>
  </si>
  <si>
    <t>Fecha</t>
  </si>
  <si>
    <t>Actividad</t>
  </si>
  <si>
    <t>Productos</t>
  </si>
  <si>
    <t>Hallazgo</t>
  </si>
  <si>
    <t>Uso/seguimiento</t>
  </si>
  <si>
    <t>DIA-001</t>
  </si>
  <si>
    <t>Presentación del PIAAE, planificación por programa y foro</t>
  </si>
  <si>
    <t>Resumen; presentación; acuerdos de planificación</t>
  </si>
  <si>
    <t>Se acordó completar planes y seleccionar cursos de inicio; 22 docentes y una estudiante presencial, 7 docentes virtuales.</t>
  </si>
  <si>
    <t>Seguimiento a Anejos 1 y cursos de secuencia.</t>
  </si>
  <si>
    <t>Participación aproximada informada en el resumen.</t>
  </si>
  <si>
    <t>DIA-002</t>
  </si>
  <si>
    <t>Resultados 2024-2025, plan 2025-2029, calibración e IA</t>
  </si>
  <si>
    <t>Agenda; minuta; actividades; presentación</t>
  </si>
  <si>
    <t>Se discutió la alineación de tareas/rúbricas y la ubicación de IA en pensamiento crítico y competencias de información.</t>
  </si>
  <si>
    <t>Insumo para ajustar el plan y las rúbricas.</t>
  </si>
  <si>
    <t>No consta aquí un total consolidado de asistencia.</t>
  </si>
  <si>
    <t>DIA-003</t>
  </si>
  <si>
    <t>Assurance of Learning 2026-2029 y resultados</t>
  </si>
  <si>
    <t>Presentación AoL; próximos pasos</t>
  </si>
  <si>
    <t>Alineación con AACSB, mapas curriculares, revisión de rúbricas y CIACEG.</t>
  </si>
  <si>
    <t>Fortalecer trazabilidad entre acreditación y dominios institucionales.</t>
  </si>
  <si>
    <t>Evidencia de reflexión y planificación.</t>
  </si>
  <si>
    <t>DIA-004</t>
  </si>
  <si>
    <t>Programa de Filosofía</t>
  </si>
  <si>
    <t>Metaavalúo: Estudiar Filosofía Hoy</t>
  </si>
  <si>
    <t>Presentación; bitácora; retroalimentación estudiantil</t>
  </si>
  <si>
    <t>Docentes y estudiantes discutieron rúbricas, perfil del egresado y acciones transformadoras.</t>
  </si>
  <si>
    <t>Posibles talleres, revisión de cursos y visibilización disciplinaria.</t>
  </si>
  <si>
    <t>La bitácora documenta percepción y acuerdos, no resultados de aprendizaje.</t>
  </si>
  <si>
    <t>Recomendaciones y acciones institucionales</t>
  </si>
  <si>
    <t>Cada recomendación incluye responsable, fecha, alineación y evidencia esperada para facilitar seguimiento y cierre.</t>
  </si>
  <si>
    <t>Recomendación ID</t>
  </si>
  <si>
    <t>Recomendación</t>
  </si>
  <si>
    <t>Responsable</t>
  </si>
  <si>
    <t>Fecha/meta</t>
  </si>
  <si>
    <t>Evidencia esperada</t>
  </si>
  <si>
    <t>Prioridad</t>
  </si>
  <si>
    <t>REC-001</t>
  </si>
  <si>
    <t>Preparar un informe anual independiente del avalúo de Educación General como un todo.</t>
  </si>
  <si>
    <t>DIIA/CIACEG</t>
  </si>
  <si>
    <t>2026-2027</t>
  </si>
  <si>
    <t>PIAAE; MSCHE V</t>
  </si>
  <si>
    <t>Informe publicado y matriz integrada</t>
  </si>
  <si>
    <t>Alta</t>
  </si>
  <si>
    <t>Pendiente</t>
  </si>
  <si>
    <t>REC-002</t>
  </si>
  <si>
    <t>Preparar un informe anual independiente para Programas Trimestrales y a Distancia.</t>
  </si>
  <si>
    <t>DIIA/DAA</t>
  </si>
  <si>
    <t>PIAAE; modalidades</t>
  </si>
  <si>
    <t>Informe con universo, participación, resultados y acciones</t>
  </si>
  <si>
    <t>REC-003</t>
  </si>
  <si>
    <t>Obtener una exportación de OLAS con N evaluado y N que alcanzó la expectativa.</t>
  </si>
  <si>
    <t>DIIA/OLAS</t>
  </si>
  <si>
    <t>Próximo cierre</t>
  </si>
  <si>
    <t>Archivo desagregado y diccionario de datos</t>
  </si>
  <si>
    <t>REC-004</t>
  </si>
  <si>
    <t>Conciliar programas oficiales, autorizados, configurados en OLAS, planificados y participantes.</t>
  </si>
  <si>
    <t>2026-08</t>
  </si>
  <si>
    <t>Cobertura</t>
  </si>
  <si>
    <t>Tabla de correspondencias aprobada</t>
  </si>
  <si>
    <t>En proceso</t>
  </si>
  <si>
    <t>REC-005</t>
  </si>
  <si>
    <t>Establecer control anual de correspondencia Anejo 1-Anejo 2-OLAS.</t>
  </si>
  <si>
    <t>Coordinaciones institucionales</t>
  </si>
  <si>
    <t>Cada semestre</t>
  </si>
  <si>
    <t>PIAAE</t>
  </si>
  <si>
    <t>Informe de excepciones por programa</t>
  </si>
  <si>
    <t>REC-006</t>
  </si>
  <si>
    <t>Implantar reglas de validación para fechas, facultades, denominadores y valores atípicos.</t>
  </si>
  <si>
    <t>Calidad de datos</t>
  </si>
  <si>
    <t>Registro de incidencias cerrado antes de publicación</t>
  </si>
  <si>
    <t>REC-007</t>
  </si>
  <si>
    <t>Fortalecer la redacción de acciones con hallazgo, cambio, responsable, indicador y evidencia.</t>
  </si>
  <si>
    <t>DIIA/coordinaciones</t>
  </si>
  <si>
    <t>Anejo 3/3A</t>
  </si>
  <si>
    <t>Mayor proporción de registros completos y trazables</t>
  </si>
  <si>
    <t>REC-008</t>
  </si>
  <si>
    <t>Institucionalizar el Día del Avalúo en el calendario académico y documentar productos y asistencia.</t>
  </si>
  <si>
    <t>Rectoría/DAA/DIIA</t>
  </si>
  <si>
    <t>Anual</t>
  </si>
  <si>
    <t>Calendario, agendas, minutas y productos</t>
  </si>
  <si>
    <t>Media</t>
  </si>
  <si>
    <t>REC-009</t>
  </si>
  <si>
    <t>Revisar y calibrar rúbricas para integrar varios dominios con criterios suficientes.</t>
  </si>
  <si>
    <t>Programas/coordinaciones</t>
  </si>
  <si>
    <t>Metaavalúo</t>
  </si>
  <si>
    <t>Rúbricas revisadas y actas de calibración</t>
  </si>
  <si>
    <t>REC-010</t>
  </si>
  <si>
    <t>Mantener acompañamiento, talleres y reuniones de seguimiento con coordinadores.</t>
  </si>
  <si>
    <t>Semestral</t>
  </si>
  <si>
    <t>Registro de actividades y acuerdos</t>
  </si>
  <si>
    <t>REC-011</t>
  </si>
  <si>
    <t>Resolver las incidencias críticas identificadas antes de redactar las tablas finales.</t>
  </si>
  <si>
    <t>Antes del informe</t>
  </si>
  <si>
    <t>Incidencias críticas cerradas o explicadas</t>
  </si>
  <si>
    <t>REC-012</t>
  </si>
  <si>
    <t>Documentar el efecto de interrupciones del calendario en productos del CIACEG sin usarlas como sustituto de evidencia.</t>
  </si>
  <si>
    <t>Cronología, minutas y productos recuperados</t>
  </si>
  <si>
    <t>Salidas previstas para el EVEFAAPE</t>
  </si>
  <si>
    <t>Orden de redacción aprobado: metodología, implantación, resultados, efectividad, cultura, Educación General, recomendaciones, introducción y resumen ejecutivo.</t>
  </si>
  <si>
    <t>Salida ID</t>
  </si>
  <si>
    <t>Sección</t>
  </si>
  <si>
    <t>Producto</t>
  </si>
  <si>
    <t>Hojas fuente</t>
  </si>
  <si>
    <t>Criterio de cierre</t>
  </si>
  <si>
    <t>SAL-001</t>
  </si>
  <si>
    <t>3. Metodología</t>
  </si>
  <si>
    <t>Descripción del diseño, fuentes, unidades de análisis, reglas y limitaciones</t>
  </si>
  <si>
    <t>00_Guía; 01_Catálogos; 02_Fuentes</t>
  </si>
  <si>
    <t>Listo para redactar</t>
  </si>
  <si>
    <t>Todos los porcentajes con fuente/localizador</t>
  </si>
  <si>
    <t>SAL-002</t>
  </si>
  <si>
    <t>4. Implantación</t>
  </si>
  <si>
    <t>Cobertura, Anejo 1, participación, acompañamiento y factores contextuales</t>
  </si>
  <si>
    <t>03_Unidades; 04_Plan_PIAAE; 05_Participación</t>
  </si>
  <si>
    <t>Listo con incidencias</t>
  </si>
  <si>
    <t>Distinguir universos y denominadores</t>
  </si>
  <si>
    <t>SAL-003</t>
  </si>
  <si>
    <t>5. Resultados</t>
  </si>
  <si>
    <t>Resultados graduados y subgraduados por dominio</t>
  </si>
  <si>
    <t>06_Resultados</t>
  </si>
  <si>
    <t>Listo con cautelas</t>
  </si>
  <si>
    <t>No presentar promedios como porcentaje del total de estudiantes</t>
  </si>
  <si>
    <t>SAL-004</t>
  </si>
  <si>
    <t>6. Efectividad</t>
  </si>
  <si>
    <t>Balance según criterios de proceso, resultados y uso</t>
  </si>
  <si>
    <t>07_Efectividad; 08_Acciones; 09_Evidencias_AT</t>
  </si>
  <si>
    <t>SAL-005</t>
  </si>
  <si>
    <t>Consulta formativa, Día del Avalúo y productos colectivos</t>
  </si>
  <si>
    <t>10_Consulta; 12_Día_Avalúo</t>
  </si>
  <si>
    <t>Listo para análisis temático</t>
  </si>
  <si>
    <t>No usar porcentajes con cinco informantes</t>
  </si>
  <si>
    <t>SAL-006</t>
  </si>
  <si>
    <t>8. Educación General</t>
  </si>
  <si>
    <t>PIACEG, CIACEG, resultados y brecha documental</t>
  </si>
  <si>
    <t>11_Educ_General</t>
  </si>
  <si>
    <t>Distinguir capacidad, implantación y efectividad</t>
  </si>
  <si>
    <t>SAL-007</t>
  </si>
  <si>
    <t>9. Recomendaciones</t>
  </si>
  <si>
    <t>Acciones institucionales priorizadas</t>
  </si>
  <si>
    <t>13_Recomendaciones; 15_Control_Calidad</t>
  </si>
  <si>
    <t>Listo para revisión</t>
  </si>
  <si>
    <t>Asignar responsables y evidencia</t>
  </si>
  <si>
    <t>SAL-008</t>
  </si>
  <si>
    <t>1. Introducción</t>
  </si>
  <si>
    <t>Contexto, propósito, alcance y organización</t>
  </si>
  <si>
    <t>Todas las hojas</t>
  </si>
  <si>
    <t>Redactar al final</t>
  </si>
  <si>
    <t>Cerrar denominadores principales</t>
  </si>
  <si>
    <t>SAL-009</t>
  </si>
  <si>
    <t>2. Resumen ejecutivo</t>
  </si>
  <si>
    <t>Hallazgos y recomendaciones esenciales</t>
  </si>
  <si>
    <t>Solo cifras reconciliadas</t>
  </si>
  <si>
    <t>Control de calidad e incidencias</t>
  </si>
  <si>
    <t>Las incidencias no se corrigen silenciosamente. Cada una debe cerrarse, documentarse o conservarse como limitación antes de publicar resultados.</t>
  </si>
  <si>
    <t>Incidencia ID</t>
  </si>
  <si>
    <t>Severidad</t>
  </si>
  <si>
    <t>Componente</t>
  </si>
  <si>
    <t>Acción requerida</t>
  </si>
  <si>
    <t>QC-001</t>
  </si>
  <si>
    <t>Crítica</t>
  </si>
  <si>
    <t>ISC52: fecha inicial 2025 en lugar de 2026.</t>
  </si>
  <si>
    <t>Verificar y corregir en la versión fuente; documentar fe de errata.</t>
  </si>
  <si>
    <t>Abierta</t>
  </si>
  <si>
    <t>QC-002</t>
  </si>
  <si>
    <t>ISC52 cita Certificación 68 en lugar de Certificación 46.</t>
  </si>
  <si>
    <t>Validar referencia normativa.</t>
  </si>
  <si>
    <t>QC-003</t>
  </si>
  <si>
    <t>Química registra 9.5 y 1.59, valores atípicos probablemente decimales desplazados.</t>
  </si>
  <si>
    <t>Confirmar con OLAS antes de usar.</t>
  </si>
  <si>
    <t>QC-004</t>
  </si>
  <si>
    <t>Anejo 2</t>
  </si>
  <si>
    <t>Aparece 2025-2006 en documentos de Anejo 2.</t>
  </si>
  <si>
    <t>Corregir mediante fe de errata.</t>
  </si>
  <si>
    <t>QC-005</t>
  </si>
  <si>
    <t>Adscripción</t>
  </si>
  <si>
    <t>Sistemas Computarizados de Información y Diseño Ambiental fueron atribuidos a Ciencias Naturales en algunos documentos.</t>
  </si>
  <si>
    <t>Reasignar sin alterar la fuente; conservar incidencia.</t>
  </si>
  <si>
    <t>QC-006</t>
  </si>
  <si>
    <t>Encabezado</t>
  </si>
  <si>
    <t>Informe de Química conserva encabezado de Biología.</t>
  </si>
  <si>
    <t>Validar cuerpo del documento y corregir encabezado.</t>
  </si>
  <si>
    <t>QC-007</t>
  </si>
  <si>
    <t>Denominadores</t>
  </si>
  <si>
    <t>Denominadores incompatibles en Biología, Química, Matemáticas, Interdisciplinario, Nutrición y Física.</t>
  </si>
  <si>
    <t>SRC-007; SRC-009</t>
  </si>
  <si>
    <t>Conciliar curso, sección y periodo.</t>
  </si>
  <si>
    <t>QC-008</t>
  </si>
  <si>
    <t>Relaciones Laborales y Nutrición incluyen rúbricas de otros programas.</t>
  </si>
  <si>
    <t>Separar rúbricas por programa.</t>
  </si>
  <si>
    <t>QC-009</t>
  </si>
  <si>
    <t>Dominios</t>
  </si>
  <si>
    <t>Física presenta discrepancia entre tabla y narrativa sobre dominios no medidos.</t>
  </si>
  <si>
    <t>Cotejar con OLAS y Anejo 1.</t>
  </si>
  <si>
    <t>QC-010</t>
  </si>
  <si>
    <t>Fecha 29/01/2025 en Anejo 1 de Biología requiere verificación.</t>
  </si>
  <si>
    <t>Confirmar fecha oficial.</t>
  </si>
  <si>
    <t>QC-011</t>
  </si>
  <si>
    <t>Música alude a aprobación pendiente y reenvíos para revisión.</t>
  </si>
  <si>
    <t>Confirmar versión autorizada.</t>
  </si>
  <si>
    <t>QC-012</t>
  </si>
  <si>
    <t>Estudios Hispánicos: Tabla 3 y Tabla 1 no coinciden para Responsabilidad social y RLM.</t>
  </si>
  <si>
    <t>Conciliar tablas.</t>
  </si>
  <si>
    <t>QC-013</t>
  </si>
  <si>
    <t>Filosofía: narrativa y matriz difieren sobre el primer semestre de 2025-2026.</t>
  </si>
  <si>
    <t>Conciliar formulaciones.</t>
  </si>
  <si>
    <t>QC-014</t>
  </si>
  <si>
    <t>Fechas</t>
  </si>
  <si>
    <t>Varios Anejos 1 firmados tienen fecha formal en blanco.</t>
  </si>
  <si>
    <t>No inferir fecha desde el nombre del archivo.</t>
  </si>
  <si>
    <t>QC-015</t>
  </si>
  <si>
    <t>Universo</t>
  </si>
  <si>
    <t>DAA informa 68 programas graduados; OLAS usa 61 configurados; participaron 28.</t>
  </si>
  <si>
    <t>SRC-003; SRC-006</t>
  </si>
  <si>
    <t>Mantener los tres denominadores separados.</t>
  </si>
  <si>
    <t>Documentada</t>
  </si>
  <si>
    <t>QC-016</t>
  </si>
  <si>
    <t>DAA informa 59 subgraduados, pero OLAS incluye componentes transversales y configuraciones adicionales.</t>
  </si>
  <si>
    <t>SRC-003; SRC-007</t>
  </si>
  <si>
    <t>Excluir componentes del denominador de programas.</t>
  </si>
  <si>
    <t>QC-017</t>
  </si>
  <si>
    <t>No se dispone de N evaluado y N que alcanzó la expectativa para la mayoría de resultados.</t>
  </si>
  <si>
    <t>Solicitar exportación desagregada; no ponderar por estudiantes.</t>
  </si>
  <si>
    <t>QC-018</t>
  </si>
  <si>
    <t>Modalidades</t>
  </si>
  <si>
    <t>No existe informe 2025-2026 de Programas Trimestrales y a Distancia.</t>
  </si>
  <si>
    <t>Producir informe separado.</t>
  </si>
  <si>
    <t>QC-019</t>
  </si>
  <si>
    <t>QC-020</t>
  </si>
  <si>
    <t>Catálogo</t>
  </si>
  <si>
    <t>La licencia 2023-116 y la oferta actual difieren por moratorias y aprobaciones de 2026.</t>
  </si>
  <si>
    <t>SRC-002; SRC-003; SRC-005</t>
  </si>
  <si>
    <t>Completar conciliación de programas nuevos y en moratoria.</t>
  </si>
  <si>
    <t>QC-021</t>
  </si>
  <si>
    <t>Evidencias AT</t>
  </si>
  <si>
    <t>La codificación analítica A-G del corpus de evidencias fue consolidada en la hoja 09; 70 piezas canónicas sustituyen los registros provisionales y las copias se documentan sin contarlas como evidencia independiente.</t>
  </si>
  <si>
    <t>Usar la hoja 09 revisada como registro canónico para la redacción y mantener las cautelas por pieza.</t>
  </si>
  <si>
    <t>Cerrada</t>
  </si>
  <si>
    <t>QC-022</t>
  </si>
  <si>
    <t>La consulta se administró antes del cierre final y reúne cinco informantes clave.</t>
  </si>
  <si>
    <t>SRC-017; SRC-018</t>
  </si>
  <si>
    <t>Usar análisis temático y cautela de temporalidad; no porcentajes.</t>
  </si>
  <si>
    <t>QC-023</t>
  </si>
  <si>
    <t>Baja</t>
  </si>
  <si>
    <t>Dominios de Filosofía</t>
  </si>
  <si>
    <t>Filosofía integró deliberadamente los ocho dominios subgraduados en su trabajo graduado, aun cuando Razonamiento lógico-matemático y Tecnología no son dominios graduados independientes.</t>
  </si>
  <si>
    <t>E02; E02b; E02c; aclaración del programa</t>
  </si>
  <si>
    <t>Tratarlo como decisión programática voluntaria, no como incumplimiento; conservar la distinción normativa entre niveles.</t>
  </si>
  <si>
    <t>QC-024</t>
  </si>
  <si>
    <t>Pareo de evidencias G</t>
  </si>
  <si>
    <t>Desc(1).txt no coincide con los archivos: identifica G03/A02a con Relaciones Laborales, aunque A02a.docx corresponde a Biología, y describe G04 como una narrativa de cuatro acciones, aunque G04.pdf es el caso CA-24-051 de relaciones laborales.</t>
  </si>
  <si>
    <t>Desc(1).txt; A02a.docx; G04.pdf</t>
  </si>
  <si>
    <t>Aplicar primacía al contenido de los documentos y conservar esta discrepancia como control de procedencia.</t>
  </si>
  <si>
    <t>Instrumentos A1 disponibles*</t>
  </si>
  <si>
    <t>* 60 instrumentos de planificación: 22 subgraduados —20 planes de programas y 2 planificaciones transversales (ACEG y cursos medulares del BBA)— y 38 graduados. Cubren 61 programas: 20 subgraduados y 41 graduados. Borradores, Word y PDF firmados cuentan; las versiones del mismo programa y grado no se duplican.</t>
  </si>
  <si>
    <t>Informe integrado de resultados de Educación General</t>
  </si>
  <si>
    <t>No disponible; el CIACEG sí documentó la implantación 2025-2026.</t>
  </si>
  <si>
    <t>Una fila por fuente canónica o versión con valor probatorio distinto. Las fuentes primarias y secundarias se distinguen por categoría, alcance y localizador; las copias o versiones equivalentes se documentan sin duplicar el instrumento programático.</t>
  </si>
  <si>
    <t>Corpus disponible de Anejos 1 subgraduados y graduados</t>
  </si>
  <si>
    <t>58 instrumentos (PDF; incluye Anejo 1A trimestral)</t>
  </si>
  <si>
    <t>Programas/DIIA</t>
  </si>
  <si>
    <t>upload/PIAAE*.pdf</t>
  </si>
  <si>
    <t>59 programas académicos y 2 planificaciones transversales</t>
  </si>
  <si>
    <t>Planificación; implantación</t>
  </si>
  <si>
    <t>22 instrumentos subgraduados y 36 graduados; los planes conjuntos y las especialidades explican la diferencia entre documentos y programas.</t>
  </si>
  <si>
    <t>SRC-029</t>
  </si>
  <si>
    <t>Informe de implantación del CIACEG 2025-2026</t>
  </si>
  <si>
    <t>upload/00 CIACEG 2025-2026.docx</t>
  </si>
  <si>
    <t>62 docentes; 130 secciones; dos proyectos y dos espacios de divulgación</t>
  </si>
  <si>
    <t>Educación General; implantación; cultura de avalúo</t>
  </si>
  <si>
    <t>Informe de implantación; no sustituye un análisis integrado de resultados por dominio del CEG como un todo.</t>
  </si>
  <si>
    <t>SRC-030</t>
  </si>
  <si>
    <t>Rúbrica común CIACEG - Proyecto 1</t>
  </si>
  <si>
    <t>upload/CIACEG - Rúbrica Proyecto 1.docx</t>
  </si>
  <si>
    <t>Rúbrica de derivadas de funciones polinómicas; Contenido, RLM y Pensamiento crítico</t>
  </si>
  <si>
    <t>Educación General; producto colaborativo</t>
  </si>
  <si>
    <t>Producto disponible para pilotaje</t>
  </si>
  <si>
    <t>Prueba el desarrollo del instrumento; no demuestra todavía aplicación, resultados ni efectividad.</t>
  </si>
  <si>
    <t>SRC-031</t>
  </si>
  <si>
    <t>Presentación PIACEG/CIACEG - 3er Foro Bianual UPRH</t>
  </si>
  <si>
    <t>Divulgación académica</t>
  </si>
  <si>
    <t>2026-03-20</t>
  </si>
  <si>
    <t>upload/02PRES_1.PDF</t>
  </si>
  <si>
    <t>Presentación de 19 laminillas sobre PIACEG, CIACEG y proyectos colaborativos</t>
  </si>
  <si>
    <t>Educación General; cultura de avalúo</t>
  </si>
  <si>
    <t>Presentada</t>
  </si>
  <si>
    <t>La portada interna del PDF muestra 2026-04-06; el certificado fija la actividad el 20 de marzo de 2026.</t>
  </si>
  <si>
    <t>SRC-032</t>
  </si>
  <si>
    <t>Certificado del 3er Foro Bianual de Avaluación - UPR Humacao</t>
  </si>
  <si>
    <t>UPR Humacao</t>
  </si>
  <si>
    <t>upload/02CERT_1.PDF</t>
  </si>
  <si>
    <t>Reconocimiento a Emmanuel Ocasio Acevedo como recurso sobre PIACEG</t>
  </si>
  <si>
    <t>Final</t>
  </si>
  <si>
    <t>Corrobora la presentación del PIACEG en un espacio de divulgación académica.</t>
  </si>
  <si>
    <t>SRC-033</t>
  </si>
  <si>
    <t>Respuesta al indicador 1.9.1 - versión de trabajo</t>
  </si>
  <si>
    <t>Recinto/DIIA</t>
  </si>
  <si>
    <t>upload/Respuesta Indicador 1.9.1 2025(2).docx</t>
  </si>
  <si>
    <t>Respuesta de base sobre OLAS, monitoreo y acciones transformadoras</t>
  </si>
  <si>
    <t>Indicador 1.9.1</t>
  </si>
  <si>
    <t>Actualizada en la hoja 17</t>
  </si>
  <si>
    <t>La versión de base confundía la meta de participación de 66.67% con el umbral de logro de 70% y contenía un error en el año de la Certificación 104.</t>
  </si>
  <si>
    <t>SRC-A1-GR-001</t>
  </si>
  <si>
    <t>PIAAE FAE GRAD MBA (Firmado, Anejo 1).pdf</t>
  </si>
  <si>
    <t>Administración de Empresas / Maestría en Administración de Empresas</t>
  </si>
  <si>
    <t>upload/PIAAE FAE GRAD MBA (Firmado, Anejo 1).pdf</t>
  </si>
  <si>
    <t>SHA 0266c2d32828</t>
  </si>
  <si>
    <t>SRC-A1-GR-002</t>
  </si>
  <si>
    <t>PIAAE FAE GRAD iMBA (Firmado Anejo 1) (1).pdf</t>
  </si>
  <si>
    <t>Administración de Empresas / Maestría en Administración de Empresas (iMBA)</t>
  </si>
  <si>
    <t>upload/PIAAE FAE GRAD iMBA (Firmado Anejo 1) (1).pdf</t>
  </si>
  <si>
    <t>Programa; Anejo 1A trimestral</t>
  </si>
  <si>
    <t>SHA 16ebd4275766</t>
  </si>
  <si>
    <t>SRC-A1-GR-003</t>
  </si>
  <si>
    <t>PIAAE FAE GRAD PhD (Firmado Anejo 1).pdf</t>
  </si>
  <si>
    <t>Administración de Empresas / Doctorado en Administración de Empresas - Comercio Internacional</t>
  </si>
  <si>
    <t>upload/PIAAE FAE GRAD PhD (Firmado Anejo 1).pdf</t>
  </si>
  <si>
    <t>SHA 9a507daf62c7</t>
  </si>
  <si>
    <t>SRC-A1-GR-004</t>
  </si>
  <si>
    <t>PIAAE BIOLOGIA GRADUADO (firmado Anejo 1) 1.pdf</t>
  </si>
  <si>
    <t>Ciencias Naturales / Programa Graduado en Biología - Maestría y Doctorado</t>
  </si>
  <si>
    <t>upload/PIAAE BIOLOGIA GRADUADO (firmado Anejo 1) 1.pdf</t>
  </si>
  <si>
    <t>Plan conjunto; cubre 2 programas oficiales</t>
  </si>
  <si>
    <t>SHA 72abecf88428</t>
  </si>
  <si>
    <t>SRC-A1-GR-005</t>
  </si>
  <si>
    <t>PIAAE QUIMICA GRADUADO (firmado Anejo 1).pdf</t>
  </si>
  <si>
    <t>Ciencias Naturales / Programa Graduado en Química - Maestría y Doctorado</t>
  </si>
  <si>
    <t>upload/PIAAE QUIMICA GRADUADO (firmado Anejo 1).pdf</t>
  </si>
  <si>
    <t>SHA 696749cbb1d7</t>
  </si>
  <si>
    <t>SRC-A1-GR-006</t>
  </si>
  <si>
    <t>PIAAE MATEMATICAS GRADUADO (firmado Anejo 1).pdf</t>
  </si>
  <si>
    <t>Ciencias Naturales / Programa Graduado en Matemáticas - Maestría y Doctorado</t>
  </si>
  <si>
    <t>upload/PIAAE MATEMATICAS GRADUADO (firmado Anejo 1).pdf</t>
  </si>
  <si>
    <t>SHA 3e4b09bb56a8</t>
  </si>
  <si>
    <t>SRC-A1-GR-007</t>
  </si>
  <si>
    <t>PIAAE FISICA GRADUADO (firmado Anejo 1).pdf</t>
  </si>
  <si>
    <t>Ciencias Naturales / Maestría en Física</t>
  </si>
  <si>
    <t>upload/PIAAE FISICA GRADUADO (firmado Anejo 1).pdf</t>
  </si>
  <si>
    <t>SHA 798a1b854949</t>
  </si>
  <si>
    <t>SRC-A1-GR-008</t>
  </si>
  <si>
    <t>PIAAE NUTRICION GRADUADO (firmado Anejo1).pdf</t>
  </si>
  <si>
    <t>Ciencias Naturales / Maestría en Nutrición y Dietética</t>
  </si>
  <si>
    <t>upload/PIAAE NUTRICION GRADUADO (firmado Anejo1).pdf</t>
  </si>
  <si>
    <t>SHA 15ca34a0be37</t>
  </si>
  <si>
    <t>SRC-A1-GR-009</t>
  </si>
  <si>
    <t>PIAAE CIENCIAS AMBIENTALES GRADUADO (firmado ANEJO 1).pdf</t>
  </si>
  <si>
    <t>Ciencias Naturales / Maestría en Ciencias Ambientales</t>
  </si>
  <si>
    <t>upload/PIAAE CIENCIAS AMBIENTALES GRADUADO (firmado ANEJO 1).pdf</t>
  </si>
  <si>
    <t>SHA e5b0e2e46e5c</t>
  </si>
  <si>
    <t>SRC-A1-GR-010</t>
  </si>
  <si>
    <t>PIAAE EGAP GRADUADO (firmado Anejo 1).pdf</t>
  </si>
  <si>
    <t>Ciencias Sociales / Escuela Graduada de Administración Pública</t>
  </si>
  <si>
    <t>upload/PIAAE EGAP GRADUADO (firmado Anejo 1).pdf</t>
  </si>
  <si>
    <t>Plan conjunto; cubre 3 programas oficiales</t>
  </si>
  <si>
    <t>SHA 5ef7a780e33c</t>
  </si>
  <si>
    <t>SRC-A1-GR-011</t>
  </si>
  <si>
    <t>PIAAE ICOOP GRADUADO (firmado Anejo 1).pdf</t>
  </si>
  <si>
    <t>Ciencias Sociales / Maestría en Gestión y Desarrollo de Cooperativas y Organizaciones Solidarias</t>
  </si>
  <si>
    <t>upload/PIAAE ICOOP GRADUADO (firmado Anejo 1).pdf</t>
  </si>
  <si>
    <t>SHA 2de5b70e6a2a</t>
  </si>
  <si>
    <t>SRC-A1-GR-012</t>
  </si>
  <si>
    <t>PIAAE CORE GRAD (firmado Anejo 1).pdf</t>
  </si>
  <si>
    <t>Ciencias Sociales / Maestría en Consejería y Rehabilitación</t>
  </si>
  <si>
    <t>upload/PIAAE CORE GRAD (firmado Anejo 1).pdf</t>
  </si>
  <si>
    <t>SHA e3931552f1e8</t>
  </si>
  <si>
    <t>SRC-A1-GR-013</t>
  </si>
  <si>
    <t>PIAAE TRABAJO SOCIAL GRADUADO (firmado ANEJO 1).pdf</t>
  </si>
  <si>
    <t>Ciencias Sociales / Maestría en Trabajo Social</t>
  </si>
  <si>
    <t>upload/PIAAE TRABAJO SOCIAL GRADUADO (firmado ANEJO 1).pdf</t>
  </si>
  <si>
    <t>SHA 399286f0cd87</t>
  </si>
  <si>
    <t>SRC-A1-GR-014</t>
  </si>
  <si>
    <t>PIAAE EDUCACION GRAD MEd Currículo y Enseñanza (TDEC) (firmado Anejo 1).pdf</t>
  </si>
  <si>
    <t>Educación / MEd Currículo y Enseñanza - Teoría, Diseño y Evaluación Curricular</t>
  </si>
  <si>
    <t>upload/PIAAE EDUCACION GRAD MEd Currículo y Enseñanza (TDEC) (firmado Anejo 1).pdf</t>
  </si>
  <si>
    <t>Especialidad/subespecialidad</t>
  </si>
  <si>
    <t>SHA c011cb4dbdd8</t>
  </si>
  <si>
    <t>SRC-A1-GR-015</t>
  </si>
  <si>
    <t>PIAAE EDUCACION GRAD MEd Curr y Enseñanza (Tecnología) (firmado Anejo1).pdf</t>
  </si>
  <si>
    <t>Educación / MEd Currículo y Enseñanza - Tecnología del Aprendizaje</t>
  </si>
  <si>
    <t>upload/PIAAE EDUCACION GRAD MEd Curr y Enseñanza (Tecnología) (firmado Anejo1).pdf</t>
  </si>
  <si>
    <t>SHA 4b0c22764eac</t>
  </si>
  <si>
    <t>SRC-A1-GR-016</t>
  </si>
  <si>
    <t>PIAAE EDUCACION GRAD MEd Ed Esp y Dif (firmado Anejo 1).pdf</t>
  </si>
  <si>
    <t>Educación / Maestría en Educación Especial y Diferenciada</t>
  </si>
  <si>
    <t>upload/PIAAE EDUCACION GRAD MEd Ed Esp y Dif (firmado Anejo 1).pdf</t>
  </si>
  <si>
    <t>SHA faea57f74b7c</t>
  </si>
  <si>
    <t>SRC-A1-GR-017</t>
  </si>
  <si>
    <t>PIAAE EDUCACION GRAD MEd Educ Preescolar (firmado Anejo 1).pdf</t>
  </si>
  <si>
    <t>Educación / Maestría en Educación Preescolar</t>
  </si>
  <si>
    <t>upload/PIAAE EDUCACION GRAD MEd Educ Preescolar (firmado Anejo 1).pdf</t>
  </si>
  <si>
    <t>SHA d15eba9f61cd</t>
  </si>
  <si>
    <t>SRC-A1-GR-018</t>
  </si>
  <si>
    <t>PIAAE EDUCACION GRAD MEd INEVA (firmado Anejo 1).pdf</t>
  </si>
  <si>
    <t>Educación / Maestría en Investigación y Evaluación Educativa</t>
  </si>
  <si>
    <t>upload/PIAAE EDUCACION GRAD MEd INEVA (firmado Anejo 1).pdf</t>
  </si>
  <si>
    <t>SHA 92f3f3a5265b</t>
  </si>
  <si>
    <t>SRC-A1-GR-019</t>
  </si>
  <si>
    <t>PIAAE EDUCACION GRAD MEd LOE (firmado Anejo 1).pdf</t>
  </si>
  <si>
    <t>Educación / Maestría en Liderazgo en Organizaciones Educativas</t>
  </si>
  <si>
    <t>upload/PIAAE EDUCACION GRAD MEd LOE (firmado Anejo 1).pdf</t>
  </si>
  <si>
    <t>SHA ac6b0a1f1da2</t>
  </si>
  <si>
    <t>SRC-A1-GR-020</t>
  </si>
  <si>
    <t>PIAAE EDUCACION GRAD MEd Lectura, Escritura y Literatura Infantil (firmado Anejo 1).pdf</t>
  </si>
  <si>
    <t>Educación / Maestría en Lectura, Escritura y Literatura Infantil</t>
  </si>
  <si>
    <t>upload/PIAAE EDUCACION GRAD MEd Lectura, Escritura y Literatura Infantil (firmado Anejo 1).pdf</t>
  </si>
  <si>
    <t>SHA 398719cb31d3</t>
  </si>
  <si>
    <t>SRC-A1-GR-021</t>
  </si>
  <si>
    <t>PIAAE EDUCACION GRAD MEd Orientación y Consejería (FIRMADO ANEJO1).pdf</t>
  </si>
  <si>
    <t>Educación / Maestría en Orientación y Consejería</t>
  </si>
  <si>
    <t>upload/PIAAE EDUCACION GRAD MEd Orientación y Consejería (FIRMADO ANEJO1).pdf</t>
  </si>
  <si>
    <t>SHA c6353a76f43a</t>
  </si>
  <si>
    <t>SRC-A1-GR-022</t>
  </si>
  <si>
    <t>PIAAE EDUCACION GRAD MEd TESL (Firmado, Anejo1).pdf</t>
  </si>
  <si>
    <t>Educación / Maestría en Enseñanza del Inglés como Segundo Idioma</t>
  </si>
  <si>
    <t>upload/PIAAE EDUCACION GRAD MEd TESL (Firmado, Anejo1).pdf</t>
  </si>
  <si>
    <t>SHA 83c988a93dfe</t>
  </si>
  <si>
    <t>SRC-A1-GR-023</t>
  </si>
  <si>
    <t>PIAAE EDUCACION GRAD MS Ciencias del Ejercicio (firmado Anejo 1).pdf</t>
  </si>
  <si>
    <t>Educación / Maestría en Ciencias del Ejercicio</t>
  </si>
  <si>
    <t>upload/PIAAE EDUCACION GRAD MS Ciencias del Ejercicio (firmado Anejo 1).pdf</t>
  </si>
  <si>
    <t>SHA 436d0b3920dc</t>
  </si>
  <si>
    <t>SRC-A1-GR-024</t>
  </si>
  <si>
    <t>PIAAE EDUCACION GRAD EdD Curr y Enseñanza (TDEC) (firmado Anejo 1).pdf</t>
  </si>
  <si>
    <t>Educación / EdD Currículo y Enseñanza - Teoría, Diseño y Evaluación Curricular</t>
  </si>
  <si>
    <t>upload/PIAAE EDUCACION GRAD EdD Curr y Enseñanza (TDEC) (firmado Anejo 1).pdf</t>
  </si>
  <si>
    <t>SHA e4aae63d7cfd</t>
  </si>
  <si>
    <t>SRC-A1-GR-025</t>
  </si>
  <si>
    <t>PIAAE EDUCACION GRAD EdD Curr y Enseñanza Tecnología (firmado Anejo1).pdf</t>
  </si>
  <si>
    <t>Educación / EdD Currículo y Enseñanza - Tecnología del Aprendizaje</t>
  </si>
  <si>
    <t>upload/PIAAE EDUCACION GRAD EdD Curr y Enseñanza Tecnología (firmado Anejo1).pdf</t>
  </si>
  <si>
    <t>SHA 5e8f2da3bdae</t>
  </si>
  <si>
    <t>SRC-A1-GR-026</t>
  </si>
  <si>
    <t>PIAAE EDUCACION GRAD EdD LOE (firmado Anejo 1).pdf</t>
  </si>
  <si>
    <t>Educación / Doctorado en Liderazgo en Organizaciones Educativas</t>
  </si>
  <si>
    <t>upload/PIAAE EDUCACION GRAD EdD LOE (firmado Anejo 1).pdf</t>
  </si>
  <si>
    <t>SHA 4e9d94ede072</t>
  </si>
  <si>
    <t>SRC-A1-GR-027</t>
  </si>
  <si>
    <t>PIAAE EDUCACION GRAD EdD Orientación y Consejería (firmado Anejo1).pdf</t>
  </si>
  <si>
    <t>Educación / Doctorado en Orientación y Consejería</t>
  </si>
  <si>
    <t>upload/PIAAE EDUCACION GRAD EdD Orientación y Consejería (firmado Anejo1).pdf</t>
  </si>
  <si>
    <t>SHA 485ea2ffe356</t>
  </si>
  <si>
    <t>SRC-A1-GR-028</t>
  </si>
  <si>
    <t>PIAAE FILOSOFIA GRADUADO (firmado Anejo 1).pdf</t>
  </si>
  <si>
    <t>Humanidades / Maestría en Filosofía</t>
  </si>
  <si>
    <t>upload/PIAAE FILOSOFIA GRADUADO (firmado Anejo 1).pdf</t>
  </si>
  <si>
    <t>SHA 7b8fb22c7e40</t>
  </si>
  <si>
    <t>SRC-A1-GR-029</t>
  </si>
  <si>
    <t>PIAAE HISTORIA MAESTRIA GRAD (firmado Anejo 1).pdf</t>
  </si>
  <si>
    <t>Humanidades / Maestría en Historia</t>
  </si>
  <si>
    <t>upload/PIAAE HISTORIA MAESTRIA GRAD (firmado Anejo 1).pdf</t>
  </si>
  <si>
    <t>SHA e09ca922d15a</t>
  </si>
  <si>
    <t>SRC-A1-GR-030</t>
  </si>
  <si>
    <t>PIAAE HISTORIA DOCTORADO GRAD (firmado Anejo 1).pdf</t>
  </si>
  <si>
    <t>Humanidades / Doctorado en Historia</t>
  </si>
  <si>
    <t>upload/PIAAE HISTORIA DOCTORADO GRAD (firmado Anejo 1).pdf</t>
  </si>
  <si>
    <t>SHA 743c98c6c767</t>
  </si>
  <si>
    <t>SRC-A1-GR-031</t>
  </si>
  <si>
    <t>PIAAE INGLÉS GRADUADO MA (firmado Anejo 1).pdf</t>
  </si>
  <si>
    <t>Humanidades / Maestría en Inglés</t>
  </si>
  <si>
    <t>upload/PIAAE INGLÉS GRADUADO MA (firmado Anejo 1).pdf</t>
  </si>
  <si>
    <t>SHA fa10f7b76957</t>
  </si>
  <si>
    <t>SRC-A1-GR-032</t>
  </si>
  <si>
    <t>PIAAE INGLES GRADUADO PhD (firmado Anejo1).pdf</t>
  </si>
  <si>
    <t>Humanidades / Doctorado en Inglés</t>
  </si>
  <si>
    <t>upload/PIAAE INGLES GRADUADO PhD (firmado Anejo1).pdf</t>
  </si>
  <si>
    <t>SHA 3158722725f4</t>
  </si>
  <si>
    <t>SRC-A1-GR-033</t>
  </si>
  <si>
    <t>PIAAE LINGUISTICA GRADUADO (firmado ANEJO 1).pdf</t>
  </si>
  <si>
    <t>Humanidades / Maestría en Lingüística</t>
  </si>
  <si>
    <t>upload/PIAAE LINGUISTICA GRADUADO (firmado ANEJO 1).pdf</t>
  </si>
  <si>
    <t>SHA b8110bcd234e</t>
  </si>
  <si>
    <t>SRC-A1-GR-034</t>
  </si>
  <si>
    <t>PIAAE LITERATURA COMPARADA GRADUADO (firmado, Anejo 1).pdf</t>
  </si>
  <si>
    <t>Humanidades / Maestría en Literatura Comparada</t>
  </si>
  <si>
    <t>upload/PIAAE LITERATURA COMPARADA GRADUADO (firmado, Anejo 1).pdf</t>
  </si>
  <si>
    <t>SHA cc0768ade83c</t>
  </si>
  <si>
    <t>SRC-A1-GR-035</t>
  </si>
  <si>
    <t>PIAAE  MAGAC HUMA GRAD 2025_2029_(firmado Anejo1).pdf</t>
  </si>
  <si>
    <t>Humanidades / Maestría en Gestión y Administración Cultural</t>
  </si>
  <si>
    <t>upload/PIAAE  MAGAC HUMA GRAD 2025_2029_(firmado Anejo1).pdf</t>
  </si>
  <si>
    <t>SHA 87a62ec65059</t>
  </si>
  <si>
    <t>SRC-A1-GR-036</t>
  </si>
  <si>
    <t>PIAAE PLANIFICACIÓN GRADUADO (firmado Anejo1).pdf</t>
  </si>
  <si>
    <t>Escuela Graduada de Planificación / Maestría en Planificación</t>
  </si>
  <si>
    <t>upload/PIAAE PLANIFICACIÓN GRADUADO (firmado Anejo1).pdf</t>
  </si>
  <si>
    <t>SHA 79a071c890c2</t>
  </si>
  <si>
    <t>SRC-A1-GR-037</t>
  </si>
  <si>
    <t>ESHI GRAD MA ANEJO 1 revisado enero 2026.docx</t>
  </si>
  <si>
    <t>Anejo 1 disponible</t>
  </si>
  <si>
    <t>2026-01; borrador revisado</t>
  </si>
  <si>
    <t>Humanidades / Maestría en Estudios Hispánicos</t>
  </si>
  <si>
    <t>upload/ESHI GRAD MA ANEJO 1 revisado enero 2026.docx</t>
  </si>
  <si>
    <t>Programa; borrador revisado no firmado</t>
  </si>
  <si>
    <t>Disponible; canónica para conteo</t>
  </si>
  <si>
    <t>SHA 080efab136b3. Se cuenta una sola vez por programa y grado; las versiones anteriores no se duplican.</t>
  </si>
  <si>
    <t>SRC-A1-GR-038</t>
  </si>
  <si>
    <t>ESHI GRAD PHD ANEJO 1 revisado enero 2026.docx</t>
  </si>
  <si>
    <t>Humanidades / Doctorado en Estudios Hispánicos</t>
  </si>
  <si>
    <t>upload/ESHI GRAD PHD ANEJO 1 revisado enero 2026.docx</t>
  </si>
  <si>
    <t>SHA 36f84f80019e. Se cuenta una sola vez por programa y grado; las versiones anteriores no se duplican.</t>
  </si>
  <si>
    <t>Se considera disponible cualquier Anejo 1 programático identificable, sea borrador, Word o PDF firmado. Cada programa y grado se cuenta una sola vez; si existen varias versiones, prevalece la más completa o formal. Cuando no hay documento primario, la planificación citada en un Anejo 2 o en ISC52 se registra solo como comparación secundaria.</t>
  </si>
  <si>
    <t>El Programa de Filosofía no reportó datos en OLAS. Por tanto, no cumplió con el plan de avalúo del programa según lo establecido en el Anejo 1.</t>
  </si>
  <si>
    <t>PLAN-A1-GR-001</t>
  </si>
  <si>
    <t>PLAN-A1-GR-002</t>
  </si>
  <si>
    <t>PLAN-A1-GR-003</t>
  </si>
  <si>
    <t>PLAN-A1-GR-004</t>
  </si>
  <si>
    <t>Programa Graduado en Biología - Maestría y Doctorado</t>
  </si>
  <si>
    <t>PLAN-A1-GR-005</t>
  </si>
  <si>
    <t>UA-GR-006; UA-GR-053</t>
  </si>
  <si>
    <t>Programa Graduado en Química - Maestría y Doctorado</t>
  </si>
  <si>
    <t>PLAN-A1-GR-006</t>
  </si>
  <si>
    <t>Programa Graduado en Matemáticas - Maestría y Doctorado</t>
  </si>
  <si>
    <t>PLAN-A1-GR-007</t>
  </si>
  <si>
    <t>PLAN-A1-GR-008</t>
  </si>
  <si>
    <t>PLAN-A1-GR-009</t>
  </si>
  <si>
    <t>PLAN-A1-GR-010</t>
  </si>
  <si>
    <t>PLAN-A1-GR-011</t>
  </si>
  <si>
    <t>PLAN-A1-GR-012</t>
  </si>
  <si>
    <t>PLAN-A1-GR-013</t>
  </si>
  <si>
    <t>PLAN-A1-GR-014</t>
  </si>
  <si>
    <t>MEd Currículo y Enseñanza - Teoría, Diseño y Evaluación Curricular</t>
  </si>
  <si>
    <t>PLAN-A1-GR-015</t>
  </si>
  <si>
    <t>MEd Currículo y Enseñanza - Tecnología del Aprendizaje</t>
  </si>
  <si>
    <t>PLAN-A1-GR-016</t>
  </si>
  <si>
    <t>PLAN-A1-GR-017</t>
  </si>
  <si>
    <t>PLAN-A1-GR-018</t>
  </si>
  <si>
    <t>PLAN-A1-GR-019</t>
  </si>
  <si>
    <t>PLAN-A1-GR-020</t>
  </si>
  <si>
    <t>PLAN-A1-GR-021</t>
  </si>
  <si>
    <t>PLAN-A1-GR-022</t>
  </si>
  <si>
    <t>PLAN-A1-GR-023</t>
  </si>
  <si>
    <t>PLAN-A1-GR-024</t>
  </si>
  <si>
    <t>EdD Currículo y Enseñanza - Teoría, Diseño y Evaluación Curricular</t>
  </si>
  <si>
    <t>PLAN-A1-GR-025</t>
  </si>
  <si>
    <t>EdD Currículo y Enseñanza - Tecnología del Aprendizaje</t>
  </si>
  <si>
    <t>PLAN-A1-GR-026</t>
  </si>
  <si>
    <t>PLAN-A1-GR-027</t>
  </si>
  <si>
    <t>PLAN-A1-GR-028</t>
  </si>
  <si>
    <t>PLAN-A1-GR-029</t>
  </si>
  <si>
    <t>PLAN-A1-GR-030</t>
  </si>
  <si>
    <t>PLAN-A1-GR-031</t>
  </si>
  <si>
    <t>PLAN-A1-GR-032</t>
  </si>
  <si>
    <t>PLAN-A1-GR-033</t>
  </si>
  <si>
    <t>PLAN-A1-GR-034</t>
  </si>
  <si>
    <t>PLAN-A1-GR-035</t>
  </si>
  <si>
    <t>PLAN-A1-GR-036</t>
  </si>
  <si>
    <t>PLAN-A1-GR-037</t>
  </si>
  <si>
    <t>Anejo 1 - borrador disponible</t>
  </si>
  <si>
    <t>Borrador revisado en enero de 2026. Para 2025-2026 indica que no se realizó avalúo en C51 y planifica tres cursos en C52.</t>
  </si>
  <si>
    <t>Documento completo; Tablas 1 a 4. Se conserva una sola versión canónica.</t>
  </si>
  <si>
    <t>PLAN-A1-GR-038</t>
  </si>
  <si>
    <t>Borrador revisado en enero de 2026. Para 2025-2026 planifica cinco cursos en C51 y ocho en C52, con los seis dominios graduados.</t>
  </si>
  <si>
    <t>Hay 60 instrumentos de Anejo 1 disponibles —22 subgraduados y 38 graduados— que cubren 61 programas, además de dos planificaciones transversales subgraduadas.</t>
  </si>
  <si>
    <t>Persisten programas oficiales sin Anejo 1 disponible. Dos instrumentos de Estudios Hispánicos son borradores revisados no firmados; se cuentan con esa reserva explícita.</t>
  </si>
  <si>
    <t>SRC-001; SRC-007; SRC-A1-CORPUS; SRC-A1-GR-001 a SRC-A1-GR-038</t>
  </si>
  <si>
    <t>Los 33 Anejos 3A se conciliaron con 70 piezas canónicas clasificadas A-G; 20 formularios contienen evidencia procesable de calidad parcial o suficiente.</t>
  </si>
  <si>
    <t>Usar el pareo consolidado de la hoja 09 y completar el seguimiento de implantación, resultados e impacto de las acciones.</t>
  </si>
  <si>
    <t>SRC-014; SRC-015; SRC-016; 09_Evidencias_AT</t>
  </si>
  <si>
    <t>El CIACEG documentó 62 docentes y 130 secciones del CEG en OLAS, dos proyectos colaborativos y dos espacios de divulgación.</t>
  </si>
  <si>
    <t>Producir un informe separado que integre resultados por dominio, facultad y periodo; distinguir participación, implantación y efectividad.</t>
  </si>
  <si>
    <t>SRC-019; SRC-020; SRC-021; SRC-023; SRC-029; SRC-030; SRC-031; SRC-032</t>
  </si>
  <si>
    <t>Gobernanza e implantación</t>
  </si>
  <si>
    <t>Organización interfacultativa y dos proyectos colaborativos</t>
  </si>
  <si>
    <t>El informe 2025-2026 documenta productos y actividades completadas.</t>
  </si>
  <si>
    <t>La evaluación de resultados y la comparación longitudinal de los proyectos continúan pendientes.</t>
  </si>
  <si>
    <t>SRC-020; SRC-029; SRC-030</t>
  </si>
  <si>
    <t>Distinguir producto, pilotaje, resultados y efectividad.</t>
  </si>
  <si>
    <t>Resultados OLAS</t>
  </si>
  <si>
    <t>Componentes de Educación General</t>
  </si>
  <si>
    <t>Participación y resultados informados por varias facultades</t>
  </si>
  <si>
    <t>62 docentes reportaron 130 secciones: Arquitectura 1; Administración de Empresas 13; Estudios Generales 105; Humanidades 11.</t>
  </si>
  <si>
    <t>Documenta cobertura y disponibilidad de datos, no logro integrado del CEG como un todo.</t>
  </si>
  <si>
    <t>SRC-007; SRC-029</t>
  </si>
  <si>
    <t>Ciencias Naturales y Ciencias Sociales no reportaron secciones del CEG; no sumar resultados con denominadores incompatibles.</t>
  </si>
  <si>
    <t>Brecha documental</t>
  </si>
  <si>
    <t>Informe integrado de resultados de Educación General como un todo</t>
  </si>
  <si>
    <t>Existe un informe de implantación del CIACEG, pero no un análisis integrado de logro por dominio para todo el Recinto.</t>
  </si>
  <si>
    <t>Brecha confirmada para la medición de efectividad del CEG como un todo.</t>
  </si>
  <si>
    <t>No disponible</t>
  </si>
  <si>
    <t>El informe CIACEG 2025-2026 es un insumo sustantivo, no el informe integrado de resultados recomendado.</t>
  </si>
  <si>
    <t>EG-007</t>
  </si>
  <si>
    <t>Implantación/participación</t>
  </si>
  <si>
    <t>PIACEG/OLAS</t>
  </si>
  <si>
    <t>Participación de 62 docentes en 130 secciones del CEG</t>
  </si>
  <si>
    <t>Arquitectura: 1; Administración de Empresas: 13; Estudios Generales: 105; Humanidades: 11 secciones.</t>
  </si>
  <si>
    <t>Evidencia de cobertura inicial; no demuestra por sí sola el logro estudiantil ni la efectividad.</t>
  </si>
  <si>
    <t>Usar secciones como unidad de participación y no confundirlas con cursos, programas o estudiantes.</t>
  </si>
  <si>
    <t>EG-008</t>
  </si>
  <si>
    <t>Producto colaborativo</t>
  </si>
  <si>
    <t>CIACEG - Proyecto 1</t>
  </si>
  <si>
    <t>Rúbrica común de razonamiento lógico-matemático y cuantitativo</t>
  </si>
  <si>
    <t>Se completó una rúbrica con criterios de Contenido, Razonamiento lógico-matemático y Pensamiento crítico.</t>
  </si>
  <si>
    <t>El pilotaje, la recopilación de datos y los ajustes posteriores están pendientes.</t>
  </si>
  <si>
    <t>Producto disponible</t>
  </si>
  <si>
    <t>SRC-029; SRC-030</t>
  </si>
  <si>
    <t>La rúbrica no constituye todavía evidencia de aplicación o efectividad.</t>
  </si>
  <si>
    <t>EG-009</t>
  </si>
  <si>
    <t>Pilotaje interfacultativo</t>
  </si>
  <si>
    <t>CIACEG - Proyecto 2</t>
  </si>
  <si>
    <t>Rúbrica común para cursos requisito de arte y literatura</t>
  </si>
  <si>
    <t>La primera fase se implantó en 14 secciones: 2 de Literatura Comparada y 12 de Humanidades en Estudios Generales.</t>
  </si>
  <si>
    <t>Hay evidencia de implantación y reporte en OLAS; falta sintetizar resultados y retroalimentación docente.</t>
  </si>
  <si>
    <t>La segunda fase contempla revisar la rúbrica y repetir la aplicación.</t>
  </si>
  <si>
    <t>EG-010</t>
  </si>
  <si>
    <t>Divulgación</t>
  </si>
  <si>
    <t>Dos espacios de divulgación académica</t>
  </si>
  <si>
    <t>Presentación en el 3er Foro Bianual de UPR Humacao y artículo en Al Día con la DIIA.</t>
  </si>
  <si>
    <t>Cumple la meta anual de dos espacios de divulgación; no equivale a efecto en aprendizaje.</t>
  </si>
  <si>
    <t>SRC-029; SRC-031; SRC-032</t>
  </si>
  <si>
    <t>Conservar evidencia separada de presentación y publicación.</t>
  </si>
  <si>
    <t>Usar la clasificación A-G y los pareos consolidados; distinguir producto, implantación, resultado e impacto.</t>
  </si>
  <si>
    <t>El CIACEG produjo un informe de implantación 2025-2026 con 62 docentes, 130 secciones, dos proyectos y dos espacios de divulgación; aún no existe un análisis integrado de resultados del CEG como un todo.</t>
  </si>
  <si>
    <t>SRC-019; SRC-020; SRC-029; SRC-030; SRC-031; SRC-032</t>
  </si>
  <si>
    <t>Usar el informe CIACEG como insumo y producir un informe separado que integre logro por dominio, participación, acciones y efectividad.</t>
  </si>
  <si>
    <t>Documentada/abierta</t>
  </si>
  <si>
    <t>QC-025</t>
  </si>
  <si>
    <t>La respuesta de trabajo confundía la meta de participación de 66.67% con el umbral institucional de logro de 70% y registraba como 2026-2017 el año de la Certificación 104.</t>
  </si>
  <si>
    <t>SRC-001; SRC-033</t>
  </si>
  <si>
    <t>Aplicar la respuesta corregida de la hoja 17 y mantener separados logro y participación.</t>
  </si>
  <si>
    <t>Cerrada en Rev. 2</t>
  </si>
  <si>
    <t>QC-026</t>
  </si>
  <si>
    <t>Nivel del Anejo 3A</t>
  </si>
  <si>
    <t>El Formulario 15 corresponde al Componente de Educación General de la Facultad de Estudios Generales, pero la hoja 08 lo clasificaba como graduado.</t>
  </si>
  <si>
    <t>SRC-015; SRC-019; SRC-029</t>
  </si>
  <si>
    <t>Clasificarlo como subgraduado; no contarlo como programa graduado.</t>
  </si>
  <si>
    <t>QC-027</t>
  </si>
  <si>
    <t>La comparación de Filosofía reproducía por error el nombre de Información y Periodismo.</t>
  </si>
  <si>
    <t>SRC-007; SRC-A1-CORPUS</t>
  </si>
  <si>
    <t>Corregir el nombre sin alterar la conclusión documentada de ausencia de datos en OLAS.</t>
  </si>
  <si>
    <t>QC-029</t>
  </si>
  <si>
    <t>Universo de Anejos 1</t>
  </si>
  <si>
    <t>La revisión anterior limitó la pregunta 1 al corpus subgraduado y afirmó, incorrectamente, que no había Anejos 1 graduados. La Rev. 4 incorpora 38 instrumentos graduados —incluidos dos borradores revisados de Estudios Hispánicos— que cubren 41 programas oficiales.</t>
  </si>
  <si>
    <t>SRC-A1-CORPUS; SRC-A1-GR-001 a SRC-A1-GR-038</t>
  </si>
  <si>
    <t>Usar los conteos y el pareo corregidos de las hojas 02, 04 y 16; mantener separados instrumentos, programas y planificaciones transversales.</t>
  </si>
  <si>
    <t>Cerrada en Rev. 4</t>
  </si>
  <si>
    <t>QC-030</t>
  </si>
  <si>
    <t>Regla de conteo de Anejos 1</t>
  </si>
  <si>
    <t>Para el corpus de planificación, un Anejo 1 cuenta aunque sea borrador, Word o PDF firmado. El mismo programa y grado cuenta una sola vez; las versiones sucesivas o equivalentes no aumentan el total.</t>
  </si>
  <si>
    <t>SRC-A1-CORPUS; SRC-A1-GR-001 a SRC-A1-GR-038; bloques adicionales de cotejo</t>
  </si>
  <si>
    <t>Conservar como canónica la versión más completa o formal. Para Estudios Hispánicos se usan las revisadas en enero de 2026; para los demás programas prevalecen los PDF firmados cuando están disponibles.</t>
  </si>
  <si>
    <t>QC-031</t>
  </si>
  <si>
    <t>Entregas mencionadas sin documento primario</t>
  </si>
  <si>
    <t>SRC-008 menciona un Anejo 1 del Doctorado en Psicología y una entrega inicial de Ciencias de la Información que fue devuelta. No se localizó borrador, Word o PDF de esos instrumentos en el corpus disponible.</t>
  </si>
  <si>
    <t>Informar ambos casos por separado; no sumarlos al total primario de 60 instrumentos ni a los 61 programas cubiertos hasta disponer de un documento primario.</t>
  </si>
  <si>
    <t>Preguntas clave sobre Anejos 1, cumplimiento y evidencias</t>
  </si>
  <si>
    <t>Revisión 4: incorpora Maestría y Doctorado en Estudios Hispánicos, cuenta borradores, Word y PDF firmados sin duplicar versiones del mismo programa y grado, y distingue instrumentos, programas oficiales y planificaciones transversales.</t>
  </si>
  <si>
    <t>Instrumentos A1</t>
  </si>
  <si>
    <t>Programas cubiertos</t>
  </si>
  <si>
    <t>Programas subgraduados</t>
  </si>
  <si>
    <t>Pregunta 1. ¿Cuántos y cuáles programas sometieron Anejo 1 y de qué nivel?</t>
  </si>
  <si>
    <t>Se recibieron 60 instrumentos de planificación: 22 subgraduados —20 programas y 2 planificaciones transversales— y 38 graduados. En conjunto cubren 61 programas académicos: 20 subgraduados y 41 graduados. Se cuenta todo Anejo 1 identificable, sea borrador, Word o PDF firmado, pero cada programa y grado se registra una sola vez. La diferencia entre instrumentos y programas responde a planes conjuntos de Biología, Química, Matemáticas y Administración Pública, y a planes separados por subespecialidad en Educación. Fuera del total primario, SRC-008 menciona el Doctorado en Psicología y una entrega inicial de Ciencias de la Información que fue devuelta; no se localizó un documento primario y se informan por separado.</t>
  </si>
  <si>
    <t>Instrumento o plan</t>
  </si>
  <si>
    <t>Cumplimiento</t>
  </si>
  <si>
    <t>Síntesis verificable</t>
  </si>
  <si>
    <t>Fuente</t>
  </si>
  <si>
    <t>Anejo 1</t>
  </si>
  <si>
    <t>Cumplió los dominios; en C51 no reportó el curso planificado y añadió otro.</t>
  </si>
  <si>
    <t>Íntegro con reserva</t>
  </si>
  <si>
    <t>Reportó los dominios planificados y los tres cursos de C52; la planificación de C51 remite al ciclo anterior y la narrativa presenta una reserva documental.</t>
  </si>
  <si>
    <t>Reportó los ocho dominios en C52, pero 12 de 19 cursos planificados.</t>
  </si>
  <si>
    <t>Reportó el curso planificado, pero no Investigación y creación en ambos periodos.</t>
  </si>
  <si>
    <t>No reportó datos en OLAS.</t>
  </si>
  <si>
    <t>Reportó todos los cursos de C51 y 3 de 4 en C52; la narrativa de dominios contiene una contradicción.</t>
  </si>
  <si>
    <t>Íntegro</t>
  </si>
  <si>
    <t>Reportó los dominios y el curso planificado en cada semestre.</t>
  </si>
  <si>
    <t>En C51 omitió dos dominios; reportó 2 de 12 cursos en C51 y 6 de 14 en C52.</t>
  </si>
  <si>
    <t>C51 cubrió los seis cursos del programa, pero 2 de 6 del CEG; C52 reportó 4 de 8 y omitió Competencias de información.</t>
  </si>
  <si>
    <t>No reportó los cursos ni los dominios estipulados; informó cursos no planificados.</t>
  </si>
  <si>
    <t>No reportó datos en C51; en C52 cumplió cursos y dominios planificados.</t>
  </si>
  <si>
    <t>C51 reportó 1 de 3 cursos; C52 reportó 2 de 2, pero omitió Responsabilidad social y Tecnología.</t>
  </si>
  <si>
    <t>Reportó 17 de 31 cursos en C51 y 14 de 31 en C52; omitió dominios planificados.</t>
  </si>
  <si>
    <t>Reportó 2 de 6 cursos en C51 y 3 de 5 en C52; omitió Responsabilidad social en C51.</t>
  </si>
  <si>
    <t>Reportó los dominios y el curso planificado en cada semestre; añadió evidencia adicional.</t>
  </si>
  <si>
    <t>Reportó los dominios planificados y 6 de 7 cursos en C52.</t>
  </si>
  <si>
    <t>Artes Plásticas / Bellas Artes</t>
  </si>
  <si>
    <t>El Anejo 1 planificó ARTE 3911 y ARTE 3912; el informe CIACEG confirma ARTE 3911, pero no documenta ARTE 3912.</t>
  </si>
  <si>
    <t>SRC-A1-017; SRC-029</t>
  </si>
  <si>
    <t>C51 reportó los cursos, pero omitió dos dominios; C52 no reportó datos.</t>
  </si>
  <si>
    <t>No reportó datos en OLAS durante el periodo comparado.</t>
  </si>
  <si>
    <t>Reportó los dominios planificados, pero solo 1 de 3 cursos; añadió otro curso.</t>
  </si>
  <si>
    <t>No determinable</t>
  </si>
  <si>
    <t>La fuente de participación agrupa MBA, iMBA y PhD y no ofrece un pareo de cursos suficiente para clasificar el cumplimiento por programa.</t>
  </si>
  <si>
    <t>SRC-A1-GR-001; SRC-008</t>
  </si>
  <si>
    <t>iMBA - Anejo 1A trimestral</t>
  </si>
  <si>
    <t>La fuente de participación agrupa MBA, iMBA y PhD y no permite aislar el cumplimiento del iMBA.</t>
  </si>
  <si>
    <t>SRC-A1-GR-002; SRC-008</t>
  </si>
  <si>
    <t>La fuente de participación agrupa MBA, iMBA y PhD y no permite aislar el cumplimiento doctoral.</t>
  </si>
  <si>
    <t>SRC-A1-GR-003; SRC-008</t>
  </si>
  <si>
    <t>Plan conjunto MA/PhD</t>
  </si>
  <si>
    <t>Ingresaron datos 5 de 7 cursos planificados; dos requieren cotejo.</t>
  </si>
  <si>
    <t>SRC-A1-GR-004; PAR-GR-021</t>
  </si>
  <si>
    <t>Los dos cursos doctorales planificados ingresaron datos en C52.</t>
  </si>
  <si>
    <t>SRC-A1-GR-004; PAR-GR-020</t>
  </si>
  <si>
    <t>Ingresaron datos 2 de 3 cursos vinculados al plan; QUIM 6811 no reportó y la alineación de dominios requiere ajuste.</t>
  </si>
  <si>
    <t>SRC-A1-GR-005; PAR-GR-023</t>
  </si>
  <si>
    <t>El plan conjunto no desagrega con claridad el grado de cada curso; la fuente indica implantación prevista para 2026-2027 y, a la vez, menciona cursos de 2025-2026.</t>
  </si>
  <si>
    <t>SRC-A1-GR-005; PAR-GR-022</t>
  </si>
  <si>
    <t>Solo 1 de 10 cursos planificados reportó datos.</t>
  </si>
  <si>
    <t>SRC-A1-GR-006; PAR-GR-027</t>
  </si>
  <si>
    <t>No ingresó datos en los dos cursos doctorales proyectados.</t>
  </si>
  <si>
    <t>SRC-A1-GR-006; PAR-GR-026</t>
  </si>
  <si>
    <t>Los dos cursos planificados ingresaron datos; la fuente conserva una cautela sobre el porcentaje de resultados y la ausencia de AT.</t>
  </si>
  <si>
    <t>SRC-A1-GR-007; PAR-GR-024</t>
  </si>
  <si>
    <t>La fuente indica que los cursos planificados no se implantaron plenamente; se reportó NUTR 6011 y un curso no incluido en el plan.</t>
  </si>
  <si>
    <t>SRC-A1-GR-008; PAR-GR-025</t>
  </si>
  <si>
    <t>No ingresó rúbricas ni datos en OLAS.</t>
  </si>
  <si>
    <t>SRC-A1-GR-009; PAR-GR-028</t>
  </si>
  <si>
    <t>Plan conjunto EGAP</t>
  </si>
  <si>
    <t>La comparación agregada informa 9 de 10 cursos comunes y no evidencia los cursos de especialidad; no permite atribución plena por concentración.</t>
  </si>
  <si>
    <t>SRC-A1-GR-010; PAR-GR-034</t>
  </si>
  <si>
    <t>Reportó 6 de 7 cursos planificados y requiere conciliar cursos, rúbricas y dominios.</t>
  </si>
  <si>
    <t>SRC-A1-GR-011; PAR-GR-033</t>
  </si>
  <si>
    <t>Los 16 cursos previstos en el Anejo 1 reportaron datos; queda pendiente revisar el pareo de las rúbricas.</t>
  </si>
  <si>
    <t>SRC-A1-GR-012; PAR-GR-035</t>
  </si>
  <si>
    <t>La fuente indica un curso y una profesora, pero el ingreso de datos no se hizo visible; no se demuestra cumplimiento del plan.</t>
  </si>
  <si>
    <t>SRC-A1-GR-013; PAR-GR-036</t>
  </si>
  <si>
    <t>La fuente agrega 2 de 2 cursos, pero identifica ausencia de CIEJ 6207 y de AT para Comunicación efectiva; se conserva la clasificación parcial.</t>
  </si>
  <si>
    <t>SRC-A1-GR-023; PAR-GR-006</t>
  </si>
  <si>
    <t>Dos planes por subespecialidad</t>
  </si>
  <si>
    <t>La evidencia agregada registra un curso de seminario; no demuestra el conjunto de cursos de las dos subespecialidades.</t>
  </si>
  <si>
    <t>SRC-A1-GR-014; SRC-A1-GR-015; PAR-GR-008</t>
  </si>
  <si>
    <t>EDUC 6865, curso planificado, no ingresó datos.</t>
  </si>
  <si>
    <t>SRC-A1-GR-016; PAR-GR-004</t>
  </si>
  <si>
    <t>Reportó 2 de 5 cursos; participaron las dos profesoras vinculadas a esos cursos.</t>
  </si>
  <si>
    <t>SRC-A1-GR-017; PAR-GR-007</t>
  </si>
  <si>
    <t>La fuente disponible informa la implantación de Educación de forma agregada y no identifica un pareo específico para INEVA.</t>
  </si>
  <si>
    <t>SRC-A1-GR-018; PAR-GR-004</t>
  </si>
  <si>
    <t>EING 6601, curso planificado, no ingresó datos.</t>
  </si>
  <si>
    <t>SRC-A1-GR-022; PAR-GR-004</t>
  </si>
  <si>
    <t>EDUC 6204, curso planificado, no ingresó datos.</t>
  </si>
  <si>
    <t>SRC-A1-GR-020; PAR-GR-004</t>
  </si>
  <si>
    <t>EDUC 6210 reportó datos sin todos los dominios previstos; EDUC 6670 reportó fuera del calendario.</t>
  </si>
  <si>
    <t>SRC-A1-GR-019; PAR-GR-009</t>
  </si>
  <si>
    <t>La fuente disponible informa la implantación de Educación de forma agregada y no identifica un pareo específico para esta maestría.</t>
  </si>
  <si>
    <t>SRC-A1-GR-021; PAR-GR-004</t>
  </si>
  <si>
    <t>Los cursos comunes doctorales aportan evidencia agregada, pero no permiten atribuir el cumplimiento a las dos subespecialidades del programa.</t>
  </si>
  <si>
    <t>SRC-A1-GR-024; SRC-A1-GR-025; PAR-GR-004</t>
  </si>
  <si>
    <t>La evidencia está agregada en cursos comunes doctorales y no permite un pareo programático completo.</t>
  </si>
  <si>
    <t>SRC-A1-GR-026; PAR-GR-004</t>
  </si>
  <si>
    <t>SRC-A1-GR-027; PAR-GR-004</t>
  </si>
  <si>
    <t>Anejo 1 (borrador revisado)</t>
  </si>
  <si>
    <t>Entregado - borrador</t>
  </si>
  <si>
    <t>El plan revisado indica que no se realizó avalúo en C51 y planifica tres cursos en C52; la fuente de participación registra 0 cursos y 0 docentes y clasifica que no cumplió.</t>
  </si>
  <si>
    <t>SRC-A1-GR-037; PAR-GR-011</t>
  </si>
  <si>
    <t>Los cinco cursos planificados para C51 reportaron datos; los ocho de C52 no reportaron y no se midió Responsabilidad social.</t>
  </si>
  <si>
    <t>SRC-A1-GR-038; PAR-GR-010</t>
  </si>
  <si>
    <t>La fuente marca cumplimiento y documenta dominios en ambos periodos; queda la reserva de que el pareo de cursos no se presenta de forma desagregada.</t>
  </si>
  <si>
    <t>SRC-A1-GR-028; PAR-GR-017</t>
  </si>
  <si>
    <t>Solo HIST 6150 reportó tres dominios; los demás cursos planificados no reportaron.</t>
  </si>
  <si>
    <t>SRC-A1-GR-029; PAR-GR-015</t>
  </si>
  <si>
    <t>Ninguno de los cursos propuestos reportó datos; solo HIST 8005, no planificado en ese conjunto, ingresó datos.</t>
  </si>
  <si>
    <t>SRC-A1-GR-030; PAR-GR-014</t>
  </si>
  <si>
    <t>Los 4 cursos planificados reportaron datos.</t>
  </si>
  <si>
    <t>SRC-A1-GR-031; PAR-GR-019</t>
  </si>
  <si>
    <t>Los 2 cursos planificados reportaron datos.</t>
  </si>
  <si>
    <t>SRC-A1-GR-032; PAR-GR-018</t>
  </si>
  <si>
    <t>Solo 1 de 10 cursos reportó datos; no se siguió lo propuesto.</t>
  </si>
  <si>
    <t>SRC-A1-GR-033; PAR-GR-016</t>
  </si>
  <si>
    <t>No ingresó datos en OLAS.</t>
  </si>
  <si>
    <t>SRC-A1-GR-034; PAR-GR-012</t>
  </si>
  <si>
    <t>Reportó 4 de 5 cursos en C51, no reportó C52 y parte de la implantación no coincidió temporalmente con el plan.</t>
  </si>
  <si>
    <t>SRC-A1-GR-035; PAR-GR-013</t>
  </si>
  <si>
    <t>Los cinco cursos planificados para 2025-2026 reportaron datos; la fuente registra cinco docentes participantes.</t>
  </si>
  <si>
    <t>SRC-A1-GR-036; PAR-GR-030</t>
  </si>
  <si>
    <t>Pregunta 2. De los programas con Anejo 1, ¿cuáles cumplieron con lo planificado?</t>
  </si>
  <si>
    <t>Cumplimiento íntegro verificable: 7 programas. Cumplimiento íntegro con reserva documental: 3. Cumplimiento parcial: 28. No cumplieron: 14. No fue posible determinar el cumplimiento programático con la evidencia agregada disponible: 9. Por tanto, 10 de los 61 programas demostraron cumplimiento íntegro o íntegro con reserva. La tabla precedente identifica cada programa y la razón de su clasificación.</t>
  </si>
  <si>
    <t>Pregunta 3. ¿Cuántos y cuáles programas o unidades sometieron Anejo 3A?</t>
  </si>
  <si>
    <t>Se recibieron 33 formularios de Anejo 3A: 21 subgraduados y 12 graduados. Representan 31 unidades informantes distintas, porque Administración Pública sometió los formularios 26 y 33, y el Componente de Educación General de Humanidades los formularios 13 y 21.</t>
  </si>
  <si>
    <t>Pregunta 4. De estos, ¿cuántos y cuáles sometieron evidencia procesable?</t>
  </si>
  <si>
    <t>Veinte de los 33 formularios sometieron al menos una pieza de evidencia canónica con calidad parcial o suficiente: 13 subgraduados y 7 graduados. Lenguas Extranjeras incluyó una narrativa insuficiente y no se cuenta como evidencia procesable. La hoja 09 conserva 70 piezas canónicas.</t>
  </si>
  <si>
    <t>Archivo en corpus 09</t>
  </si>
  <si>
    <t>Evidencia procesable</t>
  </si>
  <si>
    <t>Calidad máxima / nota</t>
  </si>
  <si>
    <t>Planificación transversal</t>
  </si>
  <si>
    <t>Grupo de programas</t>
  </si>
  <si>
    <t>CEG - MECU 3032</t>
  </si>
  <si>
    <t>Agregado departamental</t>
  </si>
  <si>
    <t>Insuficiente · Única pieza: narrativa insuficiente.</t>
  </si>
  <si>
    <t>Inglés (MA y PhD)</t>
  </si>
  <si>
    <t>CEG - CNEI 3001</t>
  </si>
  <si>
    <t>CEG - Humanidades</t>
  </si>
  <si>
    <t>CEG - Facultad de Estudios Generales</t>
  </si>
  <si>
    <t>No disponible · Nivel corregido a subgraduado en esta revisión.</t>
  </si>
  <si>
    <t>Consejería en Rehabilitación</t>
  </si>
  <si>
    <t>CEG - Humanidades (ESPA 4222)</t>
  </si>
  <si>
    <t>Biología (Maestría y Doctorado)</t>
  </si>
  <si>
    <t>Administración Pública</t>
  </si>
  <si>
    <t>Cooperativismo</t>
  </si>
  <si>
    <t>Programa - segundo envío</t>
  </si>
  <si>
    <t>Respuesta actualizada al indicador 1.9.1</t>
  </si>
  <si>
    <t>Versión revisada a partir del PIAAE 2025-2029, la matriz EVEFAAPE 2025-2026 y la evidencia del PIACEG/CIACEG. La respuesta distingue el monitoreo del aprendizaje de la demostración de efectos en retención y graduación.</t>
  </si>
  <si>
    <t>Objetivo 1.9</t>
  </si>
  <si>
    <t>Implementar un plan de monitoreo de la ejecutoria de los estudiantes que incluya una herramienta de visualización de datos, facilite la intervención efectiva y el servicio directo al estudiante, y contribuya a garantizar su retención y graduación en cada unidad institucional.</t>
  </si>
  <si>
    <t>¿Qué mecanismo institucional atiende el objetivo?</t>
  </si>
  <si>
    <t>El Recinto de Río Piedras implanta el Plan Institucional de Avalúo del Aprendizaje Estudiantil (PIAAE) 2025-2029 mediante OLAS (Online Learning Assessment System). La plataforma integra la planificación, las rúbricas y los resultados de avalúo de los niveles subgraduado y graduado, a tenor con las Certificaciones Núm. 46, 2005-2006, y Núm. 104, 2016-2017, del Senado Académico. Los programas y la DIIA pueden visualizar los resultados por periodo, programa y dominio para identificar brechas y orientar decisiones académicas.</t>
  </si>
  <si>
    <t>¿Cómo se interpretan los datos?</t>
  </si>
  <si>
    <t>El PIAAE establece 70% como expectativa mínima institucional de logro por dominio. La meta de participación es distinta: al menos dos terceras partes de los cursos o secciones correspondientes deben participar en el proceso. Por tanto, 66.67% no es un umbral de desempeño estudiantil. Cuando un resultado por dominio queda por debajo de 70%, o cuando la evidencia revela una brecha cualitativa, el programa debe analizar el hallazgo, proponer una acción transformadora y documentar su implantación y seguimiento.</t>
  </si>
  <si>
    <t>¿Qué evidencia de implantación existe para 2025-2026?</t>
  </si>
  <si>
    <t>La matriz maestra consolida 440 registros de resultados, 33 formularios de Anejo 3A y 70 piezas canónicas de evidencia. De los 33 formularios, 20 contienen al menos una evidencia procesable de calidad parcial o suficiente. Este conjunto demuestra que existe un mecanismo activo de monitoreo, análisis y documentación de acciones. Sin embargo, para la mayoría de los resultados todavía faltan los numeradores de estudiantes evaluados y de estudiantes que alcanzaron la expectativa; por ello, no deben calcularse promedios ponderados ni inferirse efectos directos en retención o graduación.</t>
  </si>
  <si>
    <t>¿Cómo amplían el PIACEG y el CIACEG este monitoreo?</t>
  </si>
  <si>
    <t>El Proyecto Institucional de Avalúo del Componente de Educación General (PIACEG) extiende el monitoreo a los cursos del CEG que se ofrecen dentro y fuera de la Facultad de Estudios Generales. En 2025-2026, 62 docentes reportaron datos de 130 secciones en OLAS: 1 sección de Arquitectura, 13 de Administración de Empresas, 105 de Estudios Generales y 11 de Humanidades. No se reportaron secciones del CEG en Ciencias Naturales ni Ciencias Sociales. El CIACEG, a su vez, desarrolló dos proyectos colaborativos: una rúbrica común de razonamiento lógico-matemático y cuantitativo para pilotaje, y una primera fase aplicada en 14 secciones de cursos requisito de arte y literatura. También cumplió su meta anual de divulgación en dos espacios: el 3er Foro Bianual de UPR Humacao y la revista Al Día con la DIIA.</t>
  </si>
  <si>
    <t>¿Cómo se vincula el monitoreo con la intervención y el mejoramiento?</t>
  </si>
  <si>
    <t>Los programas utilizan los resultados para revisar cursos, rúbricas, actividades, secuencias curriculares y apoyos académicos. El Anejo 3A permite documentar la acción realizada, el indicador de seguimiento y la evidencia presentada. Para que el proceso demuestre una contribución a la retención y la graduación, la próxima etapa debe enlazar los hallazgos de aprendizaje con datos institucionales de persistencia, aprobación de cursos, progresión, tiempo al grado y graduación, y documentar qué intervención se activó, a quién alcanzó y qué cambio se observó.</t>
  </si>
  <si>
    <t>Estatus propuesto y próximos pasos</t>
  </si>
  <si>
    <t>Estatus: en desarrollo / cumplimiento parcial. El Recinto cuenta con el plan y la herramienta de visualización, y ha generado evidencia de uso en programas y en Educación General. Permanecen cuatro prioridades: completar la cobertura; obtener numeradores estudiantiles; cerrar el seguimiento de las acciones transformadoras; y articular OLAS con indicadores de retención, progresión y graduación. Esta formulación reconoce la capacidad instalada sin atribuir a OLAS un efecto causal que la evidencia disponible todavía no demuestra.</t>
  </si>
  <si>
    <t>Indicador/evidencia</t>
  </si>
  <si>
    <t>Interpretación</t>
  </si>
  <si>
    <t>Ciclo del PIAAE</t>
  </si>
  <si>
    <t>Marco institucional vigente para la planificación, implantación y evaluación del avalúo.</t>
  </si>
  <si>
    <t>8 subgraduados / 6 graduados</t>
  </si>
  <si>
    <t>Los niveles mantienen perfiles y requisitos distintos.</t>
  </si>
  <si>
    <t>SRC-001; 01_Catálogos</t>
  </si>
  <si>
    <t>Expectativa de logro</t>
  </si>
  <si>
    <t>Umbral mínimo por dominio; no confundir con la meta de participación.</t>
  </si>
  <si>
    <t>Meta de participación</t>
  </si>
  <si>
    <t>Al menos dos terceras partes de cursos o secciones, según el componente analizado.</t>
  </si>
  <si>
    <t>Registros consolidados en la matriz 2025-2026.</t>
  </si>
  <si>
    <t>Formularios Anejo 3A</t>
  </si>
  <si>
    <t>21 subgraduados y 12 graduados después de la corrección del Formulario 15.</t>
  </si>
  <si>
    <t>08_Acciones; 16_Preguntas_clave</t>
  </si>
  <si>
    <t>Anejo 3A con evidencia procesable</t>
  </si>
  <si>
    <t>13 subgraduados y 7 graduados; 70 piezas canónicas en la hoja 09.</t>
  </si>
  <si>
    <t>09_Evidencias_AT; 16_Preguntas_clave</t>
  </si>
  <si>
    <t>Participación en el CEG</t>
  </si>
  <si>
    <t>62 docentes / 130 secciones</t>
  </si>
  <si>
    <t>Cobertura documentada por PIACEG/CIACEG durante 2025-2026.</t>
  </si>
  <si>
    <t>Proyectos CIACEG</t>
  </si>
  <si>
    <t>Una rúbrica para pilotaje y un piloto de arte/literatura en 14 secciones.</t>
  </si>
  <si>
    <t>Espacios de divulgación CIACEG</t>
  </si>
  <si>
    <t>Foro de UPR Humacao y Al Día con la DIIA.</t>
  </si>
  <si>
    <t>Periodo 2025-2026 · corte 2026-08-06 · Rev. 5. Los datos no disponibles permanecen en blanco; cero nunca sustituye una ausencia.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</si>
</sst>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24">
    <font>
      <sz val="11"/>
      <name val="Carlito"/>
    </font>
    <font>
      <b/>
      <sz val="16"/>
      <color rgb="FFFFFFFF"/>
      <name val="Aptos Display"/>
    </font>
    <font>
      <i/>
      <sz val="10"/>
      <color rgb="FF560012"/>
      <name val="Aptos"/>
    </font>
    <font>
      <b/>
      <sz val="11"/>
      <color rgb="FFFFFFFF"/>
      <name val="Carlito"/>
    </font>
    <font>
      <sz val="10"/>
      <color rgb="FF2B2B2B"/>
      <name val="Carlito"/>
    </font>
    <font>
      <b/>
      <sz val="13"/>
      <color rgb="FF7A0019"/>
      <name val="Carlito"/>
    </font>
    <font>
      <i/>
      <sz val="9"/>
      <color rgb="FF560012"/>
      <name val="Carlito"/>
    </font>
    <font>
      <b/>
      <sz val="12"/>
      <color rgb="FF560012"/>
      <name val="Carlito"/>
    </font>
    <font>
      <sz val="11"/>
      <color rgb="FF92400E"/>
      <name val="Carlito"/>
    </font>
    <font>
      <b/>
      <sz val="10"/>
      <color rgb="FFFFFFFF"/>
      <name val="Aptos"/>
    </font>
    <font>
      <sz val="9"/>
      <color rgb="FF2B2B2B"/>
      <name val="Aptos"/>
    </font>
    <font>
      <sz val="11"/>
      <color rgb="FF2B2B2B"/>
      <name val="Aptos"/>
    </font>
    <font>
      <b/>
      <sz val="11"/>
      <color rgb="FFFFFFFF"/>
      <name val="Aptos Display"/>
    </font>
    <font>
      <i/>
      <sz val="11"/>
      <color rgb="FF560012"/>
      <name val="Aptos"/>
    </font>
    <font>
      <b/>
      <sz val="11"/>
      <color rgb="FFFFFFFF"/>
      <name val="Aptos"/>
    </font>
    <font>
      <sz val="9"/>
      <color rgb="FF222222"/>
      <name val="Calibri"/>
    </font>
    <font>
      <b/>
      <sz val="15"/>
      <color rgb="FFFFFFFF"/>
      <name val="Calibri"/>
    </font>
    <font>
      <i/>
      <sz val="10"/>
      <color rgb="FF5B3A00"/>
      <name val="Calibri"/>
    </font>
    <font>
      <b/>
      <sz val="10"/>
      <color rgb="FFFFFFFF"/>
      <name val="Calibri"/>
    </font>
    <font>
      <b/>
      <sz val="14"/>
      <color rgb="FF7A0019"/>
      <name val="Calibri"/>
    </font>
    <font>
      <sz val="10"/>
      <color rgb="FF222222"/>
      <name val="Calibri"/>
    </font>
    <font>
      <b/>
      <sz val="9"/>
      <color rgb="FF222222"/>
      <name val="Calibri"/>
    </font>
    <font>
      <sz val="10"/>
      <color rgb="FF222222"/>
      <name val="Calibri"/>
    </font>
    <font>
      <b/>
      <sz val="10"/>
      <color rgb="FF222222"/>
      <name val="Calibri"/>
    </font>
  </fonts>
  <fills count="27">
    <fill>
      <patternFill patternType="none"/>
    </fill>
    <fill>
      <patternFill patternType="gray125"/>
    </fill>
    <fill>
      <patternFill patternType="solid">
        <fgColor rgb="FF7A0019"/>
      </patternFill>
    </fill>
    <fill>
      <patternFill patternType="solid">
        <fgColor rgb="FFFFF8E7"/>
      </patternFill>
    </fill>
    <fill>
      <patternFill patternType="solid">
        <fgColor rgb="FF560012"/>
      </patternFill>
    </fill>
    <fill>
      <patternFill patternType="solid">
        <fgColor rgb="FFF7F3F0"/>
      </patternFill>
    </fill>
    <fill>
      <patternFill patternType="solid">
        <fgColor rgb="FFFFFFFF"/>
      </patternFill>
    </fill>
    <fill>
      <patternFill patternType="solid">
        <fgColor rgb="FFD5A021"/>
      </patternFill>
    </fill>
    <fill>
      <patternFill patternType="solid">
        <fgColor rgb="FFFEF3C7"/>
      </patternFill>
    </fill>
    <fill>
      <patternFill patternType="solid">
        <fgColor rgb="FF7A0019"/>
      </patternFill>
    </fill>
    <fill>
      <patternFill patternType="solid">
        <fgColor rgb="FFFFF8E7"/>
      </patternFill>
    </fill>
    <fill>
      <patternFill patternType="solid">
        <fgColor rgb="FFF7F3F0"/>
      </patternFill>
    </fill>
    <fill>
      <patternFill patternType="solid">
        <fgColor rgb="FF560012"/>
      </patternFill>
    </fill>
    <fill>
      <patternFill patternType="solid">
        <fgColor rgb="FFFFFFFF"/>
      </patternFill>
    </fill>
    <fill>
      <patternFill patternType="solid">
        <fgColor rgb="FFE7E6E6"/>
      </patternFill>
    </fill>
    <fill>
      <patternFill patternType="solid">
        <fgColor rgb="FFE2F0D9"/>
      </patternFill>
    </fill>
    <fill>
      <patternFill patternType="solid">
        <fgColor rgb="FF7A0019"/>
      </patternFill>
    </fill>
    <fill>
      <patternFill patternType="solid">
        <fgColor rgb="FFF7E7B3"/>
      </patternFill>
    </fill>
    <fill>
      <patternFill patternType="solid">
        <fgColor rgb="FF8B0015"/>
      </patternFill>
    </fill>
    <fill>
      <patternFill patternType="solid">
        <fgColor rgb="FFF2F2F2"/>
      </patternFill>
    </fill>
    <fill>
      <patternFill patternType="solid">
        <fgColor rgb="FFFFF9E6"/>
      </patternFill>
    </fill>
    <fill>
      <patternFill patternType="solid">
        <fgColor rgb="FFFFF2CC"/>
      </patternFill>
    </fill>
    <fill>
      <patternFill patternType="solid">
        <fgColor rgb="FFDDEBF7"/>
      </patternFill>
    </fill>
    <fill>
      <patternFill patternType="solid">
        <fgColor rgb="FFF4CCCC"/>
      </patternFill>
    </fill>
    <fill>
      <patternFill patternType="solid">
        <fgColor rgb="FFD9EAD3"/>
      </patternFill>
    </fill>
    <fill>
      <patternFill patternType="solid">
        <fgColor rgb="FFFFFFFF"/>
      </patternFill>
    </fill>
    <fill>
      <patternFill patternType="solid">
        <fgColor rgb="FFD9EAD3"/>
      </patternFill>
    </fill>
  </fills>
  <borders count="33">
    <border>
      <left/>
      <right/>
      <top/>
      <bottom/>
      <diagonal/>
    </border>
    <border>
      <left/>
      <right/>
      <top/>
      <bottom style="medium">
        <color rgb="FFD5A021"/>
      </bottom>
      <diagonal/>
    </border>
    <border>
      <left/>
      <right style="thin">
        <color rgb="FFE5E7EB"/>
      </right>
      <top/>
      <bottom style="thin">
        <color rgb="FFE5E7EB"/>
      </bottom>
      <diagonal/>
    </border>
    <border>
      <left style="thin">
        <color rgb="FFE5E7EB"/>
      </left>
      <right style="thin">
        <color rgb="FFE5E7EB"/>
      </right>
      <top/>
      <bottom style="thin">
        <color rgb="FFE5E7EB"/>
      </bottom>
      <diagonal/>
    </border>
    <border>
      <left style="thin">
        <color rgb="FFE5E7EB"/>
      </left>
      <right/>
      <top/>
      <bottom style="thin">
        <color rgb="FFE5E7EB"/>
      </bottom>
      <diagonal/>
    </border>
    <border>
      <left/>
      <right style="thin">
        <color rgb="FFE5E7EB"/>
      </right>
      <top style="thin">
        <color rgb="FFE5E7EB"/>
      </top>
      <bottom style="thin">
        <color rgb="FFE5E7EB"/>
      </bottom>
      <diagonal/>
    </border>
    <border>
      <left style="thin">
        <color rgb="FFE5E7EB"/>
      </left>
      <right style="thin">
        <color rgb="FFE5E7EB"/>
      </right>
      <top style="thin">
        <color rgb="FFE5E7EB"/>
      </top>
      <bottom style="thin">
        <color rgb="FFE5E7EB"/>
      </bottom>
      <diagonal/>
    </border>
    <border>
      <left style="thin">
        <color rgb="FFE5E7EB"/>
      </left>
      <right/>
      <top style="thin">
        <color rgb="FFE5E7EB"/>
      </top>
      <bottom style="thin">
        <color rgb="FFE5E7EB"/>
      </bottom>
      <diagonal/>
    </border>
    <border>
      <left/>
      <right style="thin">
        <color rgb="FFE5E7EB"/>
      </right>
      <top style="thin">
        <color rgb="FFE5E7EB"/>
      </top>
      <bottom/>
      <diagonal/>
    </border>
    <border>
      <left style="thin">
        <color rgb="FFE5E7EB"/>
      </left>
      <right style="thin">
        <color rgb="FFE5E7EB"/>
      </right>
      <top style="thin">
        <color rgb="FFE5E7EB"/>
      </top>
      <bottom/>
      <diagonal/>
    </border>
    <border>
      <left style="thin">
        <color rgb="FFE5E7EB"/>
      </left>
      <right/>
      <top style="thin">
        <color rgb="FFE5E7EB"/>
      </top>
      <bottom/>
      <diagonal/>
    </border>
    <border>
      <left/>
      <right/>
      <top style="thin">
        <color rgb="FFE5E7EB"/>
      </top>
      <bottom/>
      <diagonal/>
    </border>
    <border>
      <left/>
      <right/>
      <top/>
      <bottom style="thin">
        <color rgb="FFE5E7EB"/>
      </bottom>
      <diagonal/>
    </border>
    <border>
      <left style="thin">
        <color rgb="FFE5E7EB"/>
      </left>
      <right/>
      <top/>
      <bottom/>
      <diagonal/>
    </border>
    <border>
      <left/>
      <right style="thin">
        <color rgb="FFE5E7EB"/>
      </right>
      <top/>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D9D9D9"/>
      </left>
      <right/>
      <top style="thin">
        <color rgb="FFD9D9D9"/>
      </top>
      <bottom/>
      <diagonal/>
    </border>
    <border>
      <left style="thin">
        <color rgb="FFB7B7B7"/>
      </left>
      <right style="thin">
        <color rgb="FFB7B7B7"/>
      </right>
      <top style="thin">
        <color rgb="FFB7B7B7"/>
      </top>
      <bottom style="thin">
        <color rgb="FFB7B7B7"/>
      </bottom>
      <diagonal/>
    </border>
    <border>
      <left style="thin">
        <color rgb="FFD6B656"/>
      </left>
      <right/>
      <top style="thin">
        <color rgb="FFD6B656"/>
      </top>
      <bottom/>
      <diagonal/>
    </border>
    <border>
      <left/>
      <right/>
      <top style="thin">
        <color rgb="FFD6B656"/>
      </top>
      <bottom/>
      <diagonal/>
    </border>
    <border>
      <left/>
      <right style="thin">
        <color rgb="FFD6B656"/>
      </right>
      <top style="thin">
        <color rgb="FFD6B656"/>
      </top>
      <bottom/>
      <diagonal/>
    </border>
    <border>
      <left style="thin">
        <color rgb="FFD6B656"/>
      </left>
      <right/>
      <top/>
      <bottom style="thin">
        <color rgb="FFD6B656"/>
      </bottom>
      <diagonal/>
    </border>
    <border>
      <left/>
      <right/>
      <top/>
      <bottom style="thin">
        <color rgb="FFD6B656"/>
      </bottom>
      <diagonal/>
    </border>
    <border>
      <left/>
      <right style="thin">
        <color rgb="FFD6B656"/>
      </right>
      <top/>
      <bottom style="thin">
        <color rgb="FFD6B656"/>
      </bottom>
      <diagonal/>
    </border>
    <border>
      <left style="thin">
        <color rgb="FFD6B656"/>
      </left>
      <right/>
      <top/>
      <bottom/>
      <diagonal/>
    </border>
    <border>
      <left/>
      <right style="thin">
        <color rgb="FFD6B656"/>
      </right>
      <top/>
      <bottom/>
      <diagonal/>
    </border>
  </borders>
  <cellStyleXfs count="1">
    <xf numFmtId="0" fontId="0" fillId="0" borderId="0"/>
  </cellStyleXfs>
  <cellXfs count="104">
    <xf numFmtId="0" fontId="0" fillId="0" borderId="0" xfId="0"/>
    <xf numFmtId="0" fontId="3" fillId="4" borderId="1" xfId="0" applyFont="1" applyFill="1" applyBorder="1"/>
    <xf numFmtId="0" fontId="4" fillId="5" borderId="2" xfId="0" applyFont="1" applyFill="1" applyBorder="1"/>
    <xf numFmtId="0" fontId="4" fillId="5" borderId="3" xfId="0" applyFont="1" applyFill="1" applyBorder="1"/>
    <xf numFmtId="0" fontId="4" fillId="5" borderId="5" xfId="0" applyFont="1" applyFill="1" applyBorder="1"/>
    <xf numFmtId="0" fontId="4" fillId="5" borderId="6" xfId="0" applyFont="1" applyFill="1" applyBorder="1"/>
    <xf numFmtId="0" fontId="4" fillId="5" borderId="8" xfId="0" applyFont="1" applyFill="1" applyBorder="1"/>
    <xf numFmtId="0" fontId="4" fillId="5" borderId="9" xfId="0" applyFont="1" applyFill="1" applyBorder="1"/>
    <xf numFmtId="0" fontId="5" fillId="6" borderId="3" xfId="0" applyFont="1" applyFill="1" applyBorder="1" applyAlignment="1">
      <alignment horizontal="center"/>
    </xf>
    <xf numFmtId="0" fontId="5" fillId="6" borderId="4" xfId="0" applyFont="1" applyFill="1" applyBorder="1" applyAlignment="1">
      <alignment horizontal="center"/>
    </xf>
    <xf numFmtId="0" fontId="5" fillId="6" borderId="6" xfId="0" applyFont="1" applyFill="1" applyBorder="1" applyAlignment="1">
      <alignment horizontal="center"/>
    </xf>
    <xf numFmtId="0" fontId="5" fillId="6" borderId="7" xfId="0" applyFont="1" applyFill="1" applyBorder="1" applyAlignment="1">
      <alignment horizontal="center"/>
    </xf>
    <xf numFmtId="0" fontId="5" fillId="6" borderId="9" xfId="0" applyFont="1" applyFill="1" applyBorder="1" applyAlignment="1">
      <alignment horizontal="center"/>
    </xf>
    <xf numFmtId="0" fontId="5" fillId="6" borderId="10" xfId="0" applyFont="1" applyFill="1" applyBorder="1" applyAlignment="1">
      <alignment horizontal="center"/>
    </xf>
    <xf numFmtId="164" fontId="5" fillId="6" borderId="6" xfId="0" applyNumberFormat="1" applyFont="1" applyFill="1" applyBorder="1" applyAlignment="1">
      <alignment horizontal="center"/>
    </xf>
    <xf numFmtId="0" fontId="4" fillId="0" borderId="0" xfId="0" applyFont="1" applyAlignment="1">
      <alignment vertical="top" wrapText="1"/>
    </xf>
    <xf numFmtId="0" fontId="8" fillId="8" borderId="0" xfId="0" applyFont="1" applyFill="1" applyAlignment="1">
      <alignment wrapText="1"/>
    </xf>
    <xf numFmtId="164" fontId="4" fillId="0" borderId="0" xfId="0" applyNumberFormat="1" applyFont="1" applyAlignment="1">
      <alignment vertical="top" wrapText="1"/>
    </xf>
    <xf numFmtId="3" fontId="4" fillId="0" borderId="0" xfId="0" applyNumberFormat="1" applyFont="1" applyAlignment="1">
      <alignment vertical="top" wrapText="1"/>
    </xf>
    <xf numFmtId="0" fontId="9" fillId="4" borderId="1" xfId="0" applyFont="1" applyFill="1" applyBorder="1" applyAlignment="1">
      <alignment vertical="center" wrapText="1"/>
    </xf>
    <xf numFmtId="0" fontId="10" fillId="0" borderId="0" xfId="0" applyFont="1" applyAlignment="1">
      <alignment vertical="top"/>
    </xf>
    <xf numFmtId="0" fontId="10" fillId="0" borderId="0" xfId="0" applyFont="1" applyAlignment="1">
      <alignment vertical="top" wrapText="1"/>
    </xf>
    <xf numFmtId="3" fontId="10" fillId="0" borderId="0" xfId="0" applyNumberFormat="1" applyFont="1" applyAlignment="1">
      <alignment horizontal="right" vertical="top"/>
    </xf>
    <xf numFmtId="164" fontId="10" fillId="0" borderId="0" xfId="0" applyNumberFormat="1" applyFont="1" applyAlignment="1">
      <alignment horizontal="right" vertical="top"/>
    </xf>
    <xf numFmtId="165" fontId="10" fillId="0" borderId="0" xfId="0" applyNumberFormat="1" applyFont="1" applyAlignment="1">
      <alignment vertical="top"/>
    </xf>
    <xf numFmtId="0" fontId="11" fillId="0" borderId="0" xfId="0" applyFont="1" applyAlignment="1">
      <alignment vertical="center" wrapText="1"/>
    </xf>
    <xf numFmtId="0" fontId="10" fillId="0" borderId="0" xfId="0" applyFont="1" applyAlignment="1">
      <alignment vertical="center" wrapText="1"/>
    </xf>
    <xf numFmtId="0" fontId="14" fillId="12" borderId="1" xfId="0" applyFont="1" applyFill="1" applyBorder="1" applyAlignment="1">
      <alignment vertical="center" wrapText="1"/>
    </xf>
    <xf numFmtId="0" fontId="11" fillId="0" borderId="0" xfId="0" applyFont="1" applyAlignment="1">
      <alignment horizontal="center" vertical="center"/>
    </xf>
    <xf numFmtId="164" fontId="11" fillId="0" borderId="0" xfId="0" applyNumberFormat="1" applyFont="1" applyAlignment="1">
      <alignment horizontal="center" vertical="center"/>
    </xf>
    <xf numFmtId="0" fontId="15" fillId="13" borderId="15" xfId="0" applyFont="1" applyFill="1" applyBorder="1" applyAlignment="1">
      <alignment vertical="top" wrapText="1"/>
    </xf>
    <xf numFmtId="0" fontId="15" fillId="13" borderId="16" xfId="0" applyFont="1" applyFill="1" applyBorder="1" applyAlignment="1">
      <alignment vertical="top" wrapText="1"/>
    </xf>
    <xf numFmtId="0" fontId="15" fillId="13" borderId="17" xfId="0" applyFont="1" applyFill="1" applyBorder="1" applyAlignment="1">
      <alignment vertical="top" wrapText="1"/>
    </xf>
    <xf numFmtId="0" fontId="15" fillId="14" borderId="18" xfId="0" applyFont="1" applyFill="1" applyBorder="1" applyAlignment="1">
      <alignment vertical="top" wrapText="1"/>
    </xf>
    <xf numFmtId="0" fontId="15" fillId="14" borderId="19" xfId="0" applyFont="1" applyFill="1" applyBorder="1" applyAlignment="1">
      <alignment vertical="top" wrapText="1"/>
    </xf>
    <xf numFmtId="0" fontId="15" fillId="14" borderId="20" xfId="0" applyFont="1" applyFill="1" applyBorder="1" applyAlignment="1">
      <alignment vertical="top" wrapText="1"/>
    </xf>
    <xf numFmtId="0" fontId="15" fillId="13" borderId="18" xfId="0" applyFont="1" applyFill="1" applyBorder="1" applyAlignment="1">
      <alignment vertical="top" wrapText="1"/>
    </xf>
    <xf numFmtId="0" fontId="15" fillId="13" borderId="19" xfId="0" applyFont="1" applyFill="1" applyBorder="1" applyAlignment="1">
      <alignment vertical="top" wrapText="1"/>
    </xf>
    <xf numFmtId="0" fontId="15" fillId="13" borderId="20" xfId="0" applyFont="1" applyFill="1" applyBorder="1" applyAlignment="1">
      <alignment vertical="top" wrapText="1"/>
    </xf>
    <xf numFmtId="0" fontId="15" fillId="14" borderId="21" xfId="0" applyFont="1" applyFill="1" applyBorder="1" applyAlignment="1">
      <alignment vertical="top" wrapText="1"/>
    </xf>
    <xf numFmtId="0" fontId="15" fillId="14" borderId="22" xfId="0" applyFont="1" applyFill="1" applyBorder="1" applyAlignment="1">
      <alignment vertical="top" wrapText="1"/>
    </xf>
    <xf numFmtId="0" fontId="15" fillId="14" borderId="23" xfId="0" applyFont="1" applyFill="1" applyBorder="1" applyAlignment="1">
      <alignment vertical="top" wrapText="1"/>
    </xf>
    <xf numFmtId="0" fontId="15" fillId="15" borderId="19" xfId="0" applyFont="1" applyFill="1" applyBorder="1" applyAlignment="1">
      <alignment vertical="top" wrapText="1"/>
    </xf>
    <xf numFmtId="0" fontId="21" fillId="21" borderId="24" xfId="0" applyFont="1" applyFill="1" applyBorder="1" applyAlignment="1">
      <alignment horizontal="center" vertical="top" wrapText="1"/>
    </xf>
    <xf numFmtId="0" fontId="15" fillId="19" borderId="18" xfId="0" applyFont="1" applyFill="1" applyBorder="1" applyAlignment="1">
      <alignment vertical="top" wrapText="1"/>
    </xf>
    <xf numFmtId="0" fontId="15" fillId="19" borderId="19" xfId="0" applyFont="1" applyFill="1" applyBorder="1" applyAlignment="1">
      <alignment vertical="top" wrapText="1"/>
    </xf>
    <xf numFmtId="0" fontId="15" fillId="19" borderId="20" xfId="0" applyFont="1" applyFill="1" applyBorder="1" applyAlignment="1">
      <alignment vertical="top" wrapText="1"/>
    </xf>
    <xf numFmtId="0" fontId="21" fillId="22" borderId="24" xfId="0" applyFont="1" applyFill="1" applyBorder="1" applyAlignment="1">
      <alignment horizontal="center" vertical="top" wrapText="1"/>
    </xf>
    <xf numFmtId="0" fontId="21" fillId="23" borderId="24" xfId="0" applyFont="1" applyFill="1" applyBorder="1" applyAlignment="1">
      <alignment horizontal="center" vertical="top" wrapText="1"/>
    </xf>
    <xf numFmtId="0" fontId="21" fillId="24" borderId="24" xfId="0" applyFont="1" applyFill="1" applyBorder="1" applyAlignment="1">
      <alignment horizontal="center" vertical="top" wrapText="1"/>
    </xf>
    <xf numFmtId="0" fontId="21" fillId="14" borderId="24" xfId="0" applyFont="1" applyFill="1" applyBorder="1" applyAlignment="1">
      <alignment horizontal="center" vertical="top" wrapText="1"/>
    </xf>
    <xf numFmtId="0" fontId="15" fillId="13" borderId="21" xfId="0" applyFont="1" applyFill="1" applyBorder="1" applyAlignment="1">
      <alignment vertical="top" wrapText="1"/>
    </xf>
    <xf numFmtId="0" fontId="15" fillId="13" borderId="22" xfId="0" applyFont="1" applyFill="1" applyBorder="1" applyAlignment="1">
      <alignment vertical="top" wrapText="1"/>
    </xf>
    <xf numFmtId="0" fontId="15" fillId="13" borderId="23" xfId="0" applyFont="1" applyFill="1" applyBorder="1" applyAlignment="1">
      <alignment vertical="top" wrapText="1"/>
    </xf>
    <xf numFmtId="0" fontId="0" fillId="0" borderId="0" xfId="0" applyAlignment="1">
      <alignment vertical="top"/>
    </xf>
    <xf numFmtId="0" fontId="18" fillId="18" borderId="24" xfId="0" applyFont="1" applyFill="1" applyBorder="1" applyAlignment="1">
      <alignment vertical="top" wrapText="1"/>
    </xf>
    <xf numFmtId="0" fontId="20" fillId="20" borderId="25" xfId="0" applyFont="1" applyFill="1" applyBorder="1" applyAlignment="1">
      <alignment vertical="top" wrapText="1"/>
    </xf>
    <xf numFmtId="0" fontId="20" fillId="20" borderId="26" xfId="0" applyFont="1" applyFill="1" applyBorder="1" applyAlignment="1">
      <alignment vertical="top" wrapText="1"/>
    </xf>
    <xf numFmtId="0" fontId="20" fillId="20" borderId="27" xfId="0" applyFont="1" applyFill="1" applyBorder="1" applyAlignment="1">
      <alignment vertical="top" wrapText="1"/>
    </xf>
    <xf numFmtId="0" fontId="15" fillId="6" borderId="18" xfId="0" applyFont="1" applyFill="1" applyBorder="1" applyAlignment="1">
      <alignment vertical="top" wrapText="1"/>
    </xf>
    <xf numFmtId="0" fontId="15" fillId="6" borderId="19" xfId="0" applyFont="1" applyFill="1" applyBorder="1" applyAlignment="1">
      <alignment vertical="top" wrapText="1"/>
    </xf>
    <xf numFmtId="0" fontId="15" fillId="6" borderId="20" xfId="0" applyFont="1" applyFill="1" applyBorder="1" applyAlignment="1">
      <alignment vertical="top" wrapText="1"/>
    </xf>
    <xf numFmtId="0" fontId="22" fillId="25" borderId="19" xfId="0" applyFont="1" applyFill="1" applyBorder="1" applyAlignment="1">
      <alignment vertical="top" wrapText="1"/>
    </xf>
    <xf numFmtId="0" fontId="23" fillId="26" borderId="24" xfId="0" applyFont="1" applyFill="1" applyBorder="1" applyAlignment="1">
      <alignment horizontal="center" vertical="top" wrapText="1"/>
    </xf>
    <xf numFmtId="0" fontId="1" fillId="2" borderId="0" xfId="0" applyFont="1" applyFill="1" applyAlignment="1">
      <alignment vertical="center"/>
    </xf>
    <xf numFmtId="0" fontId="2" fillId="3" borderId="0" xfId="0" applyFont="1" applyFill="1" applyAlignment="1">
      <alignment vertical="center" wrapText="1"/>
    </xf>
    <xf numFmtId="0" fontId="6" fillId="0" borderId="0" xfId="0" applyFont="1" applyAlignment="1">
      <alignment wrapText="1"/>
    </xf>
    <xf numFmtId="0" fontId="7" fillId="7" borderId="0" xfId="0" applyFont="1" applyFill="1"/>
    <xf numFmtId="0" fontId="3" fillId="4" borderId="0" xfId="0" applyFont="1" applyFill="1"/>
    <xf numFmtId="0" fontId="16" fillId="16" borderId="0" xfId="0" applyFont="1" applyFill="1" applyAlignment="1">
      <alignment vertical="top"/>
    </xf>
    <xf numFmtId="0" fontId="17" fillId="17" borderId="0" xfId="0" applyFont="1" applyFill="1" applyAlignment="1">
      <alignment vertical="top" wrapText="1"/>
    </xf>
    <xf numFmtId="0" fontId="18" fillId="18" borderId="24" xfId="0" applyFont="1" applyFill="1" applyBorder="1" applyAlignment="1">
      <alignment vertical="top" wrapText="1"/>
    </xf>
    <xf numFmtId="0" fontId="0" fillId="0" borderId="0" xfId="0" applyAlignment="1">
      <alignment vertical="top"/>
    </xf>
    <xf numFmtId="0" fontId="20" fillId="20" borderId="28" xfId="0" applyFont="1" applyFill="1" applyBorder="1" applyAlignment="1">
      <alignment vertical="top" wrapText="1"/>
    </xf>
    <xf numFmtId="0" fontId="20" fillId="20" borderId="29" xfId="0" applyFont="1" applyFill="1" applyBorder="1" applyAlignment="1">
      <alignment vertical="top" wrapText="1"/>
    </xf>
    <xf numFmtId="0" fontId="20" fillId="20" borderId="30" xfId="0" applyFont="1" applyFill="1" applyBorder="1" applyAlignment="1">
      <alignment vertical="top" wrapText="1"/>
    </xf>
    <xf numFmtId="0" fontId="19" fillId="19" borderId="24" xfId="0" applyFont="1" applyFill="1" applyBorder="1" applyAlignment="1">
      <alignment horizontal="center" vertical="top"/>
    </xf>
    <xf numFmtId="0" fontId="20" fillId="20" borderId="25" xfId="0" applyFont="1" applyFill="1" applyBorder="1" applyAlignment="1">
      <alignment vertical="top" wrapText="1"/>
    </xf>
    <xf numFmtId="0" fontId="20" fillId="20" borderId="26" xfId="0" applyFont="1" applyFill="1" applyBorder="1" applyAlignment="1">
      <alignment vertical="top" wrapText="1"/>
    </xf>
    <xf numFmtId="0" fontId="20" fillId="20" borderId="27" xfId="0" applyFont="1" applyFill="1" applyBorder="1" applyAlignment="1">
      <alignment vertical="top" wrapText="1"/>
    </xf>
    <xf numFmtId="0" fontId="20" fillId="20" borderId="31" xfId="0" applyFont="1" applyFill="1" applyBorder="1" applyAlignment="1">
      <alignment vertical="top" wrapText="1"/>
    </xf>
    <xf numFmtId="0" fontId="20" fillId="20" borderId="0" xfId="0" applyFont="1" applyFill="1" applyAlignment="1">
      <alignment vertical="top" wrapText="1"/>
    </xf>
    <xf numFmtId="0" fontId="20" fillId="20" borderId="32" xfId="0" applyFont="1" applyFill="1" applyBorder="1" applyAlignment="1">
      <alignment vertical="top" wrapText="1"/>
    </xf>
    <xf numFmtId="0" fontId="12" fillId="9" borderId="0" xfId="0" applyFont="1" applyFill="1" applyAlignment="1">
      <alignment vertical="center"/>
    </xf>
    <xf numFmtId="0" fontId="13" fillId="10" borderId="0" xfId="0" applyFont="1" applyFill="1" applyAlignment="1">
      <alignment vertical="center" wrapText="1"/>
    </xf>
    <xf numFmtId="0" fontId="14" fillId="12" borderId="1" xfId="0" applyFont="1" applyFill="1" applyBorder="1" applyAlignment="1">
      <alignment vertical="center"/>
    </xf>
    <xf numFmtId="0" fontId="11" fillId="10" borderId="10" xfId="0" applyFont="1" applyFill="1" applyBorder="1" applyAlignment="1">
      <alignment vertical="center" wrapText="1"/>
    </xf>
    <xf numFmtId="0" fontId="11" fillId="10" borderId="11" xfId="0" applyFont="1" applyFill="1" applyBorder="1" applyAlignment="1">
      <alignment vertical="center" wrapText="1"/>
    </xf>
    <xf numFmtId="0" fontId="11" fillId="10" borderId="8" xfId="0" applyFont="1" applyFill="1" applyBorder="1" applyAlignment="1">
      <alignment vertical="center" wrapText="1"/>
    </xf>
    <xf numFmtId="0" fontId="11" fillId="10" borderId="4" xfId="0" applyFont="1" applyFill="1" applyBorder="1" applyAlignment="1">
      <alignment vertical="center" wrapText="1"/>
    </xf>
    <xf numFmtId="0" fontId="11" fillId="10" borderId="12" xfId="0" applyFont="1" applyFill="1" applyBorder="1" applyAlignment="1">
      <alignment vertical="center" wrapText="1"/>
    </xf>
    <xf numFmtId="0" fontId="11" fillId="10" borderId="2" xfId="0" applyFont="1" applyFill="1" applyBorder="1" applyAlignment="1">
      <alignment vertical="center" wrapText="1"/>
    </xf>
    <xf numFmtId="0" fontId="11" fillId="11" borderId="10" xfId="0" applyFont="1" applyFill="1" applyBorder="1" applyAlignment="1">
      <alignment vertical="center" wrapText="1"/>
    </xf>
    <xf numFmtId="0" fontId="11" fillId="11" borderId="11" xfId="0" applyFont="1" applyFill="1" applyBorder="1" applyAlignment="1">
      <alignment vertical="center" wrapText="1"/>
    </xf>
    <xf numFmtId="0" fontId="11" fillId="11" borderId="8" xfId="0" applyFont="1" applyFill="1" applyBorder="1" applyAlignment="1">
      <alignment vertical="center" wrapText="1"/>
    </xf>
    <xf numFmtId="0" fontId="11" fillId="11" borderId="13" xfId="0" applyFont="1" applyFill="1" applyBorder="1" applyAlignment="1">
      <alignment vertical="center" wrapText="1"/>
    </xf>
    <xf numFmtId="0" fontId="11" fillId="11" borderId="0" xfId="0" applyFont="1" applyFill="1" applyAlignment="1">
      <alignment vertical="center" wrapText="1"/>
    </xf>
    <xf numFmtId="0" fontId="11" fillId="11" borderId="14" xfId="0" applyFont="1" applyFill="1" applyBorder="1" applyAlignment="1">
      <alignment vertical="center" wrapText="1"/>
    </xf>
    <xf numFmtId="0" fontId="11" fillId="11" borderId="4" xfId="0" applyFont="1" applyFill="1" applyBorder="1" applyAlignment="1">
      <alignment vertical="center" wrapText="1"/>
    </xf>
    <xf numFmtId="0" fontId="11" fillId="11" borderId="12" xfId="0" applyFont="1" applyFill="1" applyBorder="1" applyAlignment="1">
      <alignment vertical="center" wrapText="1"/>
    </xf>
    <xf numFmtId="0" fontId="11" fillId="11" borderId="2" xfId="0" applyFont="1" applyFill="1" applyBorder="1" applyAlignment="1">
      <alignment vertical="center" wrapText="1"/>
    </xf>
    <xf numFmtId="0" fontId="11" fillId="10" borderId="13" xfId="0" applyFont="1" applyFill="1" applyBorder="1" applyAlignment="1">
      <alignment vertical="center" wrapText="1"/>
    </xf>
    <xf numFmtId="0" fontId="11" fillId="10" borderId="0" xfId="0" applyFont="1" applyFill="1" applyAlignment="1">
      <alignment vertical="center" wrapText="1"/>
    </xf>
    <xf numFmtId="0" fontId="11" fillId="10" borderId="14" xfId="0" applyFont="1" applyFill="1" applyBorder="1" applyAlignment="1">
      <alignment vertical="center" wrapText="1"/>
    </xf>
  </cellXfs>
  <cellStyles count="1">
    <cellStyle name="Normal" xfId="0" builtinId="0"/>
  </cellStyles>
  <dxfs count="37">
    <dxf>
      <font>
        <color rgb="FF991B1B"/>
      </font>
      <fill>
        <patternFill>
          <bgColor rgb="FFFEE2E2"/>
        </patternFill>
      </fill>
    </dxf>
    <dxf>
      <font>
        <color rgb="FF166534"/>
      </font>
      <fill>
        <patternFill>
          <bgColor rgb="FFDCFCE7"/>
        </patternFill>
      </fill>
    </dxf>
    <dxf>
      <font>
        <color rgb="FF991B1B"/>
      </font>
      <fill>
        <patternFill>
          <bgColor rgb="FFFEE2E2"/>
        </patternFill>
      </fill>
    </dxf>
    <dxf>
      <font>
        <color rgb="FF92400E"/>
      </font>
      <fill>
        <patternFill>
          <bgColor rgb="FFFEF3C7"/>
        </patternFill>
      </fill>
    </dxf>
    <dxf>
      <font>
        <color rgb="FF166534"/>
      </font>
      <fill>
        <patternFill>
          <bgColor rgb="FFDCFCE7"/>
        </patternFill>
      </fill>
    </dxf>
    <dxf>
      <font>
        <color rgb="FF166534"/>
      </font>
      <fill>
        <patternFill>
          <bgColor rgb="FFDCFCE7"/>
        </patternFill>
      </fill>
    </dxf>
    <dxf>
      <font>
        <b/>
        <color rgb="FF166534"/>
      </font>
      <fill>
        <patternFill>
          <bgColor rgb="FFDCFCE7"/>
        </patternFill>
      </fill>
    </dxf>
    <dxf>
      <font>
        <color rgb="FF92400E"/>
      </font>
      <fill>
        <patternFill>
          <bgColor rgb="FFFEF3C7"/>
        </patternFill>
      </fill>
    </dxf>
    <dxf>
      <font>
        <color rgb="FF991B1B"/>
      </font>
      <fill>
        <patternFill>
          <bgColor rgb="FFFEE2E2"/>
        </patternFill>
      </fill>
    </dxf>
    <dxf>
      <font>
        <color rgb="FF1E40AF"/>
      </font>
      <fill>
        <patternFill>
          <bgColor rgb="FFDBEAFE"/>
        </patternFill>
      </fill>
    </dxf>
    <dxf>
      <font>
        <b/>
        <color rgb="FF92400E"/>
      </font>
      <fill>
        <patternFill>
          <bgColor rgb="FFFEF3C7"/>
        </patternFill>
      </fill>
    </dxf>
    <dxf>
      <font>
        <b/>
        <color rgb="FF991B1B"/>
      </font>
      <fill>
        <patternFill>
          <bgColor rgb="FFFEE2E2"/>
        </patternFill>
      </fill>
    </dxf>
    <dxf>
      <font>
        <color rgb="FF92400E"/>
      </font>
      <fill>
        <patternFill>
          <bgColor rgb="FFFEF3C7"/>
        </patternFill>
      </fill>
    </dxf>
    <dxf>
      <font>
        <b/>
        <color rgb="FF991B1B"/>
      </font>
      <fill>
        <patternFill>
          <bgColor rgb="FFFEE2E2"/>
        </patternFill>
      </fill>
    </dxf>
    <dxf>
      <font>
        <color rgb="FF991B1B"/>
      </font>
      <fill>
        <patternFill>
          <bgColor rgb="FFFEE2E2"/>
        </patternFill>
      </fill>
    </dxf>
    <dxf>
      <font>
        <color rgb="FF92400E"/>
      </font>
      <fill>
        <patternFill>
          <bgColor rgb="FFFEF3C7"/>
        </patternFill>
      </fill>
    </dxf>
    <dxf>
      <font>
        <b/>
        <color rgb="FF166534"/>
      </font>
      <fill>
        <patternFill>
          <bgColor rgb="FFDCFCE7"/>
        </patternFill>
      </fill>
    </dxf>
    <dxf>
      <font>
        <b/>
        <color rgb="FF991B1B"/>
      </font>
      <fill>
        <patternFill>
          <bgColor rgb="FFFEE2E2"/>
        </patternFill>
      </fill>
    </dxf>
    <dxf>
      <font>
        <b/>
        <color rgb="FF92400E"/>
      </font>
      <fill>
        <patternFill>
          <bgColor rgb="FFFEF3C7"/>
        </patternFill>
      </fill>
    </dxf>
    <dxf>
      <font>
        <b/>
        <color rgb="FF166534"/>
      </font>
      <fill>
        <patternFill>
          <bgColor rgb="FFDCFCE7"/>
        </patternFill>
      </fill>
    </dxf>
    <dxf>
      <font>
        <b/>
        <color rgb="FF92400E"/>
      </font>
      <fill>
        <patternFill>
          <bgColor rgb="FFFEF3C7"/>
        </patternFill>
      </fill>
    </dxf>
    <dxf>
      <font>
        <b/>
        <color rgb="FF2B2B2B"/>
      </font>
      <fill>
        <patternFill>
          <bgColor rgb="FFE5E7EB"/>
        </patternFill>
      </fill>
    </dxf>
    <dxf>
      <font>
        <color rgb="FF1E40AF"/>
      </font>
      <fill>
        <patternFill>
          <bgColor rgb="FFDBEAFE"/>
        </patternFill>
      </fill>
    </dxf>
    <dxf>
      <font>
        <b/>
        <color rgb="FF991B1B"/>
      </font>
      <fill>
        <patternFill>
          <bgColor rgb="FFFEE2E2"/>
        </patternFill>
      </fill>
    </dxf>
    <dxf>
      <font>
        <b/>
        <color rgb="FF92400E"/>
      </font>
      <fill>
        <patternFill>
          <bgColor rgb="FFFEF3C7"/>
        </patternFill>
      </fill>
    </dxf>
    <dxf>
      <font>
        <b/>
        <color rgb="FF166534"/>
      </font>
      <fill>
        <patternFill>
          <bgColor rgb="FFDCFCE7"/>
        </patternFill>
      </fill>
    </dxf>
    <dxf>
      <font>
        <b/>
        <color rgb="FF991B1B"/>
      </font>
      <fill>
        <patternFill>
          <bgColor rgb="FFFEE2E2"/>
        </patternFill>
      </fill>
    </dxf>
    <dxf>
      <font>
        <color rgb="FF166534"/>
      </font>
      <fill>
        <patternFill>
          <bgColor rgb="FFDCFCE7"/>
        </patternFill>
      </fill>
    </dxf>
    <dxf>
      <font>
        <b/>
        <color rgb="FF991B1B"/>
      </font>
      <fill>
        <patternFill>
          <bgColor rgb="FFFEE2E2"/>
        </patternFill>
      </fill>
    </dxf>
    <dxf>
      <font>
        <b/>
        <color rgb="FF166534"/>
      </font>
      <fill>
        <patternFill>
          <bgColor rgb="FFDCFCE7"/>
        </patternFill>
      </fill>
    </dxf>
    <dxf>
      <font>
        <color rgb="FF991B1B"/>
      </font>
      <fill>
        <patternFill>
          <bgColor rgb="FFFEE2E2"/>
        </patternFill>
      </fill>
    </dxf>
    <dxf>
      <font>
        <b/>
        <color rgb="FF166534"/>
      </font>
      <fill>
        <patternFill>
          <bgColor rgb="FFDCFCE7"/>
        </patternFill>
      </fill>
    </dxf>
    <dxf>
      <font>
        <b/>
        <color rgb="FF92400E"/>
      </font>
      <fill>
        <patternFill>
          <bgColor rgb="FFFEF3C7"/>
        </patternFill>
      </fill>
    </dxf>
    <dxf>
      <font>
        <b/>
        <color rgb="FF991B1B"/>
      </font>
      <fill>
        <patternFill>
          <bgColor rgb="FFFEE2E2"/>
        </patternFill>
      </fill>
    </dxf>
    <dxf>
      <font>
        <b/>
        <color rgb="FF166534"/>
      </font>
      <fill>
        <patternFill>
          <bgColor rgb="FFDCFCE7"/>
        </patternFill>
      </fill>
    </dxf>
    <dxf>
      <font>
        <color rgb="FF2B2B2B"/>
      </font>
      <fill>
        <patternFill>
          <bgColor rgb="FFF3F4F6"/>
        </patternFill>
      </fill>
    </dxf>
    <dxf>
      <font>
        <b/>
        <color rgb="FF166534"/>
      </font>
      <fill>
        <patternFill>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_Fuentes" displayName="T_Fuentes" ref="A4:L96" totalsRowShown="0">
  <autoFilter ref="A4:L96" xr:uid="{00000000-0009-0000-0100-000001000000}"/>
  <tableColumns count="12">
    <tableColumn id="1" xr3:uid="{00000000-0010-0000-0000-000001000000}" name="Fuente ID"/>
    <tableColumn id="2" xr3:uid="{00000000-0010-0000-0000-000002000000}" name="Nombre"/>
    <tableColumn id="3" xr3:uid="{00000000-0010-0000-0000-000003000000}" name="Categoría"/>
    <tableColumn id="4" xr3:uid="{00000000-0010-0000-0000-000004000000}" name="Formato"/>
    <tableColumn id="5" xr3:uid="{00000000-0010-0000-0000-000005000000}" name="Fecha/versión"/>
    <tableColumn id="6" xr3:uid="{00000000-0010-0000-0000-000006000000}" name="Procedencia"/>
    <tableColumn id="7" xr3:uid="{00000000-0010-0000-0000-000007000000}" name="Localizador"/>
    <tableColumn id="8" xr3:uid="{00000000-0010-0000-0000-000008000000}" name="Alcance"/>
    <tableColumn id="9" xr3:uid="{00000000-0010-0000-0000-000009000000}" name="Confidencialidad"/>
    <tableColumn id="10" xr3:uid="{00000000-0010-0000-0000-00000A000000}" name="Secciones que sustenta"/>
    <tableColumn id="11" xr3:uid="{00000000-0010-0000-0000-00000B000000}" name="Estado de versión"/>
    <tableColumn id="12" xr3:uid="{00000000-0010-0000-0000-00000C000000}" name="Not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_Unidades" displayName="T_Unidades" ref="A4:K207" totalsRowShown="0">
  <autoFilter ref="A4:K207" xr:uid="{00000000-0009-0000-0100-000002000000}"/>
  <tableColumns count="11">
    <tableColumn id="1" xr3:uid="{00000000-0010-0000-0100-000001000000}" name="Unidad ID"/>
    <tableColumn id="2" xr3:uid="{00000000-0010-0000-0100-000002000000}" name="Nivel"/>
    <tableColumn id="3" xr3:uid="{00000000-0010-0000-0100-000003000000}" name="Facultad/Escuela"/>
    <tableColumn id="4" xr3:uid="{00000000-0010-0000-0100-000004000000}" name="Programa o configuración"/>
    <tableColumn id="5" xr3:uid="{00000000-0010-0000-0100-000005000000}" name="Grado/tipo"/>
    <tableColumn id="6" xr3:uid="{00000000-0010-0000-0100-000006000000}" name="Modalidad"/>
    <tableColumn id="7" xr3:uid="{00000000-0010-0000-0100-000007000000}" name="Tipo de unidad"/>
    <tableColumn id="8" xr3:uid="{00000000-0010-0000-0100-000008000000}" name="Incluye denominador oficial"/>
    <tableColumn id="9" xr3:uid="{00000000-0010-0000-0100-000009000000}" name="Fuente del universo"/>
    <tableColumn id="10" xr3:uid="{00000000-0010-0000-0100-00000A000000}" name="Alias OLAS"/>
    <tableColumn id="11" xr3:uid="{00000000-0010-0000-0100-00000B000000}" name="Observaciones"/>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_Plan" displayName="T_Plan" ref="A4:Q60" totalsRowShown="0">
  <autoFilter ref="A4:Q60" xr:uid="{00000000-0009-0000-0100-000003000000}"/>
  <tableColumns count="17">
    <tableColumn id="1" xr3:uid="{00000000-0010-0000-0200-000001000000}" name="Plan ID"/>
    <tableColumn id="2" xr3:uid="{00000000-0010-0000-0200-000002000000}" name="Nivel"/>
    <tableColumn id="3" xr3:uid="{00000000-0010-0000-0200-000003000000}" name="Facultad"/>
    <tableColumn id="4" xr3:uid="{00000000-0010-0000-0200-000004000000}" name="Unidad ID"/>
    <tableColumn id="5" xr3:uid="{00000000-0010-0000-0200-000005000000}" name="Programa según fuente"/>
    <tableColumn id="6" xr3:uid="{00000000-0010-0000-0200-000006000000}" name="Periodo"/>
    <tableColumn id="7" xr3:uid="{00000000-0010-0000-0200-000007000000}" name="Tipo de registro"/>
    <tableColumn id="8" xr3:uid="{00000000-0010-0000-0200-000008000000}" name="Estado Anejo 1"/>
    <tableColumn id="9" xr3:uid="{00000000-0010-0000-0200-000009000000}" name="Documento primario"/>
    <tableColumn id="10" xr3:uid="{00000000-0010-0000-0200-00000A000000}" name="Cursos plan. C51"/>
    <tableColumn id="11" xr3:uid="{00000000-0010-0000-0200-00000B000000}" name="Cursos rep. C51"/>
    <tableColumn id="12" xr3:uid="{00000000-0010-0000-0200-00000C000000}" name="Cursos plan. C52"/>
    <tableColumn id="13" xr3:uid="{00000000-0010-0000-0200-00000D000000}" name="Cursos rep. C52"/>
    <tableColumn id="14" xr3:uid="{00000000-0010-0000-0200-00000E000000}" name="Detalle plan/implantación"/>
    <tableColumn id="15" xr3:uid="{00000000-0010-0000-0200-00000F000000}" name="Jerarquía de fuente"/>
    <tableColumn id="16" xr3:uid="{00000000-0010-0000-0200-000010000000}" name="Fuente ID"/>
    <tableColumn id="17" xr3:uid="{00000000-0010-0000-0200-000011000000}" name="Localizador"/>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_Participacion" displayName="T_Participacion" ref="A4:S70" totalsRowShown="0">
  <autoFilter ref="A4:S70" xr:uid="{00000000-0009-0000-0100-000004000000}"/>
  <tableColumns count="19">
    <tableColumn id="1" xr3:uid="{00000000-0010-0000-0300-000001000000}" name="Participación ID"/>
    <tableColumn id="2" xr3:uid="{00000000-0010-0000-0300-000002000000}" name="Nivel"/>
    <tableColumn id="3" xr3:uid="{00000000-0010-0000-0300-000003000000}" name="Facultad"/>
    <tableColumn id="4" xr3:uid="{00000000-0010-0000-0300-000004000000}" name="Unidad ID"/>
    <tableColumn id="5" xr3:uid="{00000000-0010-0000-0300-000005000000}" name="Programa según fuente"/>
    <tableColumn id="6" xr3:uid="{00000000-0010-0000-0300-000006000000}" name="Periodo del cociente"/>
    <tableColumn id="7" xr3:uid="{00000000-0010-0000-0300-000007000000}" name="Cursos reportaron"/>
    <tableColumn id="8" xr3:uid="{00000000-0010-0000-0300-000008000000}" name="Cursos denominador"/>
    <tableColumn id="9" xr3:uid="{00000000-0010-0000-0300-000009000000}" name="Docentes"/>
    <tableColumn id="10" xr3:uid="{00000000-0010-0000-0300-00000A000000}" name="Tasa de cursos"/>
    <tableColumn id="11" xr3:uid="{00000000-0010-0000-0300-00000B000000}" name="Meta 2/3"/>
    <tableColumn id="12" xr3:uid="{00000000-0010-0000-0300-00000C000000}" name="Rúbricas"/>
    <tableColumn id="13" xr3:uid="{00000000-0010-0000-0300-00000D000000}" name="Estado Anejo 1"/>
    <tableColumn id="14" xr3:uid="{00000000-0010-0000-0300-00000E000000}" name="Detalle de participación"/>
    <tableColumn id="15" xr3:uid="{00000000-0010-0000-0300-00000F000000}" name="Revisión de rúbricas"/>
    <tableColumn id="16" xr3:uid="{00000000-0010-0000-0300-000010000000}" name="Comentarios"/>
    <tableColumn id="17" xr3:uid="{00000000-0010-0000-0300-000011000000}" name="Fuente ID"/>
    <tableColumn id="18" xr3:uid="{00000000-0010-0000-0300-000012000000}" name="Localizador"/>
    <tableColumn id="19" xr3:uid="{00000000-0010-0000-0300-000013000000}" name="Cautela denominador"/>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_Resultados" displayName="T_Resultados" ref="A4:V444" totalsRowShown="0">
  <autoFilter ref="A4:V444" xr:uid="{00000000-0009-0000-0100-000005000000}"/>
  <tableColumns count="22">
    <tableColumn id="1" xr3:uid="{00000000-0010-0000-0400-000001000000}" name="Resultado ID"/>
    <tableColumn id="2" xr3:uid="{00000000-0010-0000-0400-000002000000}" name="Tipo de registro"/>
    <tableColumn id="3" xr3:uid="{00000000-0010-0000-0400-000003000000}" name="Nivel"/>
    <tableColumn id="4" xr3:uid="{00000000-0010-0000-0400-000004000000}" name="Facultad"/>
    <tableColumn id="5" xr3:uid="{00000000-0010-0000-0400-000005000000}" name="Unidad ID"/>
    <tableColumn id="6" xr3:uid="{00000000-0010-0000-0400-000006000000}" name="Programa según fuente"/>
    <tableColumn id="7" xr3:uid="{00000000-0010-0000-0400-000007000000}" name="Periodo"/>
    <tableColumn id="8" xr3:uid="{00000000-0010-0000-0400-000008000000}" name="Dominio"/>
    <tableColumn id="9" xr3:uid="{00000000-0010-0000-0400-000009000000}" name="Resultado"/>
    <tableColumn id="10" xr3:uid="{00000000-0010-0000-0400-00000A000000}" name="Cumple 70%"/>
    <tableColumn id="11" xr3:uid="{00000000-0010-0000-0400-00000B000000}" name="N evaluado"/>
    <tableColumn id="12" xr3:uid="{00000000-0010-0000-0400-00000C000000}" name="N alcanzó"/>
    <tableColumn id="13" xr3:uid="{00000000-0010-0000-0400-00000D000000}" name="Ponderación"/>
    <tableColumn id="14" xr3:uid="{00000000-0010-0000-0400-00000E000000}" name="Tiene acción reportada"/>
    <tableColumn id="15" xr3:uid="{00000000-0010-0000-0400-00000F000000}" name="Detalle de acción"/>
    <tableColumn id="16" xr3:uid="{00000000-0010-0000-0400-000010000000}" name="Fuente ID"/>
    <tableColumn id="17" xr3:uid="{00000000-0010-0000-0400-000011000000}" name="Localizador"/>
    <tableColumn id="18" xr3:uid="{00000000-0010-0000-0400-000012000000}" name="Cautela"/>
    <tableColumn id="19" xr3:uid="{00000000-0010-0000-0400-000013000000}" name="% programas meta"/>
    <tableColumn id="20" xr3:uid="{00000000-0010-0000-0400-000014000000}" name="% programas participantes"/>
    <tableColumn id="21" xr3:uid="{00000000-0010-0000-0400-000015000000}" name="Detalle meta"/>
    <tableColumn id="22" xr3:uid="{00000000-0010-0000-0400-000016000000}" name="Detalle participación"/>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_Efectividad" displayName="T_Efectividad" ref="A4:G14" totalsRowShown="0">
  <autoFilter ref="A4:G14" xr:uid="{00000000-0009-0000-0100-000006000000}"/>
  <tableColumns count="7">
    <tableColumn id="1" xr3:uid="{00000000-0010-0000-0500-000001000000}" name="Criterio ID"/>
    <tableColumn id="2" xr3:uid="{00000000-0010-0000-0500-000002000000}" name="Criterio analítico"/>
    <tableColumn id="3" xr3:uid="{00000000-0010-0000-0500-000003000000}" name="Línea de base"/>
    <tableColumn id="4" xr3:uid="{00000000-0010-0000-0500-000004000000}" name="Evidencia 2025-2026"/>
    <tableColumn id="5" xr3:uid="{00000000-0010-0000-0500-000005000000}" name="Estatus"/>
    <tableColumn id="6" xr3:uid="{00000000-0010-0000-0500-000006000000}" name="Brecha/próximo paso"/>
    <tableColumn id="7" xr3:uid="{00000000-0010-0000-0500-000007000000}" name="Fuentes"/>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_Acciones" displayName="T_Acciones" ref="A4:V107" totalsRowShown="0">
  <autoFilter ref="A4:V107" xr:uid="{00000000-0009-0000-0100-000007000000}"/>
  <tableColumns count="22">
    <tableColumn id="1" xr3:uid="{00000000-0010-0000-0600-000001000000}" name="Acción ID"/>
    <tableColumn id="2" xr3:uid="{00000000-0010-0000-0600-000002000000}" name="Formulario ID"/>
    <tableColumn id="3" xr3:uid="{00000000-0010-0000-0600-000003000000}" name="Nivel"/>
    <tableColumn id="4" xr3:uid="{00000000-0010-0000-0600-000004000000}" name="Facultad"/>
    <tableColumn id="5" xr3:uid="{00000000-0010-0000-0600-000005000000}" name="Unidad ID"/>
    <tableColumn id="6" xr3:uid="{00000000-0010-0000-0600-000006000000}" name="Programa según fuente"/>
    <tableColumn id="7" xr3:uid="{00000000-0010-0000-0600-000007000000}" name="Educación General"/>
    <tableColumn id="8" xr3:uid="{00000000-0010-0000-0600-000008000000}" name="Código"/>
    <tableColumn id="9" xr3:uid="{00000000-0010-0000-0600-000009000000}" name="Tipo de acción"/>
    <tableColumn id="10" xr3:uid="{00000000-0010-0000-0600-00000A000000}" name="Cursos"/>
    <tableColumn id="11" xr3:uid="{00000000-0010-0000-0600-00000B000000}" name="Descripción"/>
    <tableColumn id="12" xr3:uid="{00000000-0010-0000-0600-00000C000000}" name="Justificación/hallazgo"/>
    <tableColumn id="13" xr3:uid="{00000000-0010-0000-0600-00000D000000}" name="Implementación/responsable"/>
    <tableColumn id="14" xr3:uid="{00000000-0010-0000-0600-00000E000000}" name="Indicador"/>
    <tableColumn id="15" xr3:uid="{00000000-0010-0000-0600-00000F000000}" name="Próximos pasos"/>
    <tableColumn id="16" xr3:uid="{00000000-0010-0000-0600-000010000000}" name="Cantidad evidencias"/>
    <tableColumn id="17" xr3:uid="{00000000-0010-0000-0600-000011000000}" name="Completitud"/>
    <tableColumn id="18" xr3:uid="{00000000-0010-0000-0600-000012000000}" name="Trazabilidad"/>
    <tableColumn id="19" xr3:uid="{00000000-0010-0000-0600-000013000000}" name="Estado"/>
    <tableColumn id="20" xr3:uid="{00000000-0010-0000-0600-000014000000}" name="Fuente ID"/>
    <tableColumn id="21" xr3:uid="{00000000-0010-0000-0600-000015000000}" name="Localizador"/>
    <tableColumn id="22" xr3:uid="{00000000-0010-0000-0600-000016000000}" name="Cautela"/>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_Evidencias" displayName="T_Evidencias" ref="A4:R74" totalsRowShown="0">
  <autoFilter ref="A4:R74" xr:uid="{00000000-0009-0000-0100-000008000000}"/>
  <tableColumns count="18">
    <tableColumn id="1" xr3:uid="{00000000-0010-0000-0700-000001000000}" name="Evidencia ID"/>
    <tableColumn id="2" xr3:uid="{00000000-0010-0000-0700-000002000000}" name="Acción ID(s)"/>
    <tableColumn id="3" xr3:uid="{00000000-0010-0000-0700-000003000000}" name="Formulario ID"/>
    <tableColumn id="4" xr3:uid="{00000000-0010-0000-0700-000004000000}" name="Código del formulario"/>
    <tableColumn id="5" xr3:uid="{00000000-0010-0000-0700-000005000000}" name="Clasificación analítica"/>
    <tableColumn id="6" xr3:uid="{00000000-0010-0000-0700-000006000000}" name="Programa/unidad"/>
    <tableColumn id="7" xr3:uid="{00000000-0010-0000-0700-000007000000}" name="Nivel"/>
    <tableColumn id="8" xr3:uid="{00000000-0010-0000-0700-000008000000}" name="Archivo canónico"/>
    <tableColumn id="9" xr3:uid="{00000000-0010-0000-0700-000009000000}" name="Ruta local/pareo"/>
    <tableColumn id="10" xr3:uid="{00000000-0010-0000-0700-00000A000000}" name="Copias consolidadas"/>
    <tableColumn id="11" xr3:uid="{00000000-0010-0000-0700-00000B000000}" name="Naturaleza"/>
    <tableColumn id="12" xr3:uid="{00000000-0010-0000-0700-00000C000000}" name="Alcance probatorio"/>
    <tableColumn id="13" xr3:uid="{00000000-0010-0000-0700-00000D000000}" name="Temporalidad"/>
    <tableColumn id="14" xr3:uid="{00000000-0010-0000-0700-00000E000000}" name="Calidad"/>
    <tableColumn id="15" xr3:uid="{00000000-0010-0000-0700-00000F000000}" name="Implantación demostrada"/>
    <tableColumn id="16" xr3:uid="{00000000-0010-0000-0700-000010000000}" name="Efectividad demostrada"/>
    <tableColumn id="17" xr3:uid="{00000000-0010-0000-0700-000011000000}" name="Cautela"/>
    <tableColumn id="18" xr3:uid="{00000000-0010-0000-0700-000012000000}" name="Fuente ID"/>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_Consulta" displayName="T_Consulta" ref="A4:M74" totalsRowShown="0">
  <autoFilter ref="A4:M74" xr:uid="{00000000-0009-0000-0100-000009000000}"/>
  <tableColumns count="13">
    <tableColumn id="1" xr3:uid="{00000000-0010-0000-0800-000001000000}" name="Cual ID"/>
    <tableColumn id="2" xr3:uid="{00000000-0010-0000-0800-000002000000}" name="Informante"/>
    <tableColumn id="3" xr3:uid="{00000000-0010-0000-0800-000003000000}" name="Grupo"/>
    <tableColumn id="4" xr3:uid="{00000000-0010-0000-0800-000004000000}" name="Pregunta/tema"/>
    <tableColumn id="5" xr3:uid="{00000000-0010-0000-0800-000005000000}" name="Respuesta"/>
    <tableColumn id="6" xr3:uid="{00000000-0010-0000-0800-000006000000}" name="Tema analítico"/>
    <tableColumn id="7" xr3:uid="{00000000-0010-0000-0800-000007000000}" name="Subtema"/>
    <tableColumn id="8" xr3:uid="{00000000-0010-0000-0800-000008000000}" name="Síntesis"/>
    <tableColumn id="9" xr3:uid="{00000000-0010-0000-0800-000009000000}" name="Cita posible"/>
    <tableColumn id="10" xr3:uid="{00000000-0010-0000-0800-00000A000000}" name="Sección del informe"/>
    <tableColumn id="11" xr3:uid="{00000000-0010-0000-0800-00000B000000}" name="Triangulación"/>
    <tableColumn id="12" xr3:uid="{00000000-0010-0000-0800-00000C000000}" name="Cautela"/>
    <tableColumn id="13" xr3:uid="{00000000-0010-0000-0800-00000D000000}" name="Fuente ID"/>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_EducGeneral" displayName="T_EducGeneral" ref="A4:I14" totalsRowShown="0">
  <autoFilter ref="A4:I14" xr:uid="{00000000-0009-0000-0100-00000A000000}"/>
  <tableColumns count="9">
    <tableColumn id="1" xr3:uid="{00000000-0010-0000-0900-000001000000}" name="Registro ID"/>
    <tableColumn id="2" xr3:uid="{00000000-0010-0000-0900-000002000000}" name="Tipo"/>
    <tableColumn id="3" xr3:uid="{00000000-0010-0000-0900-000003000000}" name="Unidad"/>
    <tableColumn id="4" xr3:uid="{00000000-0010-0000-0900-000004000000}" name="Producto/hito"/>
    <tableColumn id="5" xr3:uid="{00000000-0010-0000-0900-000005000000}" name="Resultado/hallazgo"/>
    <tableColumn id="6" xr3:uid="{00000000-0010-0000-0900-000006000000}" name="Evidencia de efectividad"/>
    <tableColumn id="7" xr3:uid="{00000000-0010-0000-0900-000007000000}" name="Estado"/>
    <tableColumn id="8" xr3:uid="{00000000-0010-0000-0900-000008000000}" name="Fuente ID"/>
    <tableColumn id="9" xr3:uid="{00000000-0010-0000-0900-000009000000}" name="Cautela"/>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_DiaAvalúo" displayName="T_DiaAvalúo" ref="A4:J8" totalsRowShown="0">
  <autoFilter ref="A4:J8" xr:uid="{00000000-0009-0000-0100-00000B000000}"/>
  <tableColumns count="10">
    <tableColumn id="1" xr3:uid="{00000000-0010-0000-0A00-000001000000}" name="Registro ID"/>
    <tableColumn id="2" xr3:uid="{00000000-0010-0000-0A00-000002000000}" name="Fecha"/>
    <tableColumn id="3" xr3:uid="{00000000-0010-0000-0A00-000003000000}" name="Unidad"/>
    <tableColumn id="4" xr3:uid="{00000000-0010-0000-0A00-000004000000}" name="Actividad"/>
    <tableColumn id="5" xr3:uid="{00000000-0010-0000-0A00-000005000000}" name="Participación"/>
    <tableColumn id="6" xr3:uid="{00000000-0010-0000-0A00-000006000000}" name="Productos"/>
    <tableColumn id="7" xr3:uid="{00000000-0010-0000-0A00-000007000000}" name="Hallazgo"/>
    <tableColumn id="8" xr3:uid="{00000000-0010-0000-0A00-000008000000}" name="Uso/seguimiento"/>
    <tableColumn id="9" xr3:uid="{00000000-0010-0000-0A00-000009000000}" name="Fuente ID"/>
    <tableColumn id="10" xr3:uid="{00000000-0010-0000-0A00-00000A000000}" name="Cautela"/>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_Recomendaciones" displayName="T_Recomendaciones" ref="A4:H16" totalsRowShown="0">
  <autoFilter ref="A4:H16" xr:uid="{00000000-0009-0000-0100-00000C000000}"/>
  <tableColumns count="8">
    <tableColumn id="1" xr3:uid="{00000000-0010-0000-0B00-000001000000}" name="Recomendación ID"/>
    <tableColumn id="2" xr3:uid="{00000000-0010-0000-0B00-000002000000}" name="Recomendación"/>
    <tableColumn id="3" xr3:uid="{00000000-0010-0000-0B00-000003000000}" name="Responsable"/>
    <tableColumn id="4" xr3:uid="{00000000-0010-0000-0B00-000004000000}" name="Fecha/meta"/>
    <tableColumn id="5" xr3:uid="{00000000-0010-0000-0B00-000005000000}" name="Alineación"/>
    <tableColumn id="6" xr3:uid="{00000000-0010-0000-0B00-000006000000}" name="Evidencia esperada"/>
    <tableColumn id="7" xr3:uid="{00000000-0010-0000-0B00-000007000000}" name="Prioridad"/>
    <tableColumn id="8" xr3:uid="{00000000-0010-0000-0B00-000008000000}" name="Estado"/>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_Salidas" displayName="T_Salidas" ref="A4:F13" totalsRowShown="0">
  <autoFilter ref="A4:F13" xr:uid="{00000000-0009-0000-0100-00000D000000}"/>
  <tableColumns count="6">
    <tableColumn id="1" xr3:uid="{00000000-0010-0000-0C00-000001000000}" name="Salida ID"/>
    <tableColumn id="2" xr3:uid="{00000000-0010-0000-0C00-000002000000}" name="Sección"/>
    <tableColumn id="3" xr3:uid="{00000000-0010-0000-0C00-000003000000}" name="Producto"/>
    <tableColumn id="4" xr3:uid="{00000000-0010-0000-0C00-000004000000}" name="Hojas fuente"/>
    <tableColumn id="5" xr3:uid="{00000000-0010-0000-0C00-000005000000}" name="Estado"/>
    <tableColumn id="6" xr3:uid="{00000000-0010-0000-0C00-000006000000}" name="Criterio de cierre"/>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_ControlCalidad" displayName="T_ControlCalidad" ref="A4:G34" totalsRowShown="0">
  <autoFilter ref="A4:G34" xr:uid="{00000000-0009-0000-0100-00000E000000}"/>
  <tableColumns count="7">
    <tableColumn id="1" xr3:uid="{00000000-0010-0000-0D00-000001000000}" name="Incidencia ID"/>
    <tableColumn id="2" xr3:uid="{00000000-0010-0000-0D00-000002000000}" name="Severidad"/>
    <tableColumn id="3" xr3:uid="{00000000-0010-0000-0D00-000003000000}" name="Componente"/>
    <tableColumn id="4" xr3:uid="{00000000-0010-0000-0D00-000004000000}" name="Descripción"/>
    <tableColumn id="5" xr3:uid="{00000000-0010-0000-0D00-000005000000}" name="Fuentes"/>
    <tableColumn id="6" xr3:uid="{00000000-0010-0000-0D00-000006000000}" name="Acción requerida"/>
    <tableColumn id="7" xr3:uid="{00000000-0010-0000-0D00-000007000000}" name="Estado"/>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_Indicador191" displayName="T_Indicador191" ref="A42:D52" totalsRowShown="0">
  <tableColumns count="4">
    <tableColumn id="1" xr3:uid="{00000000-0010-0000-0E00-000001000000}" name="Indicador/evidencia"/>
    <tableColumn id="2" xr3:uid="{00000000-0010-0000-0E00-000002000000}" name="Resultado"/>
    <tableColumn id="3" xr3:uid="{00000000-0010-0000-0E00-000003000000}" name="Interpretación"/>
    <tableColumn id="4" xr3:uid="{00000000-0010-0000-0E00-000004000000}" name="Fuente"/>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showGridLines="0" tabSelected="1" workbookViewId="0">
      <selection activeCell="A2" sqref="A2:H2"/>
    </sheetView>
  </sheetViews>
  <sheetFormatPr defaultRowHeight="14.25"/>
  <cols>
    <col min="1" max="1" width="28" customWidth="1"/>
    <col min="2" max="2" width="22" customWidth="1"/>
    <col min="3" max="3" width="28" customWidth="1"/>
    <col min="4" max="4" width="22" customWidth="1"/>
    <col min="5" max="5" width="28" customWidth="1"/>
    <col min="6" max="6" width="22" customWidth="1"/>
    <col min="7" max="7" width="28" customWidth="1"/>
    <col min="8" max="8" width="22" customWidth="1"/>
  </cols>
  <sheetData>
    <row r="1" spans="1:8" ht="30" customHeight="1">
      <c r="A1" s="64" t="s">
        <v>0</v>
      </c>
      <c r="B1" s="64"/>
      <c r="C1" s="64"/>
      <c r="D1" s="64"/>
      <c r="E1" s="64"/>
      <c r="F1" s="64"/>
      <c r="G1" s="64"/>
      <c r="H1" s="64"/>
    </row>
    <row r="2" spans="1:8" ht="34.15" customHeight="1">
      <c r="A2" s="65" t="s">
        <v>4603</v>
      </c>
      <c r="B2" s="65"/>
      <c r="C2" s="65"/>
      <c r="D2" s="65"/>
      <c r="E2" s="65"/>
      <c r="F2" s="65"/>
      <c r="G2" s="65"/>
      <c r="H2" s="65"/>
    </row>
    <row r="4" spans="1:8" ht="15">
      <c r="A4" s="1" t="s">
        <v>1</v>
      </c>
      <c r="B4" s="1" t="s">
        <v>2</v>
      </c>
      <c r="C4" s="1" t="s">
        <v>1</v>
      </c>
      <c r="D4" s="1" t="s">
        <v>2</v>
      </c>
      <c r="E4" s="1" t="s">
        <v>1</v>
      </c>
      <c r="F4" s="1" t="s">
        <v>2</v>
      </c>
      <c r="G4" s="1" t="s">
        <v>1</v>
      </c>
      <c r="H4" s="1" t="s">
        <v>2</v>
      </c>
    </row>
    <row r="5" spans="1:8" ht="16.5">
      <c r="A5" s="2" t="s">
        <v>3</v>
      </c>
      <c r="B5" s="8">
        <f>'01_Catálogos'!$B$8</f>
        <v>127</v>
      </c>
      <c r="C5" s="3" t="s">
        <v>4</v>
      </c>
      <c r="D5" s="8">
        <f>'01_Catálogos'!$B$6</f>
        <v>59</v>
      </c>
      <c r="E5" s="3" t="s">
        <v>5</v>
      </c>
      <c r="F5" s="8">
        <f>'01_Catálogos'!$B$7</f>
        <v>68</v>
      </c>
      <c r="G5" s="3" t="s">
        <v>6</v>
      </c>
      <c r="H5" s="9">
        <f>COUNTA('02_Fuentes'!$A$5:$A$500)</f>
        <v>130</v>
      </c>
    </row>
    <row r="6" spans="1:8" ht="16.5">
      <c r="A6" s="4" t="s">
        <v>7</v>
      </c>
      <c r="B6" s="10">
        <f>'01_Catálogos'!$B$9</f>
        <v>61</v>
      </c>
      <c r="C6" s="5" t="s">
        <v>8</v>
      </c>
      <c r="D6" s="10">
        <f>'01_Catálogos'!$B$10</f>
        <v>28</v>
      </c>
      <c r="E6" s="5" t="s">
        <v>9</v>
      </c>
      <c r="F6" s="14">
        <f>IF(B6=0,"",D6/B6)</f>
        <v>0.45901639344262296</v>
      </c>
      <c r="G6" s="5" t="s">
        <v>4026</v>
      </c>
      <c r="H6" s="11">
        <f>COUNTIF('04_Plan_PIAAE'!$G$5:$G$200,"Anejo 1 original disponible")+COUNTIF('04_Plan_PIAAE'!$G$5:$G$200,"Anejo 1 - borrador disponible")</f>
        <v>60</v>
      </c>
    </row>
    <row r="7" spans="1:8" ht="16.5">
      <c r="A7" s="6" t="s">
        <v>10</v>
      </c>
      <c r="B7" s="12">
        <f>COUNTA('06_Resultados'!$A$5:$A$600)</f>
        <v>440</v>
      </c>
      <c r="C7" s="7" t="s">
        <v>11</v>
      </c>
      <c r="D7" s="12">
        <f>COUNTA('08_Acciones'!$A$5:$A$250)</f>
        <v>103</v>
      </c>
      <c r="E7" s="7" t="s">
        <v>12</v>
      </c>
      <c r="F7" s="12">
        <f>COUNTA('09_Evidencias_AT'!$A$5:$A$350)</f>
        <v>70</v>
      </c>
      <c r="G7" s="7" t="s">
        <v>13</v>
      </c>
      <c r="H7" s="13">
        <f>'01_Catálogos'!$B$11</f>
        <v>5</v>
      </c>
    </row>
    <row r="8" spans="1:8" ht="34.15" customHeight="1">
      <c r="A8" s="66" t="s">
        <v>4027</v>
      </c>
      <c r="B8" s="66"/>
      <c r="C8" s="66"/>
      <c r="D8" s="66"/>
      <c r="E8" s="66"/>
      <c r="F8" s="66"/>
      <c r="G8" s="66"/>
      <c r="H8" s="66"/>
    </row>
    <row r="9" spans="1:8" ht="15.75">
      <c r="A9" s="67" t="s">
        <v>14</v>
      </c>
      <c r="B9" s="67"/>
      <c r="C9" s="67"/>
      <c r="D9" s="67"/>
      <c r="E9" s="67"/>
      <c r="F9" s="67"/>
      <c r="G9" s="67"/>
      <c r="H9" s="67"/>
    </row>
    <row r="10" spans="1:8" ht="38.25">
      <c r="A10" s="15" t="s">
        <v>15</v>
      </c>
      <c r="B10" s="15" t="s">
        <v>16</v>
      </c>
      <c r="C10" s="15" t="s">
        <v>17</v>
      </c>
      <c r="D10" s="15"/>
      <c r="E10" s="15" t="s">
        <v>18</v>
      </c>
      <c r="F10" s="15" t="s">
        <v>19</v>
      </c>
      <c r="G10" s="15"/>
      <c r="H10" s="15"/>
    </row>
    <row r="11" spans="1:8" ht="51">
      <c r="A11" s="15" t="s">
        <v>20</v>
      </c>
      <c r="B11" s="15" t="s">
        <v>21</v>
      </c>
      <c r="C11" s="15" t="s">
        <v>22</v>
      </c>
      <c r="D11" s="15"/>
      <c r="E11" s="15" t="s">
        <v>23</v>
      </c>
      <c r="F11" s="15" t="s">
        <v>24</v>
      </c>
      <c r="G11" s="15"/>
      <c r="H11" s="15"/>
    </row>
    <row r="12" spans="1:8" ht="38.25">
      <c r="A12" s="15" t="s">
        <v>25</v>
      </c>
      <c r="B12" s="15" t="s">
        <v>26</v>
      </c>
      <c r="C12" s="15" t="s">
        <v>27</v>
      </c>
      <c r="D12" s="15"/>
      <c r="E12" s="15" t="s">
        <v>28</v>
      </c>
      <c r="F12" s="15" t="s">
        <v>29</v>
      </c>
      <c r="G12" s="15"/>
      <c r="H12" s="15"/>
    </row>
    <row r="13" spans="1:8" ht="51">
      <c r="A13" s="15" t="s">
        <v>30</v>
      </c>
      <c r="B13" s="15" t="s">
        <v>31</v>
      </c>
      <c r="C13" s="15" t="s">
        <v>32</v>
      </c>
      <c r="D13" s="15"/>
      <c r="E13" s="15" t="s">
        <v>33</v>
      </c>
      <c r="F13" s="15" t="s">
        <v>34</v>
      </c>
      <c r="G13" s="15"/>
      <c r="H13" s="15"/>
    </row>
    <row r="15" spans="1:8" ht="15">
      <c r="A15" s="68" t="s">
        <v>35</v>
      </c>
      <c r="B15" s="68"/>
      <c r="C15" s="68"/>
      <c r="D15" s="68"/>
      <c r="E15" s="68"/>
      <c r="F15" s="68"/>
      <c r="G15" s="68"/>
      <c r="H15" s="68"/>
    </row>
    <row r="16" spans="1:8" ht="42.75">
      <c r="A16" s="16" t="s">
        <v>4028</v>
      </c>
      <c r="B16" s="16" t="s">
        <v>4029</v>
      </c>
      <c r="C16" s="16"/>
      <c r="D16" s="16"/>
      <c r="E16" s="16" t="s">
        <v>36</v>
      </c>
      <c r="F16" s="16" t="s">
        <v>37</v>
      </c>
      <c r="G16" s="16"/>
      <c r="H16" s="16"/>
    </row>
    <row r="17" spans="1:8" ht="28.5">
      <c r="A17" s="16" t="s">
        <v>38</v>
      </c>
      <c r="B17" s="16" t="s">
        <v>39</v>
      </c>
      <c r="C17" s="16"/>
      <c r="D17" s="16"/>
      <c r="E17" s="16" t="s">
        <v>40</v>
      </c>
      <c r="F17" s="16" t="s">
        <v>41</v>
      </c>
      <c r="G17" s="16"/>
      <c r="H17" s="16"/>
    </row>
  </sheetData>
  <mergeCells count="5">
    <mergeCell ref="A1:H1"/>
    <mergeCell ref="A2:H2"/>
    <mergeCell ref="A8:H8"/>
    <mergeCell ref="A9:H9"/>
    <mergeCell ref="A15:H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
  <sheetViews>
    <sheetView showGridLines="0" workbookViewId="0">
      <selection sqref="A1:L1"/>
    </sheetView>
  </sheetViews>
  <sheetFormatPr defaultRowHeight="14.25"/>
  <cols>
    <col min="1" max="1" width="34" customWidth="1"/>
    <col min="2" max="2" width="15" customWidth="1"/>
    <col min="3" max="3" width="35" customWidth="1"/>
    <col min="5" max="5" width="12" customWidth="1"/>
    <col min="6" max="6" width="42" customWidth="1"/>
    <col min="8" max="8" width="10" customWidth="1"/>
    <col min="9" max="9" width="34" customWidth="1"/>
    <col min="11" max="11" width="10" customWidth="1"/>
    <col min="12" max="12" width="34" customWidth="1"/>
  </cols>
  <sheetData>
    <row r="1" spans="1:12" ht="30" customHeight="1">
      <c r="A1" s="64" t="s">
        <v>42</v>
      </c>
      <c r="B1" s="64"/>
      <c r="C1" s="64"/>
      <c r="D1" s="64"/>
      <c r="E1" s="64"/>
      <c r="F1" s="64"/>
      <c r="G1" s="64"/>
      <c r="H1" s="64"/>
      <c r="I1" s="64"/>
      <c r="J1" s="64"/>
      <c r="K1" s="64"/>
      <c r="L1" s="64"/>
    </row>
    <row r="2" spans="1:12" ht="34.15" customHeight="1">
      <c r="A2" s="65" t="s">
        <v>43</v>
      </c>
      <c r="B2" s="65"/>
      <c r="C2" s="65"/>
      <c r="D2" s="65"/>
      <c r="E2" s="65"/>
      <c r="F2" s="65"/>
      <c r="G2" s="65"/>
      <c r="H2" s="65"/>
      <c r="I2" s="65"/>
      <c r="J2" s="65"/>
      <c r="K2" s="65"/>
      <c r="L2" s="65"/>
    </row>
    <row r="3" spans="1:12" ht="15">
      <c r="A3" s="1" t="s">
        <v>44</v>
      </c>
      <c r="B3" s="1" t="s">
        <v>2</v>
      </c>
      <c r="C3" s="1" t="s">
        <v>45</v>
      </c>
      <c r="E3" s="1" t="s">
        <v>46</v>
      </c>
      <c r="F3" s="1" t="s">
        <v>47</v>
      </c>
      <c r="H3" s="1" t="s">
        <v>48</v>
      </c>
      <c r="I3" s="1" t="s">
        <v>49</v>
      </c>
      <c r="K3" s="1" t="s">
        <v>48</v>
      </c>
      <c r="L3" s="1" t="s">
        <v>50</v>
      </c>
    </row>
    <row r="4" spans="1:12">
      <c r="A4" s="15" t="s">
        <v>51</v>
      </c>
      <c r="B4" s="17">
        <v>0.7</v>
      </c>
      <c r="C4" s="15" t="s">
        <v>52</v>
      </c>
      <c r="D4" s="15"/>
      <c r="E4" s="15" t="s">
        <v>53</v>
      </c>
      <c r="F4" s="15" t="s">
        <v>54</v>
      </c>
      <c r="G4" s="15"/>
      <c r="H4" s="15">
        <v>1</v>
      </c>
      <c r="I4" s="15" t="s">
        <v>55</v>
      </c>
      <c r="J4" s="15"/>
      <c r="K4" s="15">
        <v>1</v>
      </c>
      <c r="L4" s="15" t="s">
        <v>55</v>
      </c>
    </row>
    <row r="5" spans="1:12">
      <c r="A5" s="15" t="s">
        <v>56</v>
      </c>
      <c r="B5" s="17">
        <v>0.66666666666666663</v>
      </c>
      <c r="C5" s="15" t="s">
        <v>57</v>
      </c>
      <c r="D5" s="15"/>
      <c r="E5" s="15" t="s">
        <v>58</v>
      </c>
      <c r="F5" s="15" t="s">
        <v>59</v>
      </c>
      <c r="G5" s="15"/>
      <c r="H5" s="15">
        <v>2</v>
      </c>
      <c r="I5" s="15" t="s">
        <v>60</v>
      </c>
      <c r="J5" s="15"/>
      <c r="K5" s="15">
        <v>2</v>
      </c>
      <c r="L5" s="15" t="s">
        <v>60</v>
      </c>
    </row>
    <row r="6" spans="1:12">
      <c r="A6" s="15" t="s">
        <v>61</v>
      </c>
      <c r="B6" s="18">
        <v>59</v>
      </c>
      <c r="C6" s="15" t="s">
        <v>62</v>
      </c>
      <c r="D6" s="15"/>
      <c r="E6" s="15" t="s">
        <v>63</v>
      </c>
      <c r="F6" s="15" t="s">
        <v>64</v>
      </c>
      <c r="G6" s="15"/>
      <c r="H6" s="15">
        <v>3</v>
      </c>
      <c r="I6" s="15" t="s">
        <v>65</v>
      </c>
      <c r="J6" s="15"/>
      <c r="K6" s="15">
        <v>3</v>
      </c>
      <c r="L6" s="15" t="s">
        <v>65</v>
      </c>
    </row>
    <row r="7" spans="1:12">
      <c r="A7" s="15" t="s">
        <v>66</v>
      </c>
      <c r="B7" s="18">
        <v>68</v>
      </c>
      <c r="C7" s="15" t="s">
        <v>62</v>
      </c>
      <c r="D7" s="15"/>
      <c r="E7" s="15" t="s">
        <v>67</v>
      </c>
      <c r="F7" s="15" t="s">
        <v>68</v>
      </c>
      <c r="G7" s="15"/>
      <c r="H7" s="15">
        <v>4</v>
      </c>
      <c r="I7" s="15" t="s">
        <v>69</v>
      </c>
      <c r="J7" s="15"/>
      <c r="K7" s="15">
        <v>4</v>
      </c>
      <c r="L7" s="15" t="s">
        <v>69</v>
      </c>
    </row>
    <row r="8" spans="1:12">
      <c r="A8" s="15" t="s">
        <v>70</v>
      </c>
      <c r="B8" s="18">
        <v>127</v>
      </c>
      <c r="C8" s="15" t="s">
        <v>71</v>
      </c>
      <c r="D8" s="15"/>
      <c r="E8" s="15" t="s">
        <v>72</v>
      </c>
      <c r="F8" s="15" t="s">
        <v>73</v>
      </c>
      <c r="G8" s="15"/>
      <c r="H8" s="15">
        <v>5</v>
      </c>
      <c r="I8" s="15" t="s">
        <v>74</v>
      </c>
      <c r="J8" s="15"/>
      <c r="K8" s="15">
        <v>5</v>
      </c>
      <c r="L8" s="15" t="s">
        <v>74</v>
      </c>
    </row>
    <row r="9" spans="1:12" ht="25.5">
      <c r="A9" s="15" t="s">
        <v>75</v>
      </c>
      <c r="B9" s="18">
        <v>61</v>
      </c>
      <c r="C9" s="15" t="s">
        <v>76</v>
      </c>
      <c r="D9" s="15"/>
      <c r="E9" s="15" t="s">
        <v>77</v>
      </c>
      <c r="F9" s="15" t="s">
        <v>78</v>
      </c>
      <c r="G9" s="15"/>
      <c r="H9" s="15">
        <v>6</v>
      </c>
      <c r="I9" s="15" t="s">
        <v>79</v>
      </c>
      <c r="J9" s="15"/>
      <c r="K9" s="15">
        <v>6</v>
      </c>
      <c r="L9" s="15" t="s">
        <v>79</v>
      </c>
    </row>
    <row r="10" spans="1:12">
      <c r="A10" s="15" t="s">
        <v>80</v>
      </c>
      <c r="B10" s="18">
        <v>28</v>
      </c>
      <c r="C10" s="15" t="s">
        <v>81</v>
      </c>
      <c r="D10" s="15"/>
      <c r="E10" s="15" t="s">
        <v>82</v>
      </c>
      <c r="F10" s="15" t="s">
        <v>83</v>
      </c>
      <c r="G10" s="15"/>
      <c r="H10" s="15">
        <v>7</v>
      </c>
      <c r="I10" s="15" t="s">
        <v>84</v>
      </c>
      <c r="J10" s="15"/>
      <c r="K10" s="15"/>
      <c r="L10" s="15"/>
    </row>
    <row r="11" spans="1:12">
      <c r="A11" s="15" t="s">
        <v>85</v>
      </c>
      <c r="B11" s="18">
        <v>5</v>
      </c>
      <c r="C11" s="15" t="s">
        <v>86</v>
      </c>
      <c r="D11" s="15"/>
      <c r="E11" s="15"/>
      <c r="F11" s="15"/>
      <c r="G11" s="15"/>
      <c r="H11" s="15">
        <v>8</v>
      </c>
      <c r="I11" s="15" t="s">
        <v>87</v>
      </c>
      <c r="J11" s="15"/>
      <c r="K11" s="15"/>
      <c r="L11" s="15"/>
    </row>
    <row r="12" spans="1:12">
      <c r="A12" s="15" t="s">
        <v>88</v>
      </c>
      <c r="B12" s="18">
        <v>2</v>
      </c>
      <c r="C12" s="15" t="s">
        <v>89</v>
      </c>
      <c r="D12" s="15"/>
      <c r="E12" s="15"/>
      <c r="F12" s="15"/>
      <c r="G12" s="15"/>
      <c r="H12" s="15"/>
      <c r="I12" s="15"/>
      <c r="J12" s="15"/>
      <c r="K12" s="15"/>
      <c r="L12" s="15"/>
    </row>
  </sheetData>
  <mergeCells count="2">
    <mergeCell ref="A1:L1"/>
    <mergeCell ref="A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34"/>
  <sheetViews>
    <sheetView showGridLines="0" workbookViewId="0">
      <selection sqref="A1:L1"/>
    </sheetView>
  </sheetViews>
  <sheetFormatPr defaultRowHeight="14.25"/>
  <cols>
    <col min="1" max="1" width="18" customWidth="1"/>
    <col min="2" max="4" width="20" customWidth="1"/>
    <col min="5" max="5" width="15" customWidth="1"/>
    <col min="6" max="6" width="20" customWidth="1"/>
    <col min="7" max="7" width="38" customWidth="1"/>
    <col min="8" max="8" width="22" customWidth="1"/>
    <col min="9" max="9" width="16" customWidth="1"/>
    <col min="10" max="10" width="20" customWidth="1"/>
    <col min="11" max="11" width="22" customWidth="1"/>
    <col min="12" max="12" width="20" customWidth="1"/>
  </cols>
  <sheetData>
    <row r="1" spans="1:12" ht="30" customHeight="1">
      <c r="A1" s="64" t="s">
        <v>90</v>
      </c>
      <c r="B1" s="64"/>
      <c r="C1" s="64"/>
      <c r="D1" s="64"/>
      <c r="E1" s="64"/>
      <c r="F1" s="64"/>
      <c r="G1" s="64"/>
      <c r="H1" s="64"/>
      <c r="I1" s="64"/>
      <c r="J1" s="64"/>
      <c r="K1" s="64"/>
      <c r="L1" s="64"/>
    </row>
    <row r="2" spans="1:12" ht="34.15" customHeight="1">
      <c r="A2" s="65" t="s">
        <v>4030</v>
      </c>
      <c r="B2" s="65"/>
      <c r="C2" s="65"/>
      <c r="D2" s="65"/>
      <c r="E2" s="65"/>
      <c r="F2" s="65"/>
      <c r="G2" s="65"/>
      <c r="H2" s="65"/>
      <c r="I2" s="65"/>
      <c r="J2" s="65"/>
      <c r="K2" s="65"/>
      <c r="L2" s="65"/>
    </row>
    <row r="4" spans="1:12" ht="42" customHeight="1">
      <c r="A4" s="19" t="s">
        <v>91</v>
      </c>
      <c r="B4" s="19" t="s">
        <v>92</v>
      </c>
      <c r="C4" s="19" t="s">
        <v>93</v>
      </c>
      <c r="D4" s="19" t="s">
        <v>94</v>
      </c>
      <c r="E4" s="19" t="s">
        <v>95</v>
      </c>
      <c r="F4" s="19" t="s">
        <v>96</v>
      </c>
      <c r="G4" s="19" t="s">
        <v>97</v>
      </c>
      <c r="H4" s="19" t="s">
        <v>98</v>
      </c>
      <c r="I4" s="19" t="s">
        <v>99</v>
      </c>
      <c r="J4" s="19" t="s">
        <v>100</v>
      </c>
      <c r="K4" s="19" t="s">
        <v>101</v>
      </c>
      <c r="L4" s="19" t="s">
        <v>102</v>
      </c>
    </row>
    <row r="5" spans="1:12" ht="36" customHeight="1">
      <c r="A5" s="20" t="s">
        <v>103</v>
      </c>
      <c r="B5" s="21" t="s">
        <v>104</v>
      </c>
      <c r="C5" s="20" t="s">
        <v>105</v>
      </c>
      <c r="D5" s="20" t="s">
        <v>106</v>
      </c>
      <c r="E5" s="20" t="s">
        <v>107</v>
      </c>
      <c r="F5" s="20" t="s">
        <v>108</v>
      </c>
      <c r="G5" s="21" t="s">
        <v>109</v>
      </c>
      <c r="H5" s="21" t="s">
        <v>110</v>
      </c>
      <c r="I5" s="20" t="s">
        <v>111</v>
      </c>
      <c r="J5" s="21" t="s">
        <v>112</v>
      </c>
      <c r="K5" s="20" t="s">
        <v>113</v>
      </c>
      <c r="L5" s="21"/>
    </row>
    <row r="6" spans="1:12" ht="36" customHeight="1">
      <c r="A6" s="20" t="s">
        <v>114</v>
      </c>
      <c r="B6" s="21" t="s">
        <v>115</v>
      </c>
      <c r="C6" s="20" t="s">
        <v>116</v>
      </c>
      <c r="D6" s="20" t="s">
        <v>117</v>
      </c>
      <c r="E6" s="20" t="s">
        <v>118</v>
      </c>
      <c r="F6" s="20" t="s">
        <v>119</v>
      </c>
      <c r="G6" s="21" t="s">
        <v>120</v>
      </c>
      <c r="H6" s="21" t="s">
        <v>121</v>
      </c>
      <c r="I6" s="20" t="s">
        <v>111</v>
      </c>
      <c r="J6" s="21" t="s">
        <v>122</v>
      </c>
      <c r="K6" s="20" t="s">
        <v>113</v>
      </c>
      <c r="L6" s="21"/>
    </row>
    <row r="7" spans="1:12" ht="36" customHeight="1">
      <c r="A7" s="20" t="s">
        <v>123</v>
      </c>
      <c r="B7" s="21" t="s">
        <v>124</v>
      </c>
      <c r="C7" s="20" t="s">
        <v>125</v>
      </c>
      <c r="D7" s="20" t="s">
        <v>126</v>
      </c>
      <c r="E7" s="20" t="s">
        <v>127</v>
      </c>
      <c r="F7" s="20" t="s">
        <v>128</v>
      </c>
      <c r="G7" s="21" t="s">
        <v>129</v>
      </c>
      <c r="H7" s="21" t="s">
        <v>130</v>
      </c>
      <c r="I7" s="20" t="s">
        <v>111</v>
      </c>
      <c r="J7" s="21" t="s">
        <v>131</v>
      </c>
      <c r="K7" s="20" t="s">
        <v>113</v>
      </c>
      <c r="L7" s="21"/>
    </row>
    <row r="8" spans="1:12" ht="36" customHeight="1">
      <c r="A8" s="20" t="s">
        <v>132</v>
      </c>
      <c r="B8" s="21" t="s">
        <v>133</v>
      </c>
      <c r="C8" s="20" t="s">
        <v>125</v>
      </c>
      <c r="D8" s="20" t="s">
        <v>126</v>
      </c>
      <c r="E8" s="20" t="s">
        <v>127</v>
      </c>
      <c r="F8" s="20" t="s">
        <v>134</v>
      </c>
      <c r="G8" s="21" t="s">
        <v>135</v>
      </c>
      <c r="H8" s="21" t="s">
        <v>136</v>
      </c>
      <c r="I8" s="20" t="s">
        <v>111</v>
      </c>
      <c r="J8" s="21" t="s">
        <v>137</v>
      </c>
      <c r="K8" s="20" t="s">
        <v>138</v>
      </c>
      <c r="L8" s="21"/>
    </row>
    <row r="9" spans="1:12" ht="36" customHeight="1">
      <c r="A9" s="20" t="s">
        <v>139</v>
      </c>
      <c r="B9" s="21" t="s">
        <v>140</v>
      </c>
      <c r="C9" s="20" t="s">
        <v>125</v>
      </c>
      <c r="D9" s="20" t="s">
        <v>126</v>
      </c>
      <c r="E9" s="20" t="s">
        <v>127</v>
      </c>
      <c r="F9" s="20" t="s">
        <v>128</v>
      </c>
      <c r="G9" s="21" t="s">
        <v>141</v>
      </c>
      <c r="H9" s="21" t="s">
        <v>142</v>
      </c>
      <c r="I9" s="20" t="s">
        <v>111</v>
      </c>
      <c r="J9" s="21" t="s">
        <v>143</v>
      </c>
      <c r="K9" s="20" t="s">
        <v>138</v>
      </c>
      <c r="L9" s="21"/>
    </row>
    <row r="10" spans="1:12" ht="36" customHeight="1">
      <c r="A10" s="20" t="s">
        <v>144</v>
      </c>
      <c r="B10" s="21" t="s">
        <v>145</v>
      </c>
      <c r="C10" s="20" t="s">
        <v>23</v>
      </c>
      <c r="D10" s="20" t="s">
        <v>146</v>
      </c>
      <c r="E10" s="20" t="s">
        <v>147</v>
      </c>
      <c r="F10" s="20" t="s">
        <v>108</v>
      </c>
      <c r="G10" s="21" t="s">
        <v>148</v>
      </c>
      <c r="H10" s="21" t="s">
        <v>149</v>
      </c>
      <c r="I10" s="20" t="s">
        <v>150</v>
      </c>
      <c r="J10" s="21" t="s">
        <v>151</v>
      </c>
      <c r="K10" s="20" t="s">
        <v>138</v>
      </c>
      <c r="L10" s="21"/>
    </row>
    <row r="11" spans="1:12" ht="36" customHeight="1">
      <c r="A11" s="20" t="s">
        <v>152</v>
      </c>
      <c r="B11" s="21" t="s">
        <v>153</v>
      </c>
      <c r="C11" s="20" t="s">
        <v>23</v>
      </c>
      <c r="D11" s="20" t="s">
        <v>146</v>
      </c>
      <c r="E11" s="20" t="s">
        <v>154</v>
      </c>
      <c r="F11" s="20" t="s">
        <v>108</v>
      </c>
      <c r="G11" s="21" t="s">
        <v>155</v>
      </c>
      <c r="H11" s="21" t="s">
        <v>156</v>
      </c>
      <c r="I11" s="20" t="s">
        <v>150</v>
      </c>
      <c r="J11" s="21" t="s">
        <v>157</v>
      </c>
      <c r="K11" s="20" t="s">
        <v>138</v>
      </c>
      <c r="L11" s="21"/>
    </row>
    <row r="12" spans="1:12" ht="36" customHeight="1">
      <c r="A12" s="20" t="s">
        <v>158</v>
      </c>
      <c r="B12" s="21" t="s">
        <v>159</v>
      </c>
      <c r="C12" s="20" t="s">
        <v>160</v>
      </c>
      <c r="D12" s="20" t="s">
        <v>146</v>
      </c>
      <c r="E12" s="20" t="s">
        <v>147</v>
      </c>
      <c r="F12" s="20" t="s">
        <v>108</v>
      </c>
      <c r="G12" s="21" t="s">
        <v>161</v>
      </c>
      <c r="H12" s="21" t="s">
        <v>162</v>
      </c>
      <c r="I12" s="20" t="s">
        <v>150</v>
      </c>
      <c r="J12" s="21" t="s">
        <v>163</v>
      </c>
      <c r="K12" s="20" t="s">
        <v>138</v>
      </c>
      <c r="L12" s="21"/>
    </row>
    <row r="13" spans="1:12" ht="36" customHeight="1">
      <c r="A13" s="20" t="s">
        <v>164</v>
      </c>
      <c r="B13" s="21" t="s">
        <v>165</v>
      </c>
      <c r="C13" s="20" t="s">
        <v>160</v>
      </c>
      <c r="D13" s="20" t="s">
        <v>146</v>
      </c>
      <c r="E13" s="20" t="s">
        <v>154</v>
      </c>
      <c r="F13" s="20" t="s">
        <v>108</v>
      </c>
      <c r="G13" s="21" t="s">
        <v>166</v>
      </c>
      <c r="H13" s="21" t="s">
        <v>167</v>
      </c>
      <c r="I13" s="20" t="s">
        <v>150</v>
      </c>
      <c r="J13" s="21" t="s">
        <v>163</v>
      </c>
      <c r="K13" s="20" t="s">
        <v>138</v>
      </c>
      <c r="L13" s="21"/>
    </row>
    <row r="14" spans="1:12" ht="36" customHeight="1">
      <c r="A14" s="20" t="s">
        <v>168</v>
      </c>
      <c r="B14" s="21" t="s">
        <v>169</v>
      </c>
      <c r="C14" s="20" t="s">
        <v>170</v>
      </c>
      <c r="D14" s="20" t="s">
        <v>146</v>
      </c>
      <c r="E14" s="20" t="s">
        <v>154</v>
      </c>
      <c r="F14" s="20" t="s">
        <v>108</v>
      </c>
      <c r="G14" s="21" t="s">
        <v>171</v>
      </c>
      <c r="H14" s="21" t="s">
        <v>172</v>
      </c>
      <c r="I14" s="20" t="s">
        <v>150</v>
      </c>
      <c r="J14" s="21" t="s">
        <v>163</v>
      </c>
      <c r="K14" s="20" t="s">
        <v>138</v>
      </c>
      <c r="L14" s="21"/>
    </row>
    <row r="15" spans="1:12" ht="36" customHeight="1">
      <c r="A15" s="20" t="s">
        <v>173</v>
      </c>
      <c r="B15" s="21" t="s">
        <v>4031</v>
      </c>
      <c r="C15" s="20" t="s">
        <v>170</v>
      </c>
      <c r="D15" s="20" t="s">
        <v>4032</v>
      </c>
      <c r="E15" s="20" t="s">
        <v>1175</v>
      </c>
      <c r="F15" s="20" t="s">
        <v>4033</v>
      </c>
      <c r="G15" s="21" t="s">
        <v>4034</v>
      </c>
      <c r="H15" s="21" t="s">
        <v>4035</v>
      </c>
      <c r="I15" s="20" t="s">
        <v>150</v>
      </c>
      <c r="J15" s="21" t="s">
        <v>4036</v>
      </c>
      <c r="K15" s="20" t="s">
        <v>138</v>
      </c>
      <c r="L15" s="21" t="s">
        <v>4037</v>
      </c>
    </row>
    <row r="16" spans="1:12" ht="36" customHeight="1">
      <c r="A16" s="20" t="s">
        <v>174</v>
      </c>
      <c r="B16" s="21" t="s">
        <v>175</v>
      </c>
      <c r="C16" s="20" t="s">
        <v>176</v>
      </c>
      <c r="D16" s="20" t="s">
        <v>146</v>
      </c>
      <c r="E16" s="20" t="s">
        <v>177</v>
      </c>
      <c r="F16" s="20" t="s">
        <v>108</v>
      </c>
      <c r="G16" s="21" t="s">
        <v>178</v>
      </c>
      <c r="H16" s="21" t="s">
        <v>179</v>
      </c>
      <c r="I16" s="20" t="s">
        <v>150</v>
      </c>
      <c r="J16" s="21" t="s">
        <v>180</v>
      </c>
      <c r="K16" s="20" t="s">
        <v>138</v>
      </c>
      <c r="L16" s="21"/>
    </row>
    <row r="17" spans="1:12" ht="36" customHeight="1">
      <c r="A17" s="20" t="s">
        <v>181</v>
      </c>
      <c r="B17" s="21" t="s">
        <v>182</v>
      </c>
      <c r="C17" s="20" t="s">
        <v>176</v>
      </c>
      <c r="D17" s="20" t="s">
        <v>146</v>
      </c>
      <c r="E17" s="20" t="s">
        <v>183</v>
      </c>
      <c r="F17" s="20" t="s">
        <v>108</v>
      </c>
      <c r="G17" s="21" t="s">
        <v>184</v>
      </c>
      <c r="H17" s="21" t="s">
        <v>185</v>
      </c>
      <c r="I17" s="20" t="s">
        <v>150</v>
      </c>
      <c r="J17" s="21" t="s">
        <v>180</v>
      </c>
      <c r="K17" s="20" t="s">
        <v>138</v>
      </c>
      <c r="L17" s="21"/>
    </row>
    <row r="18" spans="1:12" ht="36" customHeight="1">
      <c r="A18" s="20" t="s">
        <v>186</v>
      </c>
      <c r="B18" s="21" t="s">
        <v>187</v>
      </c>
      <c r="C18" s="20" t="s">
        <v>188</v>
      </c>
      <c r="D18" s="20" t="s">
        <v>189</v>
      </c>
      <c r="E18" s="20" t="s">
        <v>190</v>
      </c>
      <c r="F18" s="20" t="s">
        <v>108</v>
      </c>
      <c r="G18" s="21" t="s">
        <v>191</v>
      </c>
      <c r="H18" s="21" t="s">
        <v>192</v>
      </c>
      <c r="I18" s="20" t="s">
        <v>193</v>
      </c>
      <c r="J18" s="21" t="s">
        <v>31</v>
      </c>
      <c r="K18" s="20" t="s">
        <v>138</v>
      </c>
      <c r="L18" s="21"/>
    </row>
    <row r="19" spans="1:12" ht="36" customHeight="1">
      <c r="A19" s="20" t="s">
        <v>194</v>
      </c>
      <c r="B19" s="21" t="s">
        <v>195</v>
      </c>
      <c r="C19" s="20" t="s">
        <v>188</v>
      </c>
      <c r="D19" s="20" t="s">
        <v>189</v>
      </c>
      <c r="E19" s="20" t="s">
        <v>147</v>
      </c>
      <c r="F19" s="20" t="s">
        <v>108</v>
      </c>
      <c r="G19" s="21" t="s">
        <v>196</v>
      </c>
      <c r="H19" s="21" t="s">
        <v>197</v>
      </c>
      <c r="I19" s="20" t="s">
        <v>193</v>
      </c>
      <c r="J19" s="21" t="s">
        <v>31</v>
      </c>
      <c r="K19" s="20" t="s">
        <v>138</v>
      </c>
      <c r="L19" s="21"/>
    </row>
    <row r="20" spans="1:12" ht="36" customHeight="1">
      <c r="A20" s="20" t="s">
        <v>198</v>
      </c>
      <c r="B20" s="21" t="s">
        <v>199</v>
      </c>
      <c r="C20" s="20" t="s">
        <v>200</v>
      </c>
      <c r="D20" s="20" t="s">
        <v>189</v>
      </c>
      <c r="E20" s="20" t="s">
        <v>201</v>
      </c>
      <c r="F20" s="20" t="s">
        <v>108</v>
      </c>
      <c r="G20" s="21" t="s">
        <v>202</v>
      </c>
      <c r="H20" s="21" t="s">
        <v>203</v>
      </c>
      <c r="I20" s="20" t="s">
        <v>150</v>
      </c>
      <c r="J20" s="21" t="s">
        <v>204</v>
      </c>
      <c r="K20" s="20" t="s">
        <v>138</v>
      </c>
      <c r="L20" s="21"/>
    </row>
    <row r="21" spans="1:12" ht="36" customHeight="1">
      <c r="A21" s="20" t="s">
        <v>205</v>
      </c>
      <c r="B21" s="21" t="s">
        <v>206</v>
      </c>
      <c r="C21" s="20" t="s">
        <v>207</v>
      </c>
      <c r="D21" s="20" t="s">
        <v>189</v>
      </c>
      <c r="E21" s="20" t="s">
        <v>208</v>
      </c>
      <c r="F21" s="20" t="s">
        <v>108</v>
      </c>
      <c r="G21" s="21" t="s">
        <v>209</v>
      </c>
      <c r="H21" s="21" t="s">
        <v>210</v>
      </c>
      <c r="I21" s="20" t="s">
        <v>193</v>
      </c>
      <c r="J21" s="21" t="s">
        <v>211</v>
      </c>
      <c r="K21" s="20" t="s">
        <v>138</v>
      </c>
      <c r="L21" s="21"/>
    </row>
    <row r="22" spans="1:12" ht="36" customHeight="1">
      <c r="A22" s="20" t="s">
        <v>212</v>
      </c>
      <c r="B22" s="21" t="s">
        <v>213</v>
      </c>
      <c r="C22" s="20" t="s">
        <v>207</v>
      </c>
      <c r="D22" s="20" t="s">
        <v>189</v>
      </c>
      <c r="E22" s="20" t="s">
        <v>208</v>
      </c>
      <c r="F22" s="20" t="s">
        <v>108</v>
      </c>
      <c r="G22" s="21" t="s">
        <v>214</v>
      </c>
      <c r="H22" s="21" t="s">
        <v>215</v>
      </c>
      <c r="I22" s="20" t="s">
        <v>193</v>
      </c>
      <c r="J22" s="21" t="s">
        <v>211</v>
      </c>
      <c r="K22" s="20" t="s">
        <v>138</v>
      </c>
      <c r="L22" s="21"/>
    </row>
    <row r="23" spans="1:12" ht="36" customHeight="1">
      <c r="A23" s="20" t="s">
        <v>216</v>
      </c>
      <c r="B23" s="21" t="s">
        <v>217</v>
      </c>
      <c r="C23" s="20" t="s">
        <v>218</v>
      </c>
      <c r="D23" s="20" t="s">
        <v>146</v>
      </c>
      <c r="E23" s="20" t="s">
        <v>219</v>
      </c>
      <c r="F23" s="20" t="s">
        <v>108</v>
      </c>
      <c r="G23" s="21" t="s">
        <v>220</v>
      </c>
      <c r="H23" s="21" t="s">
        <v>221</v>
      </c>
      <c r="I23" s="20" t="s">
        <v>150</v>
      </c>
      <c r="J23" s="21" t="s">
        <v>218</v>
      </c>
      <c r="K23" s="20" t="s">
        <v>138</v>
      </c>
      <c r="L23" s="21"/>
    </row>
    <row r="24" spans="1:12" ht="36" customHeight="1">
      <c r="A24" s="20" t="s">
        <v>222</v>
      </c>
      <c r="B24" s="21" t="s">
        <v>223</v>
      </c>
      <c r="C24" s="20" t="s">
        <v>218</v>
      </c>
      <c r="D24" s="20" t="s">
        <v>146</v>
      </c>
      <c r="E24" s="20" t="s">
        <v>224</v>
      </c>
      <c r="F24" s="20" t="s">
        <v>225</v>
      </c>
      <c r="G24" s="21" t="s">
        <v>226</v>
      </c>
      <c r="H24" s="21" t="s">
        <v>227</v>
      </c>
      <c r="I24" s="20" t="s">
        <v>150</v>
      </c>
      <c r="J24" s="21" t="s">
        <v>218</v>
      </c>
      <c r="K24" s="20" t="s">
        <v>138</v>
      </c>
      <c r="L24" s="21"/>
    </row>
    <row r="25" spans="1:12" ht="36" customHeight="1">
      <c r="A25" s="20" t="s">
        <v>228</v>
      </c>
      <c r="B25" s="21" t="s">
        <v>229</v>
      </c>
      <c r="C25" s="20" t="s">
        <v>218</v>
      </c>
      <c r="D25" s="20" t="s">
        <v>230</v>
      </c>
      <c r="E25" s="20" t="s">
        <v>231</v>
      </c>
      <c r="F25" s="20" t="s">
        <v>232</v>
      </c>
      <c r="G25" s="21" t="s">
        <v>233</v>
      </c>
      <c r="H25" s="21" t="s">
        <v>234</v>
      </c>
      <c r="I25" s="20" t="s">
        <v>150</v>
      </c>
      <c r="J25" s="21" t="s">
        <v>218</v>
      </c>
      <c r="K25" s="20" t="s">
        <v>138</v>
      </c>
      <c r="L25" s="21"/>
    </row>
    <row r="26" spans="1:12" ht="36" customHeight="1">
      <c r="A26" s="20" t="s">
        <v>235</v>
      </c>
      <c r="B26" s="21" t="s">
        <v>236</v>
      </c>
      <c r="C26" s="20" t="s">
        <v>211</v>
      </c>
      <c r="D26" s="20" t="s">
        <v>237</v>
      </c>
      <c r="E26" s="20" t="s">
        <v>238</v>
      </c>
      <c r="F26" s="20" t="s">
        <v>239</v>
      </c>
      <c r="G26" s="21" t="s">
        <v>240</v>
      </c>
      <c r="H26" s="21" t="s">
        <v>241</v>
      </c>
      <c r="I26" s="20" t="s">
        <v>150</v>
      </c>
      <c r="J26" s="21" t="s">
        <v>211</v>
      </c>
      <c r="K26" s="20" t="s">
        <v>138</v>
      </c>
      <c r="L26" s="21"/>
    </row>
    <row r="27" spans="1:12" ht="36" customHeight="1">
      <c r="A27" s="20" t="s">
        <v>242</v>
      </c>
      <c r="B27" s="21" t="s">
        <v>243</v>
      </c>
      <c r="C27" s="20" t="s">
        <v>211</v>
      </c>
      <c r="D27" s="20" t="s">
        <v>237</v>
      </c>
      <c r="E27" s="20" t="s">
        <v>238</v>
      </c>
      <c r="F27" s="20" t="s">
        <v>244</v>
      </c>
      <c r="G27" s="21" t="s">
        <v>245</v>
      </c>
      <c r="H27" s="21" t="s">
        <v>246</v>
      </c>
      <c r="I27" s="20" t="s">
        <v>150</v>
      </c>
      <c r="J27" s="21" t="s">
        <v>247</v>
      </c>
      <c r="K27" s="20" t="s">
        <v>138</v>
      </c>
      <c r="L27" s="21"/>
    </row>
    <row r="28" spans="1:12" ht="36" customHeight="1">
      <c r="A28" s="20" t="s">
        <v>248</v>
      </c>
      <c r="B28" s="21" t="s">
        <v>249</v>
      </c>
      <c r="C28" s="20" t="s">
        <v>211</v>
      </c>
      <c r="D28" s="20" t="s">
        <v>250</v>
      </c>
      <c r="E28" s="20" t="s">
        <v>238</v>
      </c>
      <c r="F28" s="20" t="s">
        <v>251</v>
      </c>
      <c r="G28" s="21" t="s">
        <v>252</v>
      </c>
      <c r="H28" s="21" t="s">
        <v>253</v>
      </c>
      <c r="I28" s="20" t="s">
        <v>150</v>
      </c>
      <c r="J28" s="21" t="s">
        <v>211</v>
      </c>
      <c r="K28" s="20" t="s">
        <v>138</v>
      </c>
      <c r="L28" s="21"/>
    </row>
    <row r="29" spans="1:12" ht="36" customHeight="1">
      <c r="A29" s="20" t="s">
        <v>254</v>
      </c>
      <c r="B29" s="21" t="s">
        <v>255</v>
      </c>
      <c r="C29" s="20" t="s">
        <v>211</v>
      </c>
      <c r="D29" s="20" t="s">
        <v>250</v>
      </c>
      <c r="E29" s="20" t="s">
        <v>256</v>
      </c>
      <c r="F29" s="20" t="s">
        <v>257</v>
      </c>
      <c r="G29" s="21" t="s">
        <v>258</v>
      </c>
      <c r="H29" s="21" t="s">
        <v>259</v>
      </c>
      <c r="I29" s="20" t="s">
        <v>150</v>
      </c>
      <c r="J29" s="21" t="s">
        <v>211</v>
      </c>
      <c r="K29" s="20" t="s">
        <v>138</v>
      </c>
      <c r="L29" s="21"/>
    </row>
    <row r="30" spans="1:12" ht="36" customHeight="1">
      <c r="A30" s="20" t="s">
        <v>260</v>
      </c>
      <c r="B30" s="21" t="s">
        <v>261</v>
      </c>
      <c r="C30" s="20" t="s">
        <v>262</v>
      </c>
      <c r="D30" s="20" t="s">
        <v>146</v>
      </c>
      <c r="E30" s="20" t="s">
        <v>263</v>
      </c>
      <c r="F30" s="20" t="s">
        <v>108</v>
      </c>
      <c r="G30" s="21" t="s">
        <v>264</v>
      </c>
      <c r="H30" s="21" t="s">
        <v>265</v>
      </c>
      <c r="I30" s="20" t="s">
        <v>150</v>
      </c>
      <c r="J30" s="21" t="s">
        <v>266</v>
      </c>
      <c r="K30" s="20" t="s">
        <v>138</v>
      </c>
      <c r="L30" s="21"/>
    </row>
    <row r="31" spans="1:12" ht="36" customHeight="1">
      <c r="A31" s="20" t="s">
        <v>267</v>
      </c>
      <c r="B31" s="21" t="s">
        <v>268</v>
      </c>
      <c r="C31" s="20" t="s">
        <v>269</v>
      </c>
      <c r="D31" s="20" t="s">
        <v>117</v>
      </c>
      <c r="E31" s="20" t="s">
        <v>183</v>
      </c>
      <c r="F31" s="20" t="s">
        <v>134</v>
      </c>
      <c r="G31" s="21" t="s">
        <v>270</v>
      </c>
      <c r="H31" s="21" t="s">
        <v>271</v>
      </c>
      <c r="I31" s="20" t="s">
        <v>111</v>
      </c>
      <c r="J31" s="21" t="s">
        <v>272</v>
      </c>
      <c r="K31" s="20" t="s">
        <v>138</v>
      </c>
      <c r="L31" s="21"/>
    </row>
    <row r="32" spans="1:12" ht="36" customHeight="1">
      <c r="A32" s="20" t="s">
        <v>273</v>
      </c>
      <c r="B32" s="21" t="s">
        <v>274</v>
      </c>
      <c r="C32" s="20" t="s">
        <v>275</v>
      </c>
      <c r="D32" s="20" t="s">
        <v>189</v>
      </c>
      <c r="E32" s="20" t="s">
        <v>154</v>
      </c>
      <c r="F32" s="20" t="s">
        <v>108</v>
      </c>
      <c r="G32" s="21" t="s">
        <v>276</v>
      </c>
      <c r="H32" s="21" t="s">
        <v>277</v>
      </c>
      <c r="I32" s="20" t="s">
        <v>150</v>
      </c>
      <c r="J32" s="21" t="s">
        <v>278</v>
      </c>
      <c r="K32" s="20" t="s">
        <v>138</v>
      </c>
      <c r="L32" s="21"/>
    </row>
    <row r="33" spans="1:12" ht="36" customHeight="1">
      <c r="A33" s="20" t="s">
        <v>279</v>
      </c>
      <c r="B33" s="21" t="s">
        <v>280</v>
      </c>
      <c r="C33" s="20" t="s">
        <v>281</v>
      </c>
      <c r="D33" s="20" t="s">
        <v>117</v>
      </c>
      <c r="E33" s="20" t="s">
        <v>231</v>
      </c>
      <c r="F33" s="20" t="s">
        <v>282</v>
      </c>
      <c r="G33" s="21" t="s">
        <v>283</v>
      </c>
      <c r="H33" s="21" t="s">
        <v>284</v>
      </c>
      <c r="I33" s="20" t="s">
        <v>150</v>
      </c>
      <c r="J33" s="21" t="s">
        <v>285</v>
      </c>
      <c r="K33" s="20" t="s">
        <v>286</v>
      </c>
      <c r="L33" s="21" t="s">
        <v>287</v>
      </c>
    </row>
    <row r="34" spans="1:12" ht="36" customHeight="1">
      <c r="A34" s="20" t="s">
        <v>288</v>
      </c>
      <c r="B34" s="21" t="s">
        <v>289</v>
      </c>
      <c r="C34" s="20" t="s">
        <v>281</v>
      </c>
      <c r="D34" s="20" t="s">
        <v>117</v>
      </c>
      <c r="E34" s="20" t="s">
        <v>231</v>
      </c>
      <c r="F34" s="20" t="s">
        <v>290</v>
      </c>
      <c r="G34" s="21" t="s">
        <v>291</v>
      </c>
      <c r="H34" s="21" t="s">
        <v>284</v>
      </c>
      <c r="I34" s="20" t="s">
        <v>150</v>
      </c>
      <c r="J34" s="21" t="s">
        <v>285</v>
      </c>
      <c r="K34" s="20" t="s">
        <v>286</v>
      </c>
      <c r="L34" s="21" t="s">
        <v>292</v>
      </c>
    </row>
    <row r="35" spans="1:12" ht="36" customHeight="1">
      <c r="A35" s="20" t="s">
        <v>293</v>
      </c>
      <c r="B35" s="21" t="s">
        <v>294</v>
      </c>
      <c r="C35" s="20" t="s">
        <v>281</v>
      </c>
      <c r="D35" s="20" t="s">
        <v>117</v>
      </c>
      <c r="E35" s="20" t="s">
        <v>231</v>
      </c>
      <c r="F35" s="20" t="s">
        <v>295</v>
      </c>
      <c r="G35" s="21" t="s">
        <v>296</v>
      </c>
      <c r="H35" s="21" t="s">
        <v>284</v>
      </c>
      <c r="I35" s="20" t="s">
        <v>150</v>
      </c>
      <c r="J35" s="21" t="s">
        <v>285</v>
      </c>
      <c r="K35" s="20" t="s">
        <v>286</v>
      </c>
      <c r="L35" s="21" t="s">
        <v>297</v>
      </c>
    </row>
    <row r="36" spans="1:12" ht="36" customHeight="1">
      <c r="A36" s="20" t="s">
        <v>298</v>
      </c>
      <c r="B36" s="21" t="s">
        <v>299</v>
      </c>
      <c r="C36" s="20" t="s">
        <v>281</v>
      </c>
      <c r="D36" s="20" t="s">
        <v>117</v>
      </c>
      <c r="E36" s="20" t="s">
        <v>231</v>
      </c>
      <c r="F36" s="20" t="s">
        <v>300</v>
      </c>
      <c r="G36" s="21" t="s">
        <v>301</v>
      </c>
      <c r="H36" s="21" t="s">
        <v>284</v>
      </c>
      <c r="I36" s="20" t="s">
        <v>150</v>
      </c>
      <c r="J36" s="21" t="s">
        <v>285</v>
      </c>
      <c r="K36" s="20" t="s">
        <v>286</v>
      </c>
      <c r="L36" s="21" t="s">
        <v>302</v>
      </c>
    </row>
    <row r="37" spans="1:12" ht="36" customHeight="1">
      <c r="A37" s="20" t="s">
        <v>303</v>
      </c>
      <c r="B37" s="21" t="s">
        <v>304</v>
      </c>
      <c r="C37" s="20" t="s">
        <v>281</v>
      </c>
      <c r="D37" s="20" t="s">
        <v>117</v>
      </c>
      <c r="E37" s="20" t="s">
        <v>231</v>
      </c>
      <c r="F37" s="20" t="s">
        <v>305</v>
      </c>
      <c r="G37" s="21" t="s">
        <v>306</v>
      </c>
      <c r="H37" s="21" t="s">
        <v>284</v>
      </c>
      <c r="I37" s="20" t="s">
        <v>150</v>
      </c>
      <c r="J37" s="21" t="s">
        <v>285</v>
      </c>
      <c r="K37" s="20" t="s">
        <v>286</v>
      </c>
      <c r="L37" s="21" t="s">
        <v>307</v>
      </c>
    </row>
    <row r="38" spans="1:12" ht="36" customHeight="1">
      <c r="A38" s="20" t="s">
        <v>308</v>
      </c>
      <c r="B38" s="21" t="s">
        <v>309</v>
      </c>
      <c r="C38" s="20" t="s">
        <v>281</v>
      </c>
      <c r="D38" s="20" t="s">
        <v>117</v>
      </c>
      <c r="E38" s="20" t="s">
        <v>231</v>
      </c>
      <c r="F38" s="20" t="s">
        <v>310</v>
      </c>
      <c r="G38" s="21" t="s">
        <v>311</v>
      </c>
      <c r="H38" s="21" t="s">
        <v>284</v>
      </c>
      <c r="I38" s="20" t="s">
        <v>150</v>
      </c>
      <c r="J38" s="21" t="s">
        <v>285</v>
      </c>
      <c r="K38" s="20" t="s">
        <v>286</v>
      </c>
      <c r="L38" s="21" t="s">
        <v>312</v>
      </c>
    </row>
    <row r="39" spans="1:12" ht="36" customHeight="1">
      <c r="A39" s="20" t="s">
        <v>313</v>
      </c>
      <c r="B39" s="21" t="s">
        <v>314</v>
      </c>
      <c r="C39" s="20" t="s">
        <v>281</v>
      </c>
      <c r="D39" s="20" t="s">
        <v>117</v>
      </c>
      <c r="E39" s="20" t="s">
        <v>231</v>
      </c>
      <c r="F39" s="20" t="s">
        <v>315</v>
      </c>
      <c r="G39" s="21" t="s">
        <v>316</v>
      </c>
      <c r="H39" s="21" t="s">
        <v>284</v>
      </c>
      <c r="I39" s="20" t="s">
        <v>150</v>
      </c>
      <c r="J39" s="21" t="s">
        <v>285</v>
      </c>
      <c r="K39" s="20" t="s">
        <v>286</v>
      </c>
      <c r="L39" s="21" t="s">
        <v>317</v>
      </c>
    </row>
    <row r="40" spans="1:12" ht="36" customHeight="1">
      <c r="A40" s="20" t="s">
        <v>318</v>
      </c>
      <c r="B40" s="21" t="s">
        <v>319</v>
      </c>
      <c r="C40" s="20" t="s">
        <v>281</v>
      </c>
      <c r="D40" s="20" t="s">
        <v>117</v>
      </c>
      <c r="E40" s="20" t="s">
        <v>231</v>
      </c>
      <c r="F40" s="20" t="s">
        <v>320</v>
      </c>
      <c r="G40" s="21" t="s">
        <v>321</v>
      </c>
      <c r="H40" s="21" t="s">
        <v>322</v>
      </c>
      <c r="I40" s="20" t="s">
        <v>150</v>
      </c>
      <c r="J40" s="21" t="s">
        <v>285</v>
      </c>
      <c r="K40" s="20" t="s">
        <v>286</v>
      </c>
      <c r="L40" s="21" t="s">
        <v>323</v>
      </c>
    </row>
    <row r="41" spans="1:12" ht="36" customHeight="1">
      <c r="A41" s="20" t="s">
        <v>324</v>
      </c>
      <c r="B41" s="21" t="s">
        <v>325</v>
      </c>
      <c r="C41" s="20" t="s">
        <v>281</v>
      </c>
      <c r="D41" s="20" t="s">
        <v>117</v>
      </c>
      <c r="E41" s="20" t="s">
        <v>231</v>
      </c>
      <c r="F41" s="20" t="s">
        <v>326</v>
      </c>
      <c r="G41" s="21" t="s">
        <v>327</v>
      </c>
      <c r="H41" s="21" t="s">
        <v>284</v>
      </c>
      <c r="I41" s="20" t="s">
        <v>150</v>
      </c>
      <c r="J41" s="21" t="s">
        <v>285</v>
      </c>
      <c r="K41" s="20" t="s">
        <v>286</v>
      </c>
      <c r="L41" s="21" t="s">
        <v>328</v>
      </c>
    </row>
    <row r="42" spans="1:12" ht="36" customHeight="1">
      <c r="A42" s="20" t="s">
        <v>329</v>
      </c>
      <c r="B42" s="21" t="s">
        <v>330</v>
      </c>
      <c r="C42" s="20" t="s">
        <v>281</v>
      </c>
      <c r="D42" s="20" t="s">
        <v>117</v>
      </c>
      <c r="E42" s="20" t="s">
        <v>231</v>
      </c>
      <c r="F42" s="20" t="s">
        <v>331</v>
      </c>
      <c r="G42" s="21" t="s">
        <v>332</v>
      </c>
      <c r="H42" s="21" t="s">
        <v>333</v>
      </c>
      <c r="I42" s="20" t="s">
        <v>150</v>
      </c>
      <c r="J42" s="21" t="s">
        <v>285</v>
      </c>
      <c r="K42" s="20" t="s">
        <v>286</v>
      </c>
      <c r="L42" s="21" t="s">
        <v>334</v>
      </c>
    </row>
    <row r="43" spans="1:12" ht="36" customHeight="1">
      <c r="A43" s="20" t="s">
        <v>335</v>
      </c>
      <c r="B43" s="21" t="s">
        <v>336</v>
      </c>
      <c r="C43" s="20" t="s">
        <v>281</v>
      </c>
      <c r="D43" s="20" t="s">
        <v>117</v>
      </c>
      <c r="E43" s="20" t="s">
        <v>231</v>
      </c>
      <c r="F43" s="20" t="s">
        <v>337</v>
      </c>
      <c r="G43" s="21" t="s">
        <v>338</v>
      </c>
      <c r="H43" s="21" t="s">
        <v>284</v>
      </c>
      <c r="I43" s="20" t="s">
        <v>150</v>
      </c>
      <c r="J43" s="21" t="s">
        <v>285</v>
      </c>
      <c r="K43" s="20" t="s">
        <v>286</v>
      </c>
      <c r="L43" s="21" t="s">
        <v>339</v>
      </c>
    </row>
    <row r="44" spans="1:12" ht="36" customHeight="1">
      <c r="A44" s="20" t="s">
        <v>340</v>
      </c>
      <c r="B44" s="21" t="s">
        <v>341</v>
      </c>
      <c r="C44" s="20" t="s">
        <v>281</v>
      </c>
      <c r="D44" s="20" t="s">
        <v>117</v>
      </c>
      <c r="E44" s="20" t="s">
        <v>231</v>
      </c>
      <c r="F44" s="20" t="s">
        <v>342</v>
      </c>
      <c r="G44" s="21" t="s">
        <v>343</v>
      </c>
      <c r="H44" s="21" t="s">
        <v>284</v>
      </c>
      <c r="I44" s="20" t="s">
        <v>150</v>
      </c>
      <c r="J44" s="21" t="s">
        <v>285</v>
      </c>
      <c r="K44" s="20" t="s">
        <v>286</v>
      </c>
      <c r="L44" s="21" t="s">
        <v>344</v>
      </c>
    </row>
    <row r="45" spans="1:12" ht="36" customHeight="1">
      <c r="A45" s="20" t="s">
        <v>345</v>
      </c>
      <c r="B45" s="21" t="s">
        <v>346</v>
      </c>
      <c r="C45" s="20" t="s">
        <v>281</v>
      </c>
      <c r="D45" s="20" t="s">
        <v>117</v>
      </c>
      <c r="E45" s="20" t="s">
        <v>231</v>
      </c>
      <c r="F45" s="20" t="s">
        <v>347</v>
      </c>
      <c r="G45" s="21" t="s">
        <v>348</v>
      </c>
      <c r="H45" s="21" t="s">
        <v>349</v>
      </c>
      <c r="I45" s="20" t="s">
        <v>150</v>
      </c>
      <c r="J45" s="21" t="s">
        <v>285</v>
      </c>
      <c r="K45" s="20" t="s">
        <v>286</v>
      </c>
      <c r="L45" s="21" t="s">
        <v>350</v>
      </c>
    </row>
    <row r="46" spans="1:12" ht="36" customHeight="1">
      <c r="A46" s="20" t="s">
        <v>351</v>
      </c>
      <c r="B46" s="21" t="s">
        <v>352</v>
      </c>
      <c r="C46" s="20" t="s">
        <v>281</v>
      </c>
      <c r="D46" s="20" t="s">
        <v>117</v>
      </c>
      <c r="E46" s="20" t="s">
        <v>231</v>
      </c>
      <c r="F46" s="20" t="s">
        <v>353</v>
      </c>
      <c r="G46" s="21" t="s">
        <v>354</v>
      </c>
      <c r="H46" s="21" t="s">
        <v>284</v>
      </c>
      <c r="I46" s="20" t="s">
        <v>150</v>
      </c>
      <c r="J46" s="21" t="s">
        <v>285</v>
      </c>
      <c r="K46" s="20" t="s">
        <v>286</v>
      </c>
      <c r="L46" s="21" t="s">
        <v>355</v>
      </c>
    </row>
    <row r="47" spans="1:12" ht="36" customHeight="1">
      <c r="A47" s="20" t="s">
        <v>356</v>
      </c>
      <c r="B47" s="21" t="s">
        <v>357</v>
      </c>
      <c r="C47" s="20" t="s">
        <v>281</v>
      </c>
      <c r="D47" s="20" t="s">
        <v>117</v>
      </c>
      <c r="E47" s="20" t="s">
        <v>231</v>
      </c>
      <c r="F47" s="20" t="s">
        <v>358</v>
      </c>
      <c r="G47" s="21" t="s">
        <v>359</v>
      </c>
      <c r="H47" s="21" t="s">
        <v>284</v>
      </c>
      <c r="I47" s="20" t="s">
        <v>150</v>
      </c>
      <c r="J47" s="21" t="s">
        <v>285</v>
      </c>
      <c r="K47" s="20" t="s">
        <v>286</v>
      </c>
      <c r="L47" s="21" t="s">
        <v>360</v>
      </c>
    </row>
    <row r="48" spans="1:12" ht="36" customHeight="1">
      <c r="A48" s="20" t="s">
        <v>361</v>
      </c>
      <c r="B48" s="21" t="s">
        <v>362</v>
      </c>
      <c r="C48" s="20" t="s">
        <v>281</v>
      </c>
      <c r="D48" s="20" t="s">
        <v>117</v>
      </c>
      <c r="E48" s="20" t="s">
        <v>231</v>
      </c>
      <c r="F48" s="20" t="s">
        <v>363</v>
      </c>
      <c r="G48" s="21" t="s">
        <v>364</v>
      </c>
      <c r="H48" s="21" t="s">
        <v>365</v>
      </c>
      <c r="I48" s="20" t="s">
        <v>150</v>
      </c>
      <c r="J48" s="21" t="s">
        <v>285</v>
      </c>
      <c r="K48" s="20" t="s">
        <v>286</v>
      </c>
      <c r="L48" s="21" t="s">
        <v>366</v>
      </c>
    </row>
    <row r="49" spans="1:12" ht="36" customHeight="1">
      <c r="A49" s="20" t="s">
        <v>367</v>
      </c>
      <c r="B49" s="21" t="s">
        <v>368</v>
      </c>
      <c r="C49" s="20" t="s">
        <v>281</v>
      </c>
      <c r="D49" s="20" t="s">
        <v>117</v>
      </c>
      <c r="E49" s="20" t="s">
        <v>231</v>
      </c>
      <c r="F49" s="20" t="s">
        <v>369</v>
      </c>
      <c r="G49" s="21" t="s">
        <v>370</v>
      </c>
      <c r="H49" s="21" t="s">
        <v>284</v>
      </c>
      <c r="I49" s="20" t="s">
        <v>150</v>
      </c>
      <c r="J49" s="21" t="s">
        <v>285</v>
      </c>
      <c r="K49" s="20" t="s">
        <v>286</v>
      </c>
      <c r="L49" s="21" t="s">
        <v>371</v>
      </c>
    </row>
    <row r="50" spans="1:12" ht="36" customHeight="1">
      <c r="A50" s="20" t="s">
        <v>372</v>
      </c>
      <c r="B50" s="21" t="s">
        <v>373</v>
      </c>
      <c r="C50" s="20" t="s">
        <v>281</v>
      </c>
      <c r="D50" s="20" t="s">
        <v>117</v>
      </c>
      <c r="E50" s="20" t="s">
        <v>231</v>
      </c>
      <c r="F50" s="20" t="s">
        <v>374</v>
      </c>
      <c r="G50" s="21" t="s">
        <v>375</v>
      </c>
      <c r="H50" s="21" t="s">
        <v>284</v>
      </c>
      <c r="I50" s="20" t="s">
        <v>150</v>
      </c>
      <c r="J50" s="21" t="s">
        <v>285</v>
      </c>
      <c r="K50" s="20" t="s">
        <v>286</v>
      </c>
      <c r="L50" s="21" t="s">
        <v>376</v>
      </c>
    </row>
    <row r="51" spans="1:12" ht="36" customHeight="1">
      <c r="A51" s="20" t="s">
        <v>377</v>
      </c>
      <c r="B51" s="21" t="s">
        <v>378</v>
      </c>
      <c r="C51" s="20" t="s">
        <v>281</v>
      </c>
      <c r="D51" s="20" t="s">
        <v>117</v>
      </c>
      <c r="E51" s="20" t="s">
        <v>231</v>
      </c>
      <c r="F51" s="20" t="s">
        <v>379</v>
      </c>
      <c r="G51" s="21" t="s">
        <v>380</v>
      </c>
      <c r="H51" s="21" t="s">
        <v>284</v>
      </c>
      <c r="I51" s="20" t="s">
        <v>150</v>
      </c>
      <c r="J51" s="21" t="s">
        <v>285</v>
      </c>
      <c r="K51" s="20" t="s">
        <v>286</v>
      </c>
      <c r="L51" s="21" t="s">
        <v>381</v>
      </c>
    </row>
    <row r="52" spans="1:12" ht="36" customHeight="1">
      <c r="A52" s="20" t="s">
        <v>382</v>
      </c>
      <c r="B52" s="21" t="s">
        <v>383</v>
      </c>
      <c r="C52" s="20" t="s">
        <v>281</v>
      </c>
      <c r="D52" s="20" t="s">
        <v>117</v>
      </c>
      <c r="E52" s="20" t="s">
        <v>231</v>
      </c>
      <c r="F52" s="20" t="s">
        <v>384</v>
      </c>
      <c r="G52" s="21" t="s">
        <v>385</v>
      </c>
      <c r="H52" s="21" t="s">
        <v>284</v>
      </c>
      <c r="I52" s="20" t="s">
        <v>150</v>
      </c>
      <c r="J52" s="21" t="s">
        <v>285</v>
      </c>
      <c r="K52" s="20" t="s">
        <v>286</v>
      </c>
      <c r="L52" s="21" t="s">
        <v>386</v>
      </c>
    </row>
    <row r="53" spans="1:12" ht="36" customHeight="1">
      <c r="A53" s="20" t="s">
        <v>387</v>
      </c>
      <c r="B53" s="21" t="s">
        <v>388</v>
      </c>
      <c r="C53" s="20" t="s">
        <v>281</v>
      </c>
      <c r="D53" s="20" t="s">
        <v>117</v>
      </c>
      <c r="E53" s="20" t="s">
        <v>231</v>
      </c>
      <c r="F53" s="20" t="s">
        <v>389</v>
      </c>
      <c r="G53" s="21" t="s">
        <v>390</v>
      </c>
      <c r="H53" s="21" t="s">
        <v>391</v>
      </c>
      <c r="I53" s="20" t="s">
        <v>150</v>
      </c>
      <c r="J53" s="21" t="s">
        <v>285</v>
      </c>
      <c r="K53" s="20" t="s">
        <v>286</v>
      </c>
      <c r="L53" s="21" t="s">
        <v>392</v>
      </c>
    </row>
    <row r="54" spans="1:12" ht="36" customHeight="1">
      <c r="A54" s="20" t="s">
        <v>393</v>
      </c>
      <c r="B54" s="21" t="s">
        <v>394</v>
      </c>
      <c r="C54" s="20" t="s">
        <v>281</v>
      </c>
      <c r="D54" s="20" t="s">
        <v>117</v>
      </c>
      <c r="E54" s="20" t="s">
        <v>231</v>
      </c>
      <c r="F54" s="20" t="s">
        <v>395</v>
      </c>
      <c r="G54" s="21" t="s">
        <v>396</v>
      </c>
      <c r="H54" s="21" t="s">
        <v>391</v>
      </c>
      <c r="I54" s="20" t="s">
        <v>150</v>
      </c>
      <c r="J54" s="21" t="s">
        <v>285</v>
      </c>
      <c r="K54" s="20" t="s">
        <v>286</v>
      </c>
      <c r="L54" s="21" t="s">
        <v>397</v>
      </c>
    </row>
    <row r="55" spans="1:12" ht="36" customHeight="1">
      <c r="A55" s="20" t="s">
        <v>398</v>
      </c>
      <c r="B55" s="21" t="s">
        <v>399</v>
      </c>
      <c r="C55" s="20" t="s">
        <v>400</v>
      </c>
      <c r="D55" s="20" t="s">
        <v>146</v>
      </c>
      <c r="E55" s="20" t="s">
        <v>183</v>
      </c>
      <c r="F55" s="20" t="s">
        <v>401</v>
      </c>
      <c r="G55" s="21" t="s">
        <v>402</v>
      </c>
      <c r="H55" s="21" t="s">
        <v>403</v>
      </c>
      <c r="I55" s="20" t="s">
        <v>150</v>
      </c>
      <c r="J55" s="21" t="s">
        <v>404</v>
      </c>
      <c r="K55" s="20" t="s">
        <v>286</v>
      </c>
      <c r="L55" s="21" t="s">
        <v>405</v>
      </c>
    </row>
    <row r="56" spans="1:12" ht="36" customHeight="1">
      <c r="A56" s="20" t="s">
        <v>406</v>
      </c>
      <c r="B56" s="21" t="s">
        <v>407</v>
      </c>
      <c r="C56" s="20" t="s">
        <v>400</v>
      </c>
      <c r="D56" s="20" t="s">
        <v>146</v>
      </c>
      <c r="E56" s="20" t="s">
        <v>183</v>
      </c>
      <c r="F56" s="20" t="s">
        <v>401</v>
      </c>
      <c r="G56" s="21" t="s">
        <v>408</v>
      </c>
      <c r="H56" s="21" t="s">
        <v>403</v>
      </c>
      <c r="I56" s="20" t="s">
        <v>150</v>
      </c>
      <c r="J56" s="21" t="s">
        <v>404</v>
      </c>
      <c r="K56" s="20" t="s">
        <v>286</v>
      </c>
      <c r="L56" s="21" t="s">
        <v>409</v>
      </c>
    </row>
    <row r="57" spans="1:12" ht="36" customHeight="1">
      <c r="A57" s="20" t="s">
        <v>410</v>
      </c>
      <c r="B57" s="21" t="s">
        <v>411</v>
      </c>
      <c r="C57" s="20" t="s">
        <v>400</v>
      </c>
      <c r="D57" s="20" t="s">
        <v>146</v>
      </c>
      <c r="E57" s="20" t="s">
        <v>183</v>
      </c>
      <c r="F57" s="20" t="s">
        <v>401</v>
      </c>
      <c r="G57" s="21" t="s">
        <v>412</v>
      </c>
      <c r="H57" s="21" t="s">
        <v>403</v>
      </c>
      <c r="I57" s="20" t="s">
        <v>150</v>
      </c>
      <c r="J57" s="21" t="s">
        <v>404</v>
      </c>
      <c r="K57" s="20" t="s">
        <v>286</v>
      </c>
      <c r="L57" s="21" t="s">
        <v>413</v>
      </c>
    </row>
    <row r="58" spans="1:12" ht="36" customHeight="1">
      <c r="A58" s="20" t="s">
        <v>414</v>
      </c>
      <c r="B58" s="21" t="s">
        <v>415</v>
      </c>
      <c r="C58" s="20" t="s">
        <v>400</v>
      </c>
      <c r="D58" s="20" t="s">
        <v>146</v>
      </c>
      <c r="E58" s="20" t="s">
        <v>183</v>
      </c>
      <c r="F58" s="20" t="s">
        <v>401</v>
      </c>
      <c r="G58" s="21" t="s">
        <v>416</v>
      </c>
      <c r="H58" s="21" t="s">
        <v>403</v>
      </c>
      <c r="I58" s="20" t="s">
        <v>150</v>
      </c>
      <c r="J58" s="21" t="s">
        <v>404</v>
      </c>
      <c r="K58" s="20" t="s">
        <v>286</v>
      </c>
      <c r="L58" s="21" t="s">
        <v>417</v>
      </c>
    </row>
    <row r="59" spans="1:12" ht="36" customHeight="1">
      <c r="A59" s="20" t="s">
        <v>418</v>
      </c>
      <c r="B59" s="21" t="s">
        <v>419</v>
      </c>
      <c r="C59" s="20" t="s">
        <v>400</v>
      </c>
      <c r="D59" s="20" t="s">
        <v>146</v>
      </c>
      <c r="E59" s="20" t="s">
        <v>183</v>
      </c>
      <c r="F59" s="20" t="s">
        <v>401</v>
      </c>
      <c r="G59" s="21" t="s">
        <v>420</v>
      </c>
      <c r="H59" s="21" t="s">
        <v>403</v>
      </c>
      <c r="I59" s="20" t="s">
        <v>150</v>
      </c>
      <c r="J59" s="21" t="s">
        <v>404</v>
      </c>
      <c r="K59" s="20" t="s">
        <v>286</v>
      </c>
      <c r="L59" s="21" t="s">
        <v>421</v>
      </c>
    </row>
    <row r="60" spans="1:12" ht="36" customHeight="1">
      <c r="A60" s="20" t="s">
        <v>422</v>
      </c>
      <c r="B60" s="21" t="s">
        <v>423</v>
      </c>
      <c r="C60" s="20" t="s">
        <v>400</v>
      </c>
      <c r="D60" s="20" t="s">
        <v>146</v>
      </c>
      <c r="E60" s="20" t="s">
        <v>183</v>
      </c>
      <c r="F60" s="20" t="s">
        <v>401</v>
      </c>
      <c r="G60" s="21" t="s">
        <v>424</v>
      </c>
      <c r="H60" s="21" t="s">
        <v>403</v>
      </c>
      <c r="I60" s="20" t="s">
        <v>150</v>
      </c>
      <c r="J60" s="21" t="s">
        <v>404</v>
      </c>
      <c r="K60" s="20" t="s">
        <v>286</v>
      </c>
      <c r="L60" s="21" t="s">
        <v>425</v>
      </c>
    </row>
    <row r="61" spans="1:12" ht="36" customHeight="1">
      <c r="A61" s="20" t="s">
        <v>426</v>
      </c>
      <c r="B61" s="21" t="s">
        <v>427</v>
      </c>
      <c r="C61" s="20" t="s">
        <v>400</v>
      </c>
      <c r="D61" s="20" t="s">
        <v>146</v>
      </c>
      <c r="E61" s="20" t="s">
        <v>183</v>
      </c>
      <c r="F61" s="20" t="s">
        <v>401</v>
      </c>
      <c r="G61" s="21" t="s">
        <v>428</v>
      </c>
      <c r="H61" s="21" t="s">
        <v>403</v>
      </c>
      <c r="I61" s="20" t="s">
        <v>150</v>
      </c>
      <c r="J61" s="21" t="s">
        <v>404</v>
      </c>
      <c r="K61" s="20" t="s">
        <v>286</v>
      </c>
      <c r="L61" s="21" t="s">
        <v>429</v>
      </c>
    </row>
    <row r="62" spans="1:12" ht="36" customHeight="1">
      <c r="A62" s="20" t="s">
        <v>430</v>
      </c>
      <c r="B62" s="21" t="s">
        <v>431</v>
      </c>
      <c r="C62" s="20" t="s">
        <v>400</v>
      </c>
      <c r="D62" s="20" t="s">
        <v>146</v>
      </c>
      <c r="E62" s="20" t="s">
        <v>183</v>
      </c>
      <c r="F62" s="20" t="s">
        <v>401</v>
      </c>
      <c r="G62" s="21" t="s">
        <v>432</v>
      </c>
      <c r="H62" s="21" t="s">
        <v>403</v>
      </c>
      <c r="I62" s="20" t="s">
        <v>150</v>
      </c>
      <c r="J62" s="21" t="s">
        <v>404</v>
      </c>
      <c r="K62" s="20" t="s">
        <v>286</v>
      </c>
      <c r="L62" s="21" t="s">
        <v>433</v>
      </c>
    </row>
    <row r="63" spans="1:12" ht="36" customHeight="1">
      <c r="A63" s="20" t="s">
        <v>434</v>
      </c>
      <c r="B63" s="21" t="s">
        <v>435</v>
      </c>
      <c r="C63" s="20" t="s">
        <v>400</v>
      </c>
      <c r="D63" s="20" t="s">
        <v>146</v>
      </c>
      <c r="E63" s="20" t="s">
        <v>183</v>
      </c>
      <c r="F63" s="20" t="s">
        <v>401</v>
      </c>
      <c r="G63" s="21" t="s">
        <v>436</v>
      </c>
      <c r="H63" s="21" t="s">
        <v>403</v>
      </c>
      <c r="I63" s="20" t="s">
        <v>150</v>
      </c>
      <c r="J63" s="21" t="s">
        <v>404</v>
      </c>
      <c r="K63" s="20" t="s">
        <v>286</v>
      </c>
      <c r="L63" s="21" t="s">
        <v>437</v>
      </c>
    </row>
    <row r="64" spans="1:12" ht="36" customHeight="1">
      <c r="A64" s="20" t="s">
        <v>438</v>
      </c>
      <c r="B64" s="21" t="s">
        <v>439</v>
      </c>
      <c r="C64" s="20" t="s">
        <v>400</v>
      </c>
      <c r="D64" s="20" t="s">
        <v>146</v>
      </c>
      <c r="E64" s="20" t="s">
        <v>183</v>
      </c>
      <c r="F64" s="20" t="s">
        <v>401</v>
      </c>
      <c r="G64" s="21" t="s">
        <v>440</v>
      </c>
      <c r="H64" s="21" t="s">
        <v>403</v>
      </c>
      <c r="I64" s="20" t="s">
        <v>150</v>
      </c>
      <c r="J64" s="21" t="s">
        <v>404</v>
      </c>
      <c r="K64" s="20" t="s">
        <v>286</v>
      </c>
      <c r="L64" s="21" t="s">
        <v>441</v>
      </c>
    </row>
    <row r="65" spans="1:12" ht="36" customHeight="1">
      <c r="A65" s="20" t="s">
        <v>442</v>
      </c>
      <c r="B65" s="21" t="s">
        <v>443</v>
      </c>
      <c r="C65" s="20" t="s">
        <v>400</v>
      </c>
      <c r="D65" s="20" t="s">
        <v>146</v>
      </c>
      <c r="E65" s="20" t="s">
        <v>183</v>
      </c>
      <c r="F65" s="20" t="s">
        <v>401</v>
      </c>
      <c r="G65" s="21" t="s">
        <v>444</v>
      </c>
      <c r="H65" s="21" t="s">
        <v>403</v>
      </c>
      <c r="I65" s="20" t="s">
        <v>150</v>
      </c>
      <c r="J65" s="21" t="s">
        <v>404</v>
      </c>
      <c r="K65" s="20" t="s">
        <v>286</v>
      </c>
      <c r="L65" s="21" t="s">
        <v>445</v>
      </c>
    </row>
    <row r="66" spans="1:12" ht="36" customHeight="1">
      <c r="A66" s="20" t="s">
        <v>446</v>
      </c>
      <c r="B66" s="21" t="s">
        <v>447</v>
      </c>
      <c r="C66" s="20" t="s">
        <v>400</v>
      </c>
      <c r="D66" s="20" t="s">
        <v>146</v>
      </c>
      <c r="E66" s="20" t="s">
        <v>183</v>
      </c>
      <c r="F66" s="20" t="s">
        <v>401</v>
      </c>
      <c r="G66" s="21" t="s">
        <v>448</v>
      </c>
      <c r="H66" s="21" t="s">
        <v>403</v>
      </c>
      <c r="I66" s="20" t="s">
        <v>150</v>
      </c>
      <c r="J66" s="21" t="s">
        <v>404</v>
      </c>
      <c r="K66" s="20" t="s">
        <v>286</v>
      </c>
      <c r="L66" s="21" t="s">
        <v>449</v>
      </c>
    </row>
    <row r="67" spans="1:12" ht="36" customHeight="1">
      <c r="A67" s="20" t="s">
        <v>450</v>
      </c>
      <c r="B67" s="21" t="s">
        <v>451</v>
      </c>
      <c r="C67" s="20" t="s">
        <v>400</v>
      </c>
      <c r="D67" s="20" t="s">
        <v>146</v>
      </c>
      <c r="E67" s="20" t="s">
        <v>183</v>
      </c>
      <c r="F67" s="20" t="s">
        <v>401</v>
      </c>
      <c r="G67" s="21" t="s">
        <v>452</v>
      </c>
      <c r="H67" s="21" t="s">
        <v>403</v>
      </c>
      <c r="I67" s="20" t="s">
        <v>150</v>
      </c>
      <c r="J67" s="21" t="s">
        <v>404</v>
      </c>
      <c r="K67" s="20" t="s">
        <v>286</v>
      </c>
      <c r="L67" s="21" t="s">
        <v>453</v>
      </c>
    </row>
    <row r="68" spans="1:12" ht="36" customHeight="1">
      <c r="A68" s="20" t="s">
        <v>454</v>
      </c>
      <c r="B68" s="21" t="s">
        <v>455</v>
      </c>
      <c r="C68" s="20" t="s">
        <v>400</v>
      </c>
      <c r="D68" s="20" t="s">
        <v>146</v>
      </c>
      <c r="E68" s="20" t="s">
        <v>183</v>
      </c>
      <c r="F68" s="20" t="s">
        <v>401</v>
      </c>
      <c r="G68" s="21" t="s">
        <v>456</v>
      </c>
      <c r="H68" s="21" t="s">
        <v>403</v>
      </c>
      <c r="I68" s="20" t="s">
        <v>150</v>
      </c>
      <c r="J68" s="21" t="s">
        <v>404</v>
      </c>
      <c r="K68" s="20" t="s">
        <v>286</v>
      </c>
      <c r="L68" s="21" t="s">
        <v>457</v>
      </c>
    </row>
    <row r="69" spans="1:12" ht="36" customHeight="1">
      <c r="A69" s="20" t="s">
        <v>458</v>
      </c>
      <c r="B69" s="21" t="s">
        <v>459</v>
      </c>
      <c r="C69" s="20" t="s">
        <v>460</v>
      </c>
      <c r="D69" s="20" t="s">
        <v>146</v>
      </c>
      <c r="E69" s="20" t="s">
        <v>183</v>
      </c>
      <c r="F69" s="20" t="s">
        <v>401</v>
      </c>
      <c r="G69" s="21" t="s">
        <v>461</v>
      </c>
      <c r="H69" s="21" t="s">
        <v>403</v>
      </c>
      <c r="I69" s="20" t="s">
        <v>150</v>
      </c>
      <c r="J69" s="21" t="s">
        <v>404</v>
      </c>
      <c r="K69" s="20" t="s">
        <v>286</v>
      </c>
      <c r="L69" s="21" t="s">
        <v>462</v>
      </c>
    </row>
    <row r="70" spans="1:12" ht="36" customHeight="1">
      <c r="A70" s="20" t="s">
        <v>463</v>
      </c>
      <c r="B70" s="21" t="s">
        <v>464</v>
      </c>
      <c r="C70" s="20" t="s">
        <v>460</v>
      </c>
      <c r="D70" s="20" t="s">
        <v>146</v>
      </c>
      <c r="E70" s="20" t="s">
        <v>183</v>
      </c>
      <c r="F70" s="20" t="s">
        <v>465</v>
      </c>
      <c r="G70" s="21" t="s">
        <v>466</v>
      </c>
      <c r="H70" s="21" t="s">
        <v>403</v>
      </c>
      <c r="I70" s="20" t="s">
        <v>150</v>
      </c>
      <c r="J70" s="21" t="s">
        <v>404</v>
      </c>
      <c r="K70" s="20" t="s">
        <v>286</v>
      </c>
      <c r="L70" s="21" t="s">
        <v>467</v>
      </c>
    </row>
    <row r="71" spans="1:12" ht="36" customHeight="1">
      <c r="A71" s="20" t="s">
        <v>468</v>
      </c>
      <c r="B71" s="21" t="s">
        <v>469</v>
      </c>
      <c r="C71" s="20" t="s">
        <v>460</v>
      </c>
      <c r="D71" s="20" t="s">
        <v>146</v>
      </c>
      <c r="E71" s="20" t="s">
        <v>183</v>
      </c>
      <c r="F71" s="20" t="s">
        <v>470</v>
      </c>
      <c r="G71" s="21" t="s">
        <v>471</v>
      </c>
      <c r="H71" s="21" t="s">
        <v>403</v>
      </c>
      <c r="I71" s="20" t="s">
        <v>150</v>
      </c>
      <c r="J71" s="21" t="s">
        <v>404</v>
      </c>
      <c r="K71" s="20" t="s">
        <v>286</v>
      </c>
      <c r="L71" s="21" t="s">
        <v>472</v>
      </c>
    </row>
    <row r="72" spans="1:12" ht="36" customHeight="1">
      <c r="A72" s="20" t="s">
        <v>473</v>
      </c>
      <c r="B72" s="21" t="s">
        <v>474</v>
      </c>
      <c r="C72" s="20" t="s">
        <v>460</v>
      </c>
      <c r="D72" s="20" t="s">
        <v>146</v>
      </c>
      <c r="E72" s="20" t="s">
        <v>183</v>
      </c>
      <c r="F72" s="20" t="s">
        <v>475</v>
      </c>
      <c r="G72" s="21" t="s">
        <v>476</v>
      </c>
      <c r="H72" s="21" t="s">
        <v>403</v>
      </c>
      <c r="I72" s="20" t="s">
        <v>150</v>
      </c>
      <c r="J72" s="21" t="s">
        <v>404</v>
      </c>
      <c r="K72" s="20" t="s">
        <v>286</v>
      </c>
      <c r="L72" s="21" t="s">
        <v>477</v>
      </c>
    </row>
    <row r="73" spans="1:12" ht="36" customHeight="1">
      <c r="A73" s="20" t="s">
        <v>478</v>
      </c>
      <c r="B73" s="21" t="s">
        <v>479</v>
      </c>
      <c r="C73" s="20" t="s">
        <v>460</v>
      </c>
      <c r="D73" s="20" t="s">
        <v>146</v>
      </c>
      <c r="E73" s="20" t="s">
        <v>183</v>
      </c>
      <c r="F73" s="20" t="s">
        <v>480</v>
      </c>
      <c r="G73" s="21" t="s">
        <v>481</v>
      </c>
      <c r="H73" s="21" t="s">
        <v>403</v>
      </c>
      <c r="I73" s="20" t="s">
        <v>150</v>
      </c>
      <c r="J73" s="21" t="s">
        <v>404</v>
      </c>
      <c r="K73" s="20" t="s">
        <v>286</v>
      </c>
      <c r="L73" s="21" t="s">
        <v>482</v>
      </c>
    </row>
    <row r="74" spans="1:12" ht="36" customHeight="1">
      <c r="A74" s="20" t="s">
        <v>483</v>
      </c>
      <c r="B74" s="21" t="s">
        <v>484</v>
      </c>
      <c r="C74" s="20" t="s">
        <v>460</v>
      </c>
      <c r="D74" s="20" t="s">
        <v>146</v>
      </c>
      <c r="E74" s="20" t="s">
        <v>183</v>
      </c>
      <c r="F74" s="20" t="s">
        <v>485</v>
      </c>
      <c r="G74" s="21" t="s">
        <v>486</v>
      </c>
      <c r="H74" s="21" t="s">
        <v>403</v>
      </c>
      <c r="I74" s="20" t="s">
        <v>150</v>
      </c>
      <c r="J74" s="21" t="s">
        <v>404</v>
      </c>
      <c r="K74" s="20" t="s">
        <v>286</v>
      </c>
      <c r="L74" s="21" t="s">
        <v>487</v>
      </c>
    </row>
    <row r="75" spans="1:12" ht="36" customHeight="1">
      <c r="A75" s="20" t="s">
        <v>488</v>
      </c>
      <c r="B75" s="21" t="s">
        <v>489</v>
      </c>
      <c r="C75" s="20" t="s">
        <v>460</v>
      </c>
      <c r="D75" s="20" t="s">
        <v>146</v>
      </c>
      <c r="E75" s="20" t="s">
        <v>183</v>
      </c>
      <c r="F75" s="20" t="s">
        <v>490</v>
      </c>
      <c r="G75" s="21" t="s">
        <v>491</v>
      </c>
      <c r="H75" s="21" t="s">
        <v>403</v>
      </c>
      <c r="I75" s="20" t="s">
        <v>150</v>
      </c>
      <c r="J75" s="21" t="s">
        <v>404</v>
      </c>
      <c r="K75" s="20" t="s">
        <v>286</v>
      </c>
      <c r="L75" s="21" t="s">
        <v>492</v>
      </c>
    </row>
    <row r="76" spans="1:12" ht="36" customHeight="1">
      <c r="A76" s="20" t="s">
        <v>493</v>
      </c>
      <c r="B76" s="21" t="s">
        <v>494</v>
      </c>
      <c r="C76" s="20" t="s">
        <v>460</v>
      </c>
      <c r="D76" s="20" t="s">
        <v>146</v>
      </c>
      <c r="E76" s="20" t="s">
        <v>183</v>
      </c>
      <c r="F76" s="20" t="s">
        <v>495</v>
      </c>
      <c r="G76" s="21" t="s">
        <v>496</v>
      </c>
      <c r="H76" s="21" t="s">
        <v>403</v>
      </c>
      <c r="I76" s="20" t="s">
        <v>150</v>
      </c>
      <c r="J76" s="21" t="s">
        <v>404</v>
      </c>
      <c r="K76" s="20" t="s">
        <v>286</v>
      </c>
      <c r="L76" s="21" t="s">
        <v>497</v>
      </c>
    </row>
    <row r="77" spans="1:12" ht="36" customHeight="1">
      <c r="A77" s="20" t="s">
        <v>498</v>
      </c>
      <c r="B77" s="21" t="s">
        <v>499</v>
      </c>
      <c r="C77" s="20" t="s">
        <v>460</v>
      </c>
      <c r="D77" s="20" t="s">
        <v>146</v>
      </c>
      <c r="E77" s="20" t="s">
        <v>183</v>
      </c>
      <c r="F77" s="20" t="s">
        <v>500</v>
      </c>
      <c r="G77" s="21" t="s">
        <v>501</v>
      </c>
      <c r="H77" s="21" t="s">
        <v>403</v>
      </c>
      <c r="I77" s="20" t="s">
        <v>150</v>
      </c>
      <c r="J77" s="21" t="s">
        <v>404</v>
      </c>
      <c r="K77" s="20" t="s">
        <v>286</v>
      </c>
      <c r="L77" s="21" t="s">
        <v>502</v>
      </c>
    </row>
    <row r="78" spans="1:12" ht="36" customHeight="1">
      <c r="A78" s="20" t="s">
        <v>503</v>
      </c>
      <c r="B78" s="21" t="s">
        <v>504</v>
      </c>
      <c r="C78" s="20" t="s">
        <v>460</v>
      </c>
      <c r="D78" s="20" t="s">
        <v>146</v>
      </c>
      <c r="E78" s="20" t="s">
        <v>183</v>
      </c>
      <c r="F78" s="20" t="s">
        <v>505</v>
      </c>
      <c r="G78" s="21" t="s">
        <v>506</v>
      </c>
      <c r="H78" s="21" t="s">
        <v>403</v>
      </c>
      <c r="I78" s="20" t="s">
        <v>150</v>
      </c>
      <c r="J78" s="21" t="s">
        <v>404</v>
      </c>
      <c r="K78" s="20" t="s">
        <v>286</v>
      </c>
      <c r="L78" s="21" t="s">
        <v>507</v>
      </c>
    </row>
    <row r="79" spans="1:12" ht="36" customHeight="1">
      <c r="A79" s="20" t="s">
        <v>508</v>
      </c>
      <c r="B79" s="21" t="s">
        <v>509</v>
      </c>
      <c r="C79" s="20" t="s">
        <v>460</v>
      </c>
      <c r="D79" s="20" t="s">
        <v>146</v>
      </c>
      <c r="E79" s="20" t="s">
        <v>183</v>
      </c>
      <c r="F79" s="20" t="s">
        <v>510</v>
      </c>
      <c r="G79" s="21" t="s">
        <v>511</v>
      </c>
      <c r="H79" s="21" t="s">
        <v>403</v>
      </c>
      <c r="I79" s="20" t="s">
        <v>150</v>
      </c>
      <c r="J79" s="21" t="s">
        <v>404</v>
      </c>
      <c r="K79" s="20" t="s">
        <v>286</v>
      </c>
      <c r="L79" s="21" t="s">
        <v>512</v>
      </c>
    </row>
    <row r="80" spans="1:12" ht="36" customHeight="1">
      <c r="A80" s="20" t="s">
        <v>513</v>
      </c>
      <c r="B80" s="21" t="s">
        <v>514</v>
      </c>
      <c r="C80" s="20" t="s">
        <v>460</v>
      </c>
      <c r="D80" s="20" t="s">
        <v>146</v>
      </c>
      <c r="E80" s="20" t="s">
        <v>183</v>
      </c>
      <c r="F80" s="20" t="s">
        <v>515</v>
      </c>
      <c r="G80" s="21" t="s">
        <v>516</v>
      </c>
      <c r="H80" s="21" t="s">
        <v>403</v>
      </c>
      <c r="I80" s="20" t="s">
        <v>150</v>
      </c>
      <c r="J80" s="21" t="s">
        <v>404</v>
      </c>
      <c r="K80" s="20" t="s">
        <v>286</v>
      </c>
      <c r="L80" s="21" t="s">
        <v>517</v>
      </c>
    </row>
    <row r="81" spans="1:12" ht="36" customHeight="1">
      <c r="A81" s="20" t="s">
        <v>518</v>
      </c>
      <c r="B81" s="21" t="s">
        <v>519</v>
      </c>
      <c r="C81" s="20" t="s">
        <v>460</v>
      </c>
      <c r="D81" s="20" t="s">
        <v>146</v>
      </c>
      <c r="E81" s="20" t="s">
        <v>183</v>
      </c>
      <c r="F81" s="20" t="s">
        <v>401</v>
      </c>
      <c r="G81" s="21" t="s">
        <v>520</v>
      </c>
      <c r="H81" s="21" t="s">
        <v>403</v>
      </c>
      <c r="I81" s="20" t="s">
        <v>150</v>
      </c>
      <c r="J81" s="21" t="s">
        <v>404</v>
      </c>
      <c r="K81" s="20" t="s">
        <v>286</v>
      </c>
      <c r="L81" s="21" t="s">
        <v>521</v>
      </c>
    </row>
    <row r="82" spans="1:12" ht="36" customHeight="1">
      <c r="A82" s="20" t="s">
        <v>522</v>
      </c>
      <c r="B82" s="21" t="s">
        <v>523</v>
      </c>
      <c r="C82" s="20" t="s">
        <v>460</v>
      </c>
      <c r="D82" s="20" t="s">
        <v>146</v>
      </c>
      <c r="E82" s="20" t="s">
        <v>183</v>
      </c>
      <c r="F82" s="20" t="s">
        <v>401</v>
      </c>
      <c r="G82" s="21" t="s">
        <v>524</v>
      </c>
      <c r="H82" s="21" t="s">
        <v>403</v>
      </c>
      <c r="I82" s="20" t="s">
        <v>150</v>
      </c>
      <c r="J82" s="21" t="s">
        <v>404</v>
      </c>
      <c r="K82" s="20" t="s">
        <v>286</v>
      </c>
      <c r="L82" s="21" t="s">
        <v>525</v>
      </c>
    </row>
    <row r="83" spans="1:12" ht="36" customHeight="1">
      <c r="A83" s="20" t="s">
        <v>526</v>
      </c>
      <c r="B83" s="21" t="s">
        <v>527</v>
      </c>
      <c r="C83" s="20" t="s">
        <v>460</v>
      </c>
      <c r="D83" s="20" t="s">
        <v>146</v>
      </c>
      <c r="E83" s="20" t="s">
        <v>183</v>
      </c>
      <c r="F83" s="20" t="s">
        <v>401</v>
      </c>
      <c r="G83" s="21" t="s">
        <v>528</v>
      </c>
      <c r="H83" s="21" t="s">
        <v>403</v>
      </c>
      <c r="I83" s="20" t="s">
        <v>150</v>
      </c>
      <c r="J83" s="21" t="s">
        <v>404</v>
      </c>
      <c r="K83" s="20" t="s">
        <v>286</v>
      </c>
      <c r="L83" s="21" t="s">
        <v>529</v>
      </c>
    </row>
    <row r="84" spans="1:12" ht="36" customHeight="1">
      <c r="A84" s="20" t="s">
        <v>530</v>
      </c>
      <c r="B84" s="21" t="s">
        <v>531</v>
      </c>
      <c r="C84" s="20" t="s">
        <v>460</v>
      </c>
      <c r="D84" s="20" t="s">
        <v>146</v>
      </c>
      <c r="E84" s="20" t="s">
        <v>183</v>
      </c>
      <c r="F84" s="20" t="s">
        <v>532</v>
      </c>
      <c r="G84" s="21" t="s">
        <v>533</v>
      </c>
      <c r="H84" s="21" t="s">
        <v>403</v>
      </c>
      <c r="I84" s="20" t="s">
        <v>150</v>
      </c>
      <c r="J84" s="21" t="s">
        <v>404</v>
      </c>
      <c r="K84" s="20" t="s">
        <v>286</v>
      </c>
      <c r="L84" s="21" t="s">
        <v>534</v>
      </c>
    </row>
    <row r="85" spans="1:12" ht="36" customHeight="1">
      <c r="A85" s="20" t="s">
        <v>535</v>
      </c>
      <c r="B85" s="21" t="s">
        <v>536</v>
      </c>
      <c r="C85" s="20" t="s">
        <v>460</v>
      </c>
      <c r="D85" s="20" t="s">
        <v>146</v>
      </c>
      <c r="E85" s="20" t="s">
        <v>183</v>
      </c>
      <c r="F85" s="20" t="s">
        <v>537</v>
      </c>
      <c r="G85" s="21" t="s">
        <v>538</v>
      </c>
      <c r="H85" s="21" t="s">
        <v>403</v>
      </c>
      <c r="I85" s="20" t="s">
        <v>150</v>
      </c>
      <c r="J85" s="21" t="s">
        <v>404</v>
      </c>
      <c r="K85" s="20" t="s">
        <v>286</v>
      </c>
      <c r="L85" s="21" t="s">
        <v>539</v>
      </c>
    </row>
    <row r="86" spans="1:12" ht="36" customHeight="1">
      <c r="A86" s="20" t="s">
        <v>540</v>
      </c>
      <c r="B86" s="21" t="s">
        <v>541</v>
      </c>
      <c r="C86" s="20" t="s">
        <v>460</v>
      </c>
      <c r="D86" s="20" t="s">
        <v>146</v>
      </c>
      <c r="E86" s="20" t="s">
        <v>183</v>
      </c>
      <c r="F86" s="20" t="s">
        <v>542</v>
      </c>
      <c r="G86" s="21" t="s">
        <v>543</v>
      </c>
      <c r="H86" s="21" t="s">
        <v>403</v>
      </c>
      <c r="I86" s="20" t="s">
        <v>150</v>
      </c>
      <c r="J86" s="21" t="s">
        <v>404</v>
      </c>
      <c r="K86" s="20" t="s">
        <v>286</v>
      </c>
      <c r="L86" s="21" t="s">
        <v>544</v>
      </c>
    </row>
    <row r="87" spans="1:12" ht="36" customHeight="1">
      <c r="A87" s="20" t="s">
        <v>545</v>
      </c>
      <c r="B87" s="21" t="s">
        <v>546</v>
      </c>
      <c r="C87" s="20" t="s">
        <v>460</v>
      </c>
      <c r="D87" s="20" t="s">
        <v>146</v>
      </c>
      <c r="E87" s="20" t="s">
        <v>183</v>
      </c>
      <c r="F87" s="20" t="s">
        <v>547</v>
      </c>
      <c r="G87" s="21" t="s">
        <v>548</v>
      </c>
      <c r="H87" s="21" t="s">
        <v>403</v>
      </c>
      <c r="I87" s="20" t="s">
        <v>150</v>
      </c>
      <c r="J87" s="21" t="s">
        <v>404</v>
      </c>
      <c r="K87" s="20" t="s">
        <v>286</v>
      </c>
      <c r="L87" s="21" t="s">
        <v>549</v>
      </c>
    </row>
    <row r="88" spans="1:12" ht="36" customHeight="1">
      <c r="A88" s="20" t="s">
        <v>550</v>
      </c>
      <c r="B88" s="21" t="s">
        <v>551</v>
      </c>
      <c r="C88" s="20" t="s">
        <v>460</v>
      </c>
      <c r="D88" s="20" t="s">
        <v>146</v>
      </c>
      <c r="E88" s="20" t="s">
        <v>183</v>
      </c>
      <c r="F88" s="20" t="s">
        <v>552</v>
      </c>
      <c r="G88" s="21" t="s">
        <v>553</v>
      </c>
      <c r="H88" s="21" t="s">
        <v>403</v>
      </c>
      <c r="I88" s="20" t="s">
        <v>150</v>
      </c>
      <c r="J88" s="21" t="s">
        <v>404</v>
      </c>
      <c r="K88" s="20" t="s">
        <v>286</v>
      </c>
      <c r="L88" s="21" t="s">
        <v>554</v>
      </c>
    </row>
    <row r="89" spans="1:12" ht="36" customHeight="1">
      <c r="A89" s="20" t="s">
        <v>555</v>
      </c>
      <c r="B89" s="21" t="s">
        <v>556</v>
      </c>
      <c r="C89" s="20" t="s">
        <v>460</v>
      </c>
      <c r="D89" s="20" t="s">
        <v>146</v>
      </c>
      <c r="E89" s="20" t="s">
        <v>183</v>
      </c>
      <c r="F89" s="20" t="s">
        <v>557</v>
      </c>
      <c r="G89" s="21" t="s">
        <v>558</v>
      </c>
      <c r="H89" s="21" t="s">
        <v>403</v>
      </c>
      <c r="I89" s="20" t="s">
        <v>150</v>
      </c>
      <c r="J89" s="21" t="s">
        <v>404</v>
      </c>
      <c r="K89" s="20" t="s">
        <v>286</v>
      </c>
      <c r="L89" s="21" t="s">
        <v>559</v>
      </c>
    </row>
    <row r="90" spans="1:12" ht="36" customHeight="1">
      <c r="A90" s="20" t="s">
        <v>560</v>
      </c>
      <c r="B90" s="21" t="s">
        <v>561</v>
      </c>
      <c r="C90" s="20" t="s">
        <v>460</v>
      </c>
      <c r="D90" s="20" t="s">
        <v>146</v>
      </c>
      <c r="E90" s="20" t="s">
        <v>183</v>
      </c>
      <c r="F90" s="20" t="s">
        <v>562</v>
      </c>
      <c r="G90" s="21" t="s">
        <v>563</v>
      </c>
      <c r="H90" s="21" t="s">
        <v>403</v>
      </c>
      <c r="I90" s="20" t="s">
        <v>150</v>
      </c>
      <c r="J90" s="21" t="s">
        <v>404</v>
      </c>
      <c r="K90" s="20" t="s">
        <v>286</v>
      </c>
      <c r="L90" s="21" t="s">
        <v>564</v>
      </c>
    </row>
    <row r="91" spans="1:12" ht="36" customHeight="1">
      <c r="A91" s="20" t="s">
        <v>565</v>
      </c>
      <c r="B91" s="21" t="s">
        <v>566</v>
      </c>
      <c r="C91" s="20" t="s">
        <v>460</v>
      </c>
      <c r="D91" s="20" t="s">
        <v>146</v>
      </c>
      <c r="E91" s="20" t="s">
        <v>183</v>
      </c>
      <c r="F91" s="20" t="s">
        <v>401</v>
      </c>
      <c r="G91" s="21" t="s">
        <v>567</v>
      </c>
      <c r="H91" s="21" t="s">
        <v>403</v>
      </c>
      <c r="I91" s="20" t="s">
        <v>150</v>
      </c>
      <c r="J91" s="21" t="s">
        <v>404</v>
      </c>
      <c r="K91" s="20" t="s">
        <v>286</v>
      </c>
      <c r="L91" s="21" t="s">
        <v>568</v>
      </c>
    </row>
    <row r="92" spans="1:12" ht="66" customHeight="1">
      <c r="A92" s="25" t="s">
        <v>4038</v>
      </c>
      <c r="B92" s="25" t="s">
        <v>4039</v>
      </c>
      <c r="C92" s="25" t="s">
        <v>218</v>
      </c>
      <c r="D92" s="25" t="s">
        <v>146</v>
      </c>
      <c r="E92" s="25" t="s">
        <v>231</v>
      </c>
      <c r="F92" s="25" t="s">
        <v>3757</v>
      </c>
      <c r="G92" s="25" t="s">
        <v>4040</v>
      </c>
      <c r="H92" s="25" t="s">
        <v>4041</v>
      </c>
      <c r="I92" s="25" t="s">
        <v>583</v>
      </c>
      <c r="J92" s="25" t="s">
        <v>4042</v>
      </c>
      <c r="K92" s="25" t="s">
        <v>138</v>
      </c>
      <c r="L92" s="25" t="s">
        <v>4043</v>
      </c>
    </row>
    <row r="93" spans="1:12" ht="52.9" customHeight="1">
      <c r="A93" s="25" t="s">
        <v>4044</v>
      </c>
      <c r="B93" s="25" t="s">
        <v>4045</v>
      </c>
      <c r="C93" s="25" t="s">
        <v>218</v>
      </c>
      <c r="D93" s="25" t="s">
        <v>146</v>
      </c>
      <c r="E93" s="25" t="s">
        <v>231</v>
      </c>
      <c r="F93" s="25" t="s">
        <v>225</v>
      </c>
      <c r="G93" s="25" t="s">
        <v>4046</v>
      </c>
      <c r="H93" s="25" t="s">
        <v>4047</v>
      </c>
      <c r="I93" s="25" t="s">
        <v>583</v>
      </c>
      <c r="J93" s="25" t="s">
        <v>4048</v>
      </c>
      <c r="K93" s="25" t="s">
        <v>4049</v>
      </c>
      <c r="L93" s="25" t="s">
        <v>4050</v>
      </c>
    </row>
    <row r="94" spans="1:12" ht="52.9" customHeight="1">
      <c r="A94" s="25" t="s">
        <v>4051</v>
      </c>
      <c r="B94" s="25" t="s">
        <v>4052</v>
      </c>
      <c r="C94" s="25" t="s">
        <v>4053</v>
      </c>
      <c r="D94" s="25" t="s">
        <v>117</v>
      </c>
      <c r="E94" s="25" t="s">
        <v>4054</v>
      </c>
      <c r="F94" s="25" t="s">
        <v>3757</v>
      </c>
      <c r="G94" s="25" t="s">
        <v>4055</v>
      </c>
      <c r="H94" s="25" t="s">
        <v>4056</v>
      </c>
      <c r="I94" s="25" t="s">
        <v>111</v>
      </c>
      <c r="J94" s="25" t="s">
        <v>4057</v>
      </c>
      <c r="K94" s="25" t="s">
        <v>4058</v>
      </c>
      <c r="L94" s="25" t="s">
        <v>4059</v>
      </c>
    </row>
    <row r="95" spans="1:12" ht="39.6" customHeight="1">
      <c r="A95" s="25" t="s">
        <v>4060</v>
      </c>
      <c r="B95" s="25" t="s">
        <v>4061</v>
      </c>
      <c r="C95" s="25" t="s">
        <v>4053</v>
      </c>
      <c r="D95" s="25" t="s">
        <v>117</v>
      </c>
      <c r="E95" s="25" t="s">
        <v>4054</v>
      </c>
      <c r="F95" s="25" t="s">
        <v>4062</v>
      </c>
      <c r="G95" s="25" t="s">
        <v>4063</v>
      </c>
      <c r="H95" s="25" t="s">
        <v>4064</v>
      </c>
      <c r="I95" s="25" t="s">
        <v>111</v>
      </c>
      <c r="J95" s="25" t="s">
        <v>4057</v>
      </c>
      <c r="K95" s="25" t="s">
        <v>4065</v>
      </c>
      <c r="L95" s="25" t="s">
        <v>4066</v>
      </c>
    </row>
    <row r="96" spans="1:12" ht="92.45" customHeight="1">
      <c r="A96" s="25" t="s">
        <v>4067</v>
      </c>
      <c r="B96" s="25" t="s">
        <v>4068</v>
      </c>
      <c r="C96" s="25" t="s">
        <v>269</v>
      </c>
      <c r="D96" s="25" t="s">
        <v>146</v>
      </c>
      <c r="E96" s="25" t="s">
        <v>263</v>
      </c>
      <c r="F96" s="25" t="s">
        <v>4069</v>
      </c>
      <c r="G96" s="25" t="s">
        <v>4070</v>
      </c>
      <c r="H96" s="25" t="s">
        <v>4071</v>
      </c>
      <c r="I96" s="25" t="s">
        <v>583</v>
      </c>
      <c r="J96" s="25" t="s">
        <v>4072</v>
      </c>
      <c r="K96" s="25" t="s">
        <v>4073</v>
      </c>
      <c r="L96" s="25" t="s">
        <v>4074</v>
      </c>
    </row>
    <row r="97" spans="1:12" ht="42" customHeight="1">
      <c r="A97" s="30" t="s">
        <v>4075</v>
      </c>
      <c r="B97" s="31" t="s">
        <v>4076</v>
      </c>
      <c r="C97" s="31" t="s">
        <v>281</v>
      </c>
      <c r="D97" s="31" t="s">
        <v>117</v>
      </c>
      <c r="E97" s="31" t="s">
        <v>1175</v>
      </c>
      <c r="F97" s="31" t="s">
        <v>4077</v>
      </c>
      <c r="G97" s="31" t="s">
        <v>4078</v>
      </c>
      <c r="H97" s="31" t="s">
        <v>284</v>
      </c>
      <c r="I97" s="31" t="s">
        <v>150</v>
      </c>
      <c r="J97" s="31" t="s">
        <v>285</v>
      </c>
      <c r="K97" s="31" t="s">
        <v>286</v>
      </c>
      <c r="L97" s="32" t="s">
        <v>4079</v>
      </c>
    </row>
    <row r="98" spans="1:12" ht="42" customHeight="1">
      <c r="A98" s="33" t="s">
        <v>4080</v>
      </c>
      <c r="B98" s="34" t="s">
        <v>4081</v>
      </c>
      <c r="C98" s="34" t="s">
        <v>281</v>
      </c>
      <c r="D98" s="34" t="s">
        <v>117</v>
      </c>
      <c r="E98" s="34" t="s">
        <v>1175</v>
      </c>
      <c r="F98" s="34" t="s">
        <v>4082</v>
      </c>
      <c r="G98" s="34" t="s">
        <v>4083</v>
      </c>
      <c r="H98" s="34" t="s">
        <v>4084</v>
      </c>
      <c r="I98" s="34" t="s">
        <v>150</v>
      </c>
      <c r="J98" s="34" t="s">
        <v>285</v>
      </c>
      <c r="K98" s="34" t="s">
        <v>286</v>
      </c>
      <c r="L98" s="35" t="s">
        <v>4085</v>
      </c>
    </row>
    <row r="99" spans="1:12" ht="42" customHeight="1">
      <c r="A99" s="36" t="s">
        <v>4086</v>
      </c>
      <c r="B99" s="37" t="s">
        <v>4087</v>
      </c>
      <c r="C99" s="37" t="s">
        <v>281</v>
      </c>
      <c r="D99" s="37" t="s">
        <v>117</v>
      </c>
      <c r="E99" s="37" t="s">
        <v>1175</v>
      </c>
      <c r="F99" s="37" t="s">
        <v>4088</v>
      </c>
      <c r="G99" s="37" t="s">
        <v>4089</v>
      </c>
      <c r="H99" s="37" t="s">
        <v>284</v>
      </c>
      <c r="I99" s="37" t="s">
        <v>150</v>
      </c>
      <c r="J99" s="37" t="s">
        <v>285</v>
      </c>
      <c r="K99" s="37" t="s">
        <v>286</v>
      </c>
      <c r="L99" s="38" t="s">
        <v>4090</v>
      </c>
    </row>
    <row r="100" spans="1:12" ht="42" customHeight="1">
      <c r="A100" s="33" t="s">
        <v>4091</v>
      </c>
      <c r="B100" s="34" t="s">
        <v>4092</v>
      </c>
      <c r="C100" s="34" t="s">
        <v>281</v>
      </c>
      <c r="D100" s="34" t="s">
        <v>117</v>
      </c>
      <c r="E100" s="34" t="s">
        <v>1175</v>
      </c>
      <c r="F100" s="34" t="s">
        <v>4093</v>
      </c>
      <c r="G100" s="34" t="s">
        <v>4094</v>
      </c>
      <c r="H100" s="34" t="s">
        <v>4095</v>
      </c>
      <c r="I100" s="34" t="s">
        <v>150</v>
      </c>
      <c r="J100" s="34" t="s">
        <v>285</v>
      </c>
      <c r="K100" s="34" t="s">
        <v>286</v>
      </c>
      <c r="L100" s="35" t="s">
        <v>4096</v>
      </c>
    </row>
    <row r="101" spans="1:12" ht="42" customHeight="1">
      <c r="A101" s="36" t="s">
        <v>4097</v>
      </c>
      <c r="B101" s="37" t="s">
        <v>4098</v>
      </c>
      <c r="C101" s="37" t="s">
        <v>281</v>
      </c>
      <c r="D101" s="37" t="s">
        <v>117</v>
      </c>
      <c r="E101" s="37" t="s">
        <v>1175</v>
      </c>
      <c r="F101" s="37" t="s">
        <v>4099</v>
      </c>
      <c r="G101" s="37" t="s">
        <v>4100</v>
      </c>
      <c r="H101" s="37" t="s">
        <v>4095</v>
      </c>
      <c r="I101" s="37" t="s">
        <v>150</v>
      </c>
      <c r="J101" s="37" t="s">
        <v>285</v>
      </c>
      <c r="K101" s="37" t="s">
        <v>286</v>
      </c>
      <c r="L101" s="38" t="s">
        <v>4101</v>
      </c>
    </row>
    <row r="102" spans="1:12" ht="42" customHeight="1">
      <c r="A102" s="33" t="s">
        <v>4102</v>
      </c>
      <c r="B102" s="34" t="s">
        <v>4103</v>
      </c>
      <c r="C102" s="34" t="s">
        <v>281</v>
      </c>
      <c r="D102" s="34" t="s">
        <v>117</v>
      </c>
      <c r="E102" s="34" t="s">
        <v>1175</v>
      </c>
      <c r="F102" s="34" t="s">
        <v>4104</v>
      </c>
      <c r="G102" s="34" t="s">
        <v>4105</v>
      </c>
      <c r="H102" s="34" t="s">
        <v>4095</v>
      </c>
      <c r="I102" s="34" t="s">
        <v>150</v>
      </c>
      <c r="J102" s="34" t="s">
        <v>285</v>
      </c>
      <c r="K102" s="34" t="s">
        <v>286</v>
      </c>
      <c r="L102" s="35" t="s">
        <v>4106</v>
      </c>
    </row>
    <row r="103" spans="1:12" ht="42" customHeight="1">
      <c r="A103" s="36" t="s">
        <v>4107</v>
      </c>
      <c r="B103" s="37" t="s">
        <v>4108</v>
      </c>
      <c r="C103" s="37" t="s">
        <v>281</v>
      </c>
      <c r="D103" s="37" t="s">
        <v>117</v>
      </c>
      <c r="E103" s="37" t="s">
        <v>1175</v>
      </c>
      <c r="F103" s="37" t="s">
        <v>4109</v>
      </c>
      <c r="G103" s="37" t="s">
        <v>4110</v>
      </c>
      <c r="H103" s="37" t="s">
        <v>284</v>
      </c>
      <c r="I103" s="37" t="s">
        <v>150</v>
      </c>
      <c r="J103" s="37" t="s">
        <v>285</v>
      </c>
      <c r="K103" s="37" t="s">
        <v>286</v>
      </c>
      <c r="L103" s="38" t="s">
        <v>4111</v>
      </c>
    </row>
    <row r="104" spans="1:12" ht="42" customHeight="1">
      <c r="A104" s="33" t="s">
        <v>4112</v>
      </c>
      <c r="B104" s="34" t="s">
        <v>4113</v>
      </c>
      <c r="C104" s="34" t="s">
        <v>281</v>
      </c>
      <c r="D104" s="34" t="s">
        <v>117</v>
      </c>
      <c r="E104" s="34" t="s">
        <v>1175</v>
      </c>
      <c r="F104" s="34" t="s">
        <v>4114</v>
      </c>
      <c r="G104" s="34" t="s">
        <v>4115</v>
      </c>
      <c r="H104" s="34" t="s">
        <v>284</v>
      </c>
      <c r="I104" s="34" t="s">
        <v>150</v>
      </c>
      <c r="J104" s="34" t="s">
        <v>285</v>
      </c>
      <c r="K104" s="34" t="s">
        <v>286</v>
      </c>
      <c r="L104" s="35" t="s">
        <v>4116</v>
      </c>
    </row>
    <row r="105" spans="1:12" ht="42" customHeight="1">
      <c r="A105" s="36" t="s">
        <v>4117</v>
      </c>
      <c r="B105" s="37" t="s">
        <v>4118</v>
      </c>
      <c r="C105" s="37" t="s">
        <v>281</v>
      </c>
      <c r="D105" s="37" t="s">
        <v>117</v>
      </c>
      <c r="E105" s="37" t="s">
        <v>1175</v>
      </c>
      <c r="F105" s="37" t="s">
        <v>4119</v>
      </c>
      <c r="G105" s="37" t="s">
        <v>4120</v>
      </c>
      <c r="H105" s="37" t="s">
        <v>284</v>
      </c>
      <c r="I105" s="37" t="s">
        <v>150</v>
      </c>
      <c r="J105" s="37" t="s">
        <v>285</v>
      </c>
      <c r="K105" s="37" t="s">
        <v>286</v>
      </c>
      <c r="L105" s="38" t="s">
        <v>4121</v>
      </c>
    </row>
    <row r="106" spans="1:12" ht="42" customHeight="1">
      <c r="A106" s="33" t="s">
        <v>4122</v>
      </c>
      <c r="B106" s="34" t="s">
        <v>4123</v>
      </c>
      <c r="C106" s="34" t="s">
        <v>281</v>
      </c>
      <c r="D106" s="34" t="s">
        <v>117</v>
      </c>
      <c r="E106" s="34" t="s">
        <v>1175</v>
      </c>
      <c r="F106" s="34" t="s">
        <v>4124</v>
      </c>
      <c r="G106" s="34" t="s">
        <v>4125</v>
      </c>
      <c r="H106" s="34" t="s">
        <v>4126</v>
      </c>
      <c r="I106" s="34" t="s">
        <v>150</v>
      </c>
      <c r="J106" s="34" t="s">
        <v>285</v>
      </c>
      <c r="K106" s="34" t="s">
        <v>286</v>
      </c>
      <c r="L106" s="35" t="s">
        <v>4127</v>
      </c>
    </row>
    <row r="107" spans="1:12" ht="42" customHeight="1">
      <c r="A107" s="36" t="s">
        <v>4128</v>
      </c>
      <c r="B107" s="37" t="s">
        <v>4129</v>
      </c>
      <c r="C107" s="37" t="s">
        <v>281</v>
      </c>
      <c r="D107" s="37" t="s">
        <v>117</v>
      </c>
      <c r="E107" s="37" t="s">
        <v>1175</v>
      </c>
      <c r="F107" s="37" t="s">
        <v>4130</v>
      </c>
      <c r="G107" s="37" t="s">
        <v>4131</v>
      </c>
      <c r="H107" s="37" t="s">
        <v>284</v>
      </c>
      <c r="I107" s="37" t="s">
        <v>150</v>
      </c>
      <c r="J107" s="37" t="s">
        <v>285</v>
      </c>
      <c r="K107" s="37" t="s">
        <v>286</v>
      </c>
      <c r="L107" s="38" t="s">
        <v>4132</v>
      </c>
    </row>
    <row r="108" spans="1:12" ht="42" customHeight="1">
      <c r="A108" s="33" t="s">
        <v>4133</v>
      </c>
      <c r="B108" s="34" t="s">
        <v>4134</v>
      </c>
      <c r="C108" s="34" t="s">
        <v>281</v>
      </c>
      <c r="D108" s="34" t="s">
        <v>117</v>
      </c>
      <c r="E108" s="34" t="s">
        <v>1175</v>
      </c>
      <c r="F108" s="34" t="s">
        <v>4135</v>
      </c>
      <c r="G108" s="34" t="s">
        <v>4136</v>
      </c>
      <c r="H108" s="34" t="s">
        <v>284</v>
      </c>
      <c r="I108" s="34" t="s">
        <v>150</v>
      </c>
      <c r="J108" s="34" t="s">
        <v>285</v>
      </c>
      <c r="K108" s="34" t="s">
        <v>286</v>
      </c>
      <c r="L108" s="35" t="s">
        <v>4137</v>
      </c>
    </row>
    <row r="109" spans="1:12" ht="42" customHeight="1">
      <c r="A109" s="36" t="s">
        <v>4138</v>
      </c>
      <c r="B109" s="37" t="s">
        <v>4139</v>
      </c>
      <c r="C109" s="37" t="s">
        <v>281</v>
      </c>
      <c r="D109" s="37" t="s">
        <v>117</v>
      </c>
      <c r="E109" s="37" t="s">
        <v>1175</v>
      </c>
      <c r="F109" s="37" t="s">
        <v>4140</v>
      </c>
      <c r="G109" s="37" t="s">
        <v>4141</v>
      </c>
      <c r="H109" s="37" t="s">
        <v>284</v>
      </c>
      <c r="I109" s="37" t="s">
        <v>150</v>
      </c>
      <c r="J109" s="37" t="s">
        <v>285</v>
      </c>
      <c r="K109" s="37" t="s">
        <v>286</v>
      </c>
      <c r="L109" s="38" t="s">
        <v>4142</v>
      </c>
    </row>
    <row r="110" spans="1:12" ht="42" customHeight="1">
      <c r="A110" s="33" t="s">
        <v>4143</v>
      </c>
      <c r="B110" s="34" t="s">
        <v>4144</v>
      </c>
      <c r="C110" s="34" t="s">
        <v>281</v>
      </c>
      <c r="D110" s="34" t="s">
        <v>117</v>
      </c>
      <c r="E110" s="34" t="s">
        <v>1175</v>
      </c>
      <c r="F110" s="34" t="s">
        <v>4145</v>
      </c>
      <c r="G110" s="34" t="s">
        <v>4146</v>
      </c>
      <c r="H110" s="34" t="s">
        <v>4147</v>
      </c>
      <c r="I110" s="34" t="s">
        <v>150</v>
      </c>
      <c r="J110" s="34" t="s">
        <v>285</v>
      </c>
      <c r="K110" s="34" t="s">
        <v>286</v>
      </c>
      <c r="L110" s="35" t="s">
        <v>4148</v>
      </c>
    </row>
    <row r="111" spans="1:12" ht="42" customHeight="1">
      <c r="A111" s="36" t="s">
        <v>4149</v>
      </c>
      <c r="B111" s="37" t="s">
        <v>4150</v>
      </c>
      <c r="C111" s="37" t="s">
        <v>281</v>
      </c>
      <c r="D111" s="37" t="s">
        <v>117</v>
      </c>
      <c r="E111" s="37" t="s">
        <v>1175</v>
      </c>
      <c r="F111" s="37" t="s">
        <v>4151</v>
      </c>
      <c r="G111" s="37" t="s">
        <v>4152</v>
      </c>
      <c r="H111" s="37" t="s">
        <v>4147</v>
      </c>
      <c r="I111" s="37" t="s">
        <v>150</v>
      </c>
      <c r="J111" s="37" t="s">
        <v>285</v>
      </c>
      <c r="K111" s="37" t="s">
        <v>286</v>
      </c>
      <c r="L111" s="38" t="s">
        <v>4153</v>
      </c>
    </row>
    <row r="112" spans="1:12" ht="42" customHeight="1">
      <c r="A112" s="33" t="s">
        <v>4154</v>
      </c>
      <c r="B112" s="34" t="s">
        <v>4155</v>
      </c>
      <c r="C112" s="34" t="s">
        <v>281</v>
      </c>
      <c r="D112" s="34" t="s">
        <v>117</v>
      </c>
      <c r="E112" s="34" t="s">
        <v>1175</v>
      </c>
      <c r="F112" s="34" t="s">
        <v>4156</v>
      </c>
      <c r="G112" s="34" t="s">
        <v>4157</v>
      </c>
      <c r="H112" s="34" t="s">
        <v>284</v>
      </c>
      <c r="I112" s="34" t="s">
        <v>150</v>
      </c>
      <c r="J112" s="34" t="s">
        <v>285</v>
      </c>
      <c r="K112" s="34" t="s">
        <v>286</v>
      </c>
      <c r="L112" s="35" t="s">
        <v>4158</v>
      </c>
    </row>
    <row r="113" spans="1:12" ht="42" customHeight="1">
      <c r="A113" s="36" t="s">
        <v>4159</v>
      </c>
      <c r="B113" s="37" t="s">
        <v>4160</v>
      </c>
      <c r="C113" s="37" t="s">
        <v>281</v>
      </c>
      <c r="D113" s="37" t="s">
        <v>117</v>
      </c>
      <c r="E113" s="37" t="s">
        <v>1175</v>
      </c>
      <c r="F113" s="37" t="s">
        <v>4161</v>
      </c>
      <c r="G113" s="37" t="s">
        <v>4162</v>
      </c>
      <c r="H113" s="37" t="s">
        <v>284</v>
      </c>
      <c r="I113" s="37" t="s">
        <v>150</v>
      </c>
      <c r="J113" s="37" t="s">
        <v>285</v>
      </c>
      <c r="K113" s="37" t="s">
        <v>286</v>
      </c>
      <c r="L113" s="38" t="s">
        <v>4163</v>
      </c>
    </row>
    <row r="114" spans="1:12" ht="42" customHeight="1">
      <c r="A114" s="33" t="s">
        <v>4164</v>
      </c>
      <c r="B114" s="34" t="s">
        <v>4165</v>
      </c>
      <c r="C114" s="34" t="s">
        <v>281</v>
      </c>
      <c r="D114" s="34" t="s">
        <v>117</v>
      </c>
      <c r="E114" s="34" t="s">
        <v>1175</v>
      </c>
      <c r="F114" s="34" t="s">
        <v>4166</v>
      </c>
      <c r="G114" s="34" t="s">
        <v>4167</v>
      </c>
      <c r="H114" s="34" t="s">
        <v>284</v>
      </c>
      <c r="I114" s="34" t="s">
        <v>150</v>
      </c>
      <c r="J114" s="34" t="s">
        <v>285</v>
      </c>
      <c r="K114" s="34" t="s">
        <v>286</v>
      </c>
      <c r="L114" s="35" t="s">
        <v>4168</v>
      </c>
    </row>
    <row r="115" spans="1:12" ht="42" customHeight="1">
      <c r="A115" s="36" t="s">
        <v>4169</v>
      </c>
      <c r="B115" s="37" t="s">
        <v>4170</v>
      </c>
      <c r="C115" s="37" t="s">
        <v>281</v>
      </c>
      <c r="D115" s="37" t="s">
        <v>117</v>
      </c>
      <c r="E115" s="37" t="s">
        <v>1175</v>
      </c>
      <c r="F115" s="37" t="s">
        <v>4171</v>
      </c>
      <c r="G115" s="37" t="s">
        <v>4172</v>
      </c>
      <c r="H115" s="37" t="s">
        <v>284</v>
      </c>
      <c r="I115" s="37" t="s">
        <v>150</v>
      </c>
      <c r="J115" s="37" t="s">
        <v>285</v>
      </c>
      <c r="K115" s="37" t="s">
        <v>286</v>
      </c>
      <c r="L115" s="38" t="s">
        <v>4173</v>
      </c>
    </row>
    <row r="116" spans="1:12" ht="42" customHeight="1">
      <c r="A116" s="33" t="s">
        <v>4174</v>
      </c>
      <c r="B116" s="34" t="s">
        <v>4175</v>
      </c>
      <c r="C116" s="34" t="s">
        <v>281</v>
      </c>
      <c r="D116" s="34" t="s">
        <v>117</v>
      </c>
      <c r="E116" s="34" t="s">
        <v>1175</v>
      </c>
      <c r="F116" s="34" t="s">
        <v>4176</v>
      </c>
      <c r="G116" s="34" t="s">
        <v>4177</v>
      </c>
      <c r="H116" s="34" t="s">
        <v>284</v>
      </c>
      <c r="I116" s="34" t="s">
        <v>150</v>
      </c>
      <c r="J116" s="34" t="s">
        <v>285</v>
      </c>
      <c r="K116" s="34" t="s">
        <v>286</v>
      </c>
      <c r="L116" s="35" t="s">
        <v>4178</v>
      </c>
    </row>
    <row r="117" spans="1:12" ht="42" customHeight="1">
      <c r="A117" s="36" t="s">
        <v>4179</v>
      </c>
      <c r="B117" s="37" t="s">
        <v>4180</v>
      </c>
      <c r="C117" s="37" t="s">
        <v>281</v>
      </c>
      <c r="D117" s="37" t="s">
        <v>117</v>
      </c>
      <c r="E117" s="37" t="s">
        <v>1175</v>
      </c>
      <c r="F117" s="37" t="s">
        <v>4181</v>
      </c>
      <c r="G117" s="37" t="s">
        <v>4182</v>
      </c>
      <c r="H117" s="37" t="s">
        <v>284</v>
      </c>
      <c r="I117" s="37" t="s">
        <v>150</v>
      </c>
      <c r="J117" s="37" t="s">
        <v>285</v>
      </c>
      <c r="K117" s="37" t="s">
        <v>286</v>
      </c>
      <c r="L117" s="38" t="s">
        <v>4183</v>
      </c>
    </row>
    <row r="118" spans="1:12" ht="42" customHeight="1">
      <c r="A118" s="33" t="s">
        <v>4184</v>
      </c>
      <c r="B118" s="34" t="s">
        <v>4185</v>
      </c>
      <c r="C118" s="34" t="s">
        <v>281</v>
      </c>
      <c r="D118" s="34" t="s">
        <v>117</v>
      </c>
      <c r="E118" s="34" t="s">
        <v>1175</v>
      </c>
      <c r="F118" s="34" t="s">
        <v>4186</v>
      </c>
      <c r="G118" s="34" t="s">
        <v>4187</v>
      </c>
      <c r="H118" s="34" t="s">
        <v>284</v>
      </c>
      <c r="I118" s="34" t="s">
        <v>150</v>
      </c>
      <c r="J118" s="34" t="s">
        <v>285</v>
      </c>
      <c r="K118" s="34" t="s">
        <v>286</v>
      </c>
      <c r="L118" s="35" t="s">
        <v>4188</v>
      </c>
    </row>
    <row r="119" spans="1:12" ht="42" customHeight="1">
      <c r="A119" s="36" t="s">
        <v>4189</v>
      </c>
      <c r="B119" s="37" t="s">
        <v>4190</v>
      </c>
      <c r="C119" s="37" t="s">
        <v>281</v>
      </c>
      <c r="D119" s="37" t="s">
        <v>117</v>
      </c>
      <c r="E119" s="37" t="s">
        <v>1175</v>
      </c>
      <c r="F119" s="37" t="s">
        <v>4191</v>
      </c>
      <c r="G119" s="37" t="s">
        <v>4192</v>
      </c>
      <c r="H119" s="37" t="s">
        <v>284</v>
      </c>
      <c r="I119" s="37" t="s">
        <v>150</v>
      </c>
      <c r="J119" s="37" t="s">
        <v>285</v>
      </c>
      <c r="K119" s="37" t="s">
        <v>286</v>
      </c>
      <c r="L119" s="38" t="s">
        <v>4193</v>
      </c>
    </row>
    <row r="120" spans="1:12" ht="42" customHeight="1">
      <c r="A120" s="33" t="s">
        <v>4194</v>
      </c>
      <c r="B120" s="34" t="s">
        <v>4195</v>
      </c>
      <c r="C120" s="34" t="s">
        <v>281</v>
      </c>
      <c r="D120" s="34" t="s">
        <v>117</v>
      </c>
      <c r="E120" s="34" t="s">
        <v>1175</v>
      </c>
      <c r="F120" s="34" t="s">
        <v>4196</v>
      </c>
      <c r="G120" s="34" t="s">
        <v>4197</v>
      </c>
      <c r="H120" s="34" t="s">
        <v>4147</v>
      </c>
      <c r="I120" s="34" t="s">
        <v>150</v>
      </c>
      <c r="J120" s="34" t="s">
        <v>285</v>
      </c>
      <c r="K120" s="34" t="s">
        <v>286</v>
      </c>
      <c r="L120" s="35" t="s">
        <v>4198</v>
      </c>
    </row>
    <row r="121" spans="1:12" ht="42" customHeight="1">
      <c r="A121" s="36" t="s">
        <v>4199</v>
      </c>
      <c r="B121" s="37" t="s">
        <v>4200</v>
      </c>
      <c r="C121" s="37" t="s">
        <v>281</v>
      </c>
      <c r="D121" s="37" t="s">
        <v>117</v>
      </c>
      <c r="E121" s="37" t="s">
        <v>1175</v>
      </c>
      <c r="F121" s="37" t="s">
        <v>4201</v>
      </c>
      <c r="G121" s="37" t="s">
        <v>4202</v>
      </c>
      <c r="H121" s="37" t="s">
        <v>4147</v>
      </c>
      <c r="I121" s="37" t="s">
        <v>150</v>
      </c>
      <c r="J121" s="37" t="s">
        <v>285</v>
      </c>
      <c r="K121" s="37" t="s">
        <v>286</v>
      </c>
      <c r="L121" s="38" t="s">
        <v>4203</v>
      </c>
    </row>
    <row r="122" spans="1:12" ht="42" customHeight="1">
      <c r="A122" s="33" t="s">
        <v>4204</v>
      </c>
      <c r="B122" s="34" t="s">
        <v>4205</v>
      </c>
      <c r="C122" s="34" t="s">
        <v>281</v>
      </c>
      <c r="D122" s="34" t="s">
        <v>117</v>
      </c>
      <c r="E122" s="34" t="s">
        <v>1175</v>
      </c>
      <c r="F122" s="34" t="s">
        <v>4206</v>
      </c>
      <c r="G122" s="34" t="s">
        <v>4207</v>
      </c>
      <c r="H122" s="34" t="s">
        <v>284</v>
      </c>
      <c r="I122" s="34" t="s">
        <v>150</v>
      </c>
      <c r="J122" s="34" t="s">
        <v>285</v>
      </c>
      <c r="K122" s="34" t="s">
        <v>286</v>
      </c>
      <c r="L122" s="35" t="s">
        <v>4208</v>
      </c>
    </row>
    <row r="123" spans="1:12" ht="42" customHeight="1">
      <c r="A123" s="36" t="s">
        <v>4209</v>
      </c>
      <c r="B123" s="37" t="s">
        <v>4210</v>
      </c>
      <c r="C123" s="37" t="s">
        <v>281</v>
      </c>
      <c r="D123" s="37" t="s">
        <v>117</v>
      </c>
      <c r="E123" s="37" t="s">
        <v>1175</v>
      </c>
      <c r="F123" s="37" t="s">
        <v>4211</v>
      </c>
      <c r="G123" s="37" t="s">
        <v>4212</v>
      </c>
      <c r="H123" s="37" t="s">
        <v>284</v>
      </c>
      <c r="I123" s="37" t="s">
        <v>150</v>
      </c>
      <c r="J123" s="37" t="s">
        <v>285</v>
      </c>
      <c r="K123" s="37" t="s">
        <v>286</v>
      </c>
      <c r="L123" s="38" t="s">
        <v>4213</v>
      </c>
    </row>
    <row r="124" spans="1:12" ht="42" customHeight="1">
      <c r="A124" s="33" t="s">
        <v>4214</v>
      </c>
      <c r="B124" s="34" t="s">
        <v>4215</v>
      </c>
      <c r="C124" s="34" t="s">
        <v>281</v>
      </c>
      <c r="D124" s="34" t="s">
        <v>117</v>
      </c>
      <c r="E124" s="34" t="s">
        <v>1175</v>
      </c>
      <c r="F124" s="34" t="s">
        <v>4216</v>
      </c>
      <c r="G124" s="34" t="s">
        <v>4217</v>
      </c>
      <c r="H124" s="34" t="s">
        <v>284</v>
      </c>
      <c r="I124" s="34" t="s">
        <v>150</v>
      </c>
      <c r="J124" s="34" t="s">
        <v>285</v>
      </c>
      <c r="K124" s="34" t="s">
        <v>286</v>
      </c>
      <c r="L124" s="35" t="s">
        <v>4218</v>
      </c>
    </row>
    <row r="125" spans="1:12" ht="42" customHeight="1">
      <c r="A125" s="36" t="s">
        <v>4219</v>
      </c>
      <c r="B125" s="37" t="s">
        <v>4220</v>
      </c>
      <c r="C125" s="37" t="s">
        <v>281</v>
      </c>
      <c r="D125" s="37" t="s">
        <v>117</v>
      </c>
      <c r="E125" s="37" t="s">
        <v>1175</v>
      </c>
      <c r="F125" s="37" t="s">
        <v>4221</v>
      </c>
      <c r="G125" s="37" t="s">
        <v>4222</v>
      </c>
      <c r="H125" s="37" t="s">
        <v>284</v>
      </c>
      <c r="I125" s="37" t="s">
        <v>150</v>
      </c>
      <c r="J125" s="37" t="s">
        <v>285</v>
      </c>
      <c r="K125" s="37" t="s">
        <v>286</v>
      </c>
      <c r="L125" s="38" t="s">
        <v>4223</v>
      </c>
    </row>
    <row r="126" spans="1:12" ht="42" customHeight="1">
      <c r="A126" s="33" t="s">
        <v>4224</v>
      </c>
      <c r="B126" s="34" t="s">
        <v>4225</v>
      </c>
      <c r="C126" s="34" t="s">
        <v>281</v>
      </c>
      <c r="D126" s="34" t="s">
        <v>117</v>
      </c>
      <c r="E126" s="34" t="s">
        <v>1175</v>
      </c>
      <c r="F126" s="34" t="s">
        <v>4226</v>
      </c>
      <c r="G126" s="34" t="s">
        <v>4227</v>
      </c>
      <c r="H126" s="34" t="s">
        <v>284</v>
      </c>
      <c r="I126" s="34" t="s">
        <v>150</v>
      </c>
      <c r="J126" s="34" t="s">
        <v>285</v>
      </c>
      <c r="K126" s="34" t="s">
        <v>286</v>
      </c>
      <c r="L126" s="35" t="s">
        <v>4228</v>
      </c>
    </row>
    <row r="127" spans="1:12" ht="42" customHeight="1">
      <c r="A127" s="36" t="s">
        <v>4229</v>
      </c>
      <c r="B127" s="37" t="s">
        <v>4230</v>
      </c>
      <c r="C127" s="37" t="s">
        <v>281</v>
      </c>
      <c r="D127" s="37" t="s">
        <v>117</v>
      </c>
      <c r="E127" s="37" t="s">
        <v>1175</v>
      </c>
      <c r="F127" s="37" t="s">
        <v>4231</v>
      </c>
      <c r="G127" s="37" t="s">
        <v>4232</v>
      </c>
      <c r="H127" s="37" t="s">
        <v>284</v>
      </c>
      <c r="I127" s="37" t="s">
        <v>150</v>
      </c>
      <c r="J127" s="37" t="s">
        <v>285</v>
      </c>
      <c r="K127" s="37" t="s">
        <v>286</v>
      </c>
      <c r="L127" s="38" t="s">
        <v>4233</v>
      </c>
    </row>
    <row r="128" spans="1:12" ht="42" customHeight="1">
      <c r="A128" s="33" t="s">
        <v>4234</v>
      </c>
      <c r="B128" s="34" t="s">
        <v>4235</v>
      </c>
      <c r="C128" s="34" t="s">
        <v>281</v>
      </c>
      <c r="D128" s="34" t="s">
        <v>117</v>
      </c>
      <c r="E128" s="34" t="s">
        <v>1175</v>
      </c>
      <c r="F128" s="34" t="s">
        <v>4236</v>
      </c>
      <c r="G128" s="34" t="s">
        <v>4237</v>
      </c>
      <c r="H128" s="34" t="s">
        <v>284</v>
      </c>
      <c r="I128" s="34" t="s">
        <v>150</v>
      </c>
      <c r="J128" s="34" t="s">
        <v>285</v>
      </c>
      <c r="K128" s="34" t="s">
        <v>286</v>
      </c>
      <c r="L128" s="35" t="s">
        <v>4238</v>
      </c>
    </row>
    <row r="129" spans="1:12" ht="42" customHeight="1">
      <c r="A129" s="36" t="s">
        <v>4239</v>
      </c>
      <c r="B129" s="37" t="s">
        <v>4240</v>
      </c>
      <c r="C129" s="37" t="s">
        <v>281</v>
      </c>
      <c r="D129" s="37" t="s">
        <v>117</v>
      </c>
      <c r="E129" s="37" t="s">
        <v>1175</v>
      </c>
      <c r="F129" s="37" t="s">
        <v>4241</v>
      </c>
      <c r="G129" s="37" t="s">
        <v>4242</v>
      </c>
      <c r="H129" s="37" t="s">
        <v>284</v>
      </c>
      <c r="I129" s="37" t="s">
        <v>150</v>
      </c>
      <c r="J129" s="37" t="s">
        <v>285</v>
      </c>
      <c r="K129" s="37" t="s">
        <v>286</v>
      </c>
      <c r="L129" s="38" t="s">
        <v>4243</v>
      </c>
    </row>
    <row r="130" spans="1:12" ht="42" customHeight="1">
      <c r="A130" s="33" t="s">
        <v>4244</v>
      </c>
      <c r="B130" s="34" t="s">
        <v>4245</v>
      </c>
      <c r="C130" s="34" t="s">
        <v>281</v>
      </c>
      <c r="D130" s="34" t="s">
        <v>117</v>
      </c>
      <c r="E130" s="34" t="s">
        <v>1175</v>
      </c>
      <c r="F130" s="34" t="s">
        <v>4246</v>
      </c>
      <c r="G130" s="34" t="s">
        <v>4247</v>
      </c>
      <c r="H130" s="34" t="s">
        <v>284</v>
      </c>
      <c r="I130" s="34" t="s">
        <v>150</v>
      </c>
      <c r="J130" s="34" t="s">
        <v>285</v>
      </c>
      <c r="K130" s="34" t="s">
        <v>286</v>
      </c>
      <c r="L130" s="35" t="s">
        <v>4248</v>
      </c>
    </row>
    <row r="131" spans="1:12" ht="42" customHeight="1">
      <c r="A131" s="36" t="s">
        <v>4249</v>
      </c>
      <c r="B131" s="37" t="s">
        <v>4250</v>
      </c>
      <c r="C131" s="37" t="s">
        <v>281</v>
      </c>
      <c r="D131" s="37" t="s">
        <v>117</v>
      </c>
      <c r="E131" s="37" t="s">
        <v>1175</v>
      </c>
      <c r="F131" s="37" t="s">
        <v>4251</v>
      </c>
      <c r="G131" s="37" t="s">
        <v>4252</v>
      </c>
      <c r="H131" s="37" t="s">
        <v>284</v>
      </c>
      <c r="I131" s="37" t="s">
        <v>150</v>
      </c>
      <c r="J131" s="37" t="s">
        <v>285</v>
      </c>
      <c r="K131" s="37" t="s">
        <v>286</v>
      </c>
      <c r="L131" s="38" t="s">
        <v>4253</v>
      </c>
    </row>
    <row r="132" spans="1:12" ht="42" customHeight="1">
      <c r="A132" s="39" t="s">
        <v>4254</v>
      </c>
      <c r="B132" s="40" t="s">
        <v>4255</v>
      </c>
      <c r="C132" s="40" t="s">
        <v>281</v>
      </c>
      <c r="D132" s="40" t="s">
        <v>117</v>
      </c>
      <c r="E132" s="40" t="s">
        <v>1175</v>
      </c>
      <c r="F132" s="40" t="s">
        <v>4256</v>
      </c>
      <c r="G132" s="40" t="s">
        <v>4257</v>
      </c>
      <c r="H132" s="40" t="s">
        <v>284</v>
      </c>
      <c r="I132" s="40" t="s">
        <v>150</v>
      </c>
      <c r="J132" s="40" t="s">
        <v>285</v>
      </c>
      <c r="K132" s="40" t="s">
        <v>286</v>
      </c>
      <c r="L132" s="41" t="s">
        <v>4258</v>
      </c>
    </row>
    <row r="133" spans="1:12" ht="42" customHeight="1">
      <c r="A133" t="s">
        <v>4259</v>
      </c>
      <c r="B133" t="s">
        <v>4260</v>
      </c>
      <c r="C133" t="s">
        <v>4261</v>
      </c>
      <c r="D133" t="s">
        <v>146</v>
      </c>
      <c r="E133" t="s">
        <v>4262</v>
      </c>
      <c r="F133" t="s">
        <v>4263</v>
      </c>
      <c r="G133" t="s">
        <v>4264</v>
      </c>
      <c r="H133" t="s">
        <v>4265</v>
      </c>
      <c r="I133" t="s">
        <v>150</v>
      </c>
      <c r="J133" t="s">
        <v>285</v>
      </c>
      <c r="K133" t="s">
        <v>4266</v>
      </c>
      <c r="L133" t="s">
        <v>4267</v>
      </c>
    </row>
    <row r="134" spans="1:12" ht="42" customHeight="1">
      <c r="A134" t="s">
        <v>4268</v>
      </c>
      <c r="B134" t="s">
        <v>4269</v>
      </c>
      <c r="C134" t="s">
        <v>4261</v>
      </c>
      <c r="D134" t="s">
        <v>146</v>
      </c>
      <c r="E134" t="s">
        <v>4262</v>
      </c>
      <c r="F134" t="s">
        <v>4270</v>
      </c>
      <c r="G134" t="s">
        <v>4271</v>
      </c>
      <c r="H134" t="s">
        <v>4265</v>
      </c>
      <c r="I134" t="s">
        <v>150</v>
      </c>
      <c r="J134" t="s">
        <v>285</v>
      </c>
      <c r="K134" t="s">
        <v>4266</v>
      </c>
      <c r="L134" t="s">
        <v>4272</v>
      </c>
    </row>
  </sheetData>
  <mergeCells count="2">
    <mergeCell ref="A1:L1"/>
    <mergeCell ref="A2:L2"/>
  </mergeCells>
  <dataValidations count="1">
    <dataValidation type="list" sqref="I5:I91" xr:uid="{00000000-0002-0000-0200-000000000000}">
      <formula1>"Público,Interno,Confidencial"</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07"/>
  <sheetViews>
    <sheetView showGridLines="0" topLeftCell="B99" workbookViewId="0">
      <selection sqref="A1:K1"/>
    </sheetView>
  </sheetViews>
  <sheetFormatPr defaultRowHeight="14.25"/>
  <cols>
    <col min="1" max="1" width="25" customWidth="1"/>
    <col min="2" max="2" width="20" customWidth="1"/>
    <col min="3" max="3" width="25" customWidth="1"/>
    <col min="4" max="4" width="34" customWidth="1"/>
    <col min="5" max="6" width="22" customWidth="1"/>
    <col min="7" max="7" width="25" customWidth="1"/>
    <col min="8" max="8" width="20" customWidth="1"/>
    <col min="9" max="9" width="18" customWidth="1"/>
    <col min="10" max="11" width="20" customWidth="1"/>
  </cols>
  <sheetData>
    <row r="1" spans="1:11" ht="30" customHeight="1">
      <c r="A1" s="64" t="s">
        <v>569</v>
      </c>
      <c r="B1" s="64"/>
      <c r="C1" s="64"/>
      <c r="D1" s="64"/>
      <c r="E1" s="64"/>
      <c r="F1" s="64"/>
      <c r="G1" s="64"/>
      <c r="H1" s="64"/>
      <c r="I1" s="64"/>
      <c r="J1" s="64"/>
      <c r="K1" s="64"/>
    </row>
    <row r="2" spans="1:11" ht="34.15" customHeight="1">
      <c r="A2" s="65" t="s">
        <v>570</v>
      </c>
      <c r="B2" s="65"/>
      <c r="C2" s="65"/>
      <c r="D2" s="65"/>
      <c r="E2" s="65"/>
      <c r="F2" s="65"/>
      <c r="G2" s="65"/>
      <c r="H2" s="65"/>
      <c r="I2" s="65"/>
      <c r="J2" s="65"/>
      <c r="K2" s="65"/>
    </row>
    <row r="4" spans="1:11" ht="42" customHeight="1">
      <c r="A4" s="19" t="s">
        <v>571</v>
      </c>
      <c r="B4" s="19" t="s">
        <v>572</v>
      </c>
      <c r="C4" s="19" t="s">
        <v>573</v>
      </c>
      <c r="D4" s="19" t="s">
        <v>574</v>
      </c>
      <c r="E4" s="19" t="s">
        <v>575</v>
      </c>
      <c r="F4" s="19" t="s">
        <v>576</v>
      </c>
      <c r="G4" s="19" t="s">
        <v>577</v>
      </c>
      <c r="H4" s="19" t="s">
        <v>578</v>
      </c>
      <c r="I4" s="19" t="s">
        <v>579</v>
      </c>
      <c r="J4" s="19" t="s">
        <v>580</v>
      </c>
      <c r="K4" s="19" t="s">
        <v>581</v>
      </c>
    </row>
    <row r="5" spans="1:11" ht="36" customHeight="1">
      <c r="A5" s="20" t="s">
        <v>582</v>
      </c>
      <c r="B5" s="20" t="s">
        <v>583</v>
      </c>
      <c r="C5" s="20" t="s">
        <v>584</v>
      </c>
      <c r="D5" s="21" t="s">
        <v>585</v>
      </c>
      <c r="E5" s="20" t="s">
        <v>586</v>
      </c>
      <c r="F5" s="20" t="s">
        <v>587</v>
      </c>
      <c r="G5" s="20" t="s">
        <v>586</v>
      </c>
      <c r="H5" s="20" t="s">
        <v>588</v>
      </c>
      <c r="I5" s="20" t="s">
        <v>123</v>
      </c>
      <c r="J5" s="21"/>
      <c r="K5" s="21" t="s">
        <v>589</v>
      </c>
    </row>
    <row r="6" spans="1:11" ht="36" customHeight="1">
      <c r="A6" s="20" t="s">
        <v>590</v>
      </c>
      <c r="B6" s="20" t="s">
        <v>591</v>
      </c>
      <c r="C6" s="20" t="s">
        <v>592</v>
      </c>
      <c r="D6" s="21" t="s">
        <v>593</v>
      </c>
      <c r="E6" s="20" t="s">
        <v>594</v>
      </c>
      <c r="F6" s="20" t="s">
        <v>595</v>
      </c>
      <c r="G6" s="20" t="s">
        <v>596</v>
      </c>
      <c r="H6" s="20" t="s">
        <v>597</v>
      </c>
      <c r="I6" s="20" t="s">
        <v>123</v>
      </c>
      <c r="J6" s="21"/>
      <c r="K6" s="21"/>
    </row>
    <row r="7" spans="1:11" ht="36" customHeight="1">
      <c r="A7" s="20" t="s">
        <v>598</v>
      </c>
      <c r="B7" s="20" t="s">
        <v>591</v>
      </c>
      <c r="C7" s="20" t="s">
        <v>592</v>
      </c>
      <c r="D7" s="21" t="s">
        <v>599</v>
      </c>
      <c r="E7" s="20" t="s">
        <v>594</v>
      </c>
      <c r="F7" s="20" t="s">
        <v>595</v>
      </c>
      <c r="G7" s="20" t="s">
        <v>596</v>
      </c>
      <c r="H7" s="20" t="s">
        <v>597</v>
      </c>
      <c r="I7" s="20" t="s">
        <v>123</v>
      </c>
      <c r="J7" s="21"/>
      <c r="K7" s="21"/>
    </row>
    <row r="8" spans="1:11" ht="36" customHeight="1">
      <c r="A8" s="20" t="s">
        <v>600</v>
      </c>
      <c r="B8" s="20" t="s">
        <v>591</v>
      </c>
      <c r="C8" s="20" t="s">
        <v>592</v>
      </c>
      <c r="D8" s="21" t="s">
        <v>601</v>
      </c>
      <c r="E8" s="20" t="s">
        <v>594</v>
      </c>
      <c r="F8" s="20" t="s">
        <v>595</v>
      </c>
      <c r="G8" s="20" t="s">
        <v>596</v>
      </c>
      <c r="H8" s="20" t="s">
        <v>597</v>
      </c>
      <c r="I8" s="20" t="s">
        <v>123</v>
      </c>
      <c r="J8" s="21"/>
      <c r="K8" s="21"/>
    </row>
    <row r="9" spans="1:11" ht="36" customHeight="1">
      <c r="A9" s="20" t="s">
        <v>602</v>
      </c>
      <c r="B9" s="20" t="s">
        <v>591</v>
      </c>
      <c r="C9" s="20" t="s">
        <v>592</v>
      </c>
      <c r="D9" s="21" t="s">
        <v>603</v>
      </c>
      <c r="E9" s="20" t="s">
        <v>594</v>
      </c>
      <c r="F9" s="20" t="s">
        <v>595</v>
      </c>
      <c r="G9" s="20" t="s">
        <v>596</v>
      </c>
      <c r="H9" s="20" t="s">
        <v>597</v>
      </c>
      <c r="I9" s="20" t="s">
        <v>123</v>
      </c>
      <c r="J9" s="21"/>
      <c r="K9" s="21"/>
    </row>
    <row r="10" spans="1:11" ht="36" customHeight="1">
      <c r="A10" s="20" t="s">
        <v>604</v>
      </c>
      <c r="B10" s="20" t="s">
        <v>591</v>
      </c>
      <c r="C10" s="20" t="s">
        <v>592</v>
      </c>
      <c r="D10" s="21" t="s">
        <v>605</v>
      </c>
      <c r="E10" s="20" t="s">
        <v>594</v>
      </c>
      <c r="F10" s="20" t="s">
        <v>595</v>
      </c>
      <c r="G10" s="20" t="s">
        <v>596</v>
      </c>
      <c r="H10" s="20" t="s">
        <v>597</v>
      </c>
      <c r="I10" s="20" t="s">
        <v>123</v>
      </c>
      <c r="J10" s="21"/>
      <c r="K10" s="21"/>
    </row>
    <row r="11" spans="1:11" ht="36" customHeight="1">
      <c r="A11" s="20" t="s">
        <v>606</v>
      </c>
      <c r="B11" s="20" t="s">
        <v>591</v>
      </c>
      <c r="C11" s="20" t="s">
        <v>592</v>
      </c>
      <c r="D11" s="21" t="s">
        <v>607</v>
      </c>
      <c r="E11" s="20" t="s">
        <v>594</v>
      </c>
      <c r="F11" s="20" t="s">
        <v>595</v>
      </c>
      <c r="G11" s="20" t="s">
        <v>596</v>
      </c>
      <c r="H11" s="20" t="s">
        <v>597</v>
      </c>
      <c r="I11" s="20" t="s">
        <v>123</v>
      </c>
      <c r="J11" s="21"/>
      <c r="K11" s="21"/>
    </row>
    <row r="12" spans="1:11" ht="36" customHeight="1">
      <c r="A12" s="20" t="s">
        <v>608</v>
      </c>
      <c r="B12" s="20" t="s">
        <v>591</v>
      </c>
      <c r="C12" s="20" t="s">
        <v>592</v>
      </c>
      <c r="D12" s="21" t="s">
        <v>609</v>
      </c>
      <c r="E12" s="20" t="s">
        <v>594</v>
      </c>
      <c r="F12" s="20" t="s">
        <v>595</v>
      </c>
      <c r="G12" s="20" t="s">
        <v>596</v>
      </c>
      <c r="H12" s="20" t="s">
        <v>597</v>
      </c>
      <c r="I12" s="20" t="s">
        <v>123</v>
      </c>
      <c r="J12" s="21"/>
      <c r="K12" s="21"/>
    </row>
    <row r="13" spans="1:11" ht="36" customHeight="1">
      <c r="A13" s="20" t="s">
        <v>610</v>
      </c>
      <c r="B13" s="20" t="s">
        <v>591</v>
      </c>
      <c r="C13" s="20" t="s">
        <v>592</v>
      </c>
      <c r="D13" s="21" t="s">
        <v>611</v>
      </c>
      <c r="E13" s="20" t="s">
        <v>594</v>
      </c>
      <c r="F13" s="20" t="s">
        <v>595</v>
      </c>
      <c r="G13" s="20" t="s">
        <v>596</v>
      </c>
      <c r="H13" s="20" t="s">
        <v>597</v>
      </c>
      <c r="I13" s="20" t="s">
        <v>123</v>
      </c>
      <c r="J13" s="21"/>
      <c r="K13" s="21"/>
    </row>
    <row r="14" spans="1:11" ht="36" customHeight="1">
      <c r="A14" s="20" t="s">
        <v>612</v>
      </c>
      <c r="B14" s="20" t="s">
        <v>591</v>
      </c>
      <c r="C14" s="20" t="s">
        <v>592</v>
      </c>
      <c r="D14" s="21" t="s">
        <v>613</v>
      </c>
      <c r="E14" s="20" t="s">
        <v>594</v>
      </c>
      <c r="F14" s="20" t="s">
        <v>595</v>
      </c>
      <c r="G14" s="20" t="s">
        <v>596</v>
      </c>
      <c r="H14" s="20" t="s">
        <v>597</v>
      </c>
      <c r="I14" s="20" t="s">
        <v>123</v>
      </c>
      <c r="J14" s="21"/>
      <c r="K14" s="21"/>
    </row>
    <row r="15" spans="1:11" ht="36" customHeight="1">
      <c r="A15" s="20" t="s">
        <v>614</v>
      </c>
      <c r="B15" s="20" t="s">
        <v>591</v>
      </c>
      <c r="C15" s="20" t="s">
        <v>592</v>
      </c>
      <c r="D15" s="21" t="s">
        <v>615</v>
      </c>
      <c r="E15" s="20" t="s">
        <v>594</v>
      </c>
      <c r="F15" s="20" t="s">
        <v>595</v>
      </c>
      <c r="G15" s="20" t="s">
        <v>596</v>
      </c>
      <c r="H15" s="20" t="s">
        <v>597</v>
      </c>
      <c r="I15" s="20" t="s">
        <v>123</v>
      </c>
      <c r="J15" s="21" t="s">
        <v>616</v>
      </c>
      <c r="K15" s="21"/>
    </row>
    <row r="16" spans="1:11" ht="36" customHeight="1">
      <c r="A16" s="20" t="s">
        <v>617</v>
      </c>
      <c r="B16" s="20" t="s">
        <v>591</v>
      </c>
      <c r="C16" s="20" t="s">
        <v>618</v>
      </c>
      <c r="D16" s="21" t="s">
        <v>619</v>
      </c>
      <c r="E16" s="20" t="s">
        <v>620</v>
      </c>
      <c r="F16" s="20" t="s">
        <v>595</v>
      </c>
      <c r="G16" s="20" t="s">
        <v>596</v>
      </c>
      <c r="H16" s="20" t="s">
        <v>597</v>
      </c>
      <c r="I16" s="20" t="s">
        <v>123</v>
      </c>
      <c r="J16" s="21" t="s">
        <v>621</v>
      </c>
      <c r="K16" s="21"/>
    </row>
    <row r="17" spans="1:11" ht="36" customHeight="1">
      <c r="A17" s="20" t="s">
        <v>622</v>
      </c>
      <c r="B17" s="20" t="s">
        <v>591</v>
      </c>
      <c r="C17" s="20" t="s">
        <v>623</v>
      </c>
      <c r="D17" s="21" t="s">
        <v>624</v>
      </c>
      <c r="E17" s="20" t="s">
        <v>620</v>
      </c>
      <c r="F17" s="20" t="s">
        <v>595</v>
      </c>
      <c r="G17" s="20" t="s">
        <v>596</v>
      </c>
      <c r="H17" s="20" t="s">
        <v>597</v>
      </c>
      <c r="I17" s="20" t="s">
        <v>123</v>
      </c>
      <c r="J17" s="21" t="s">
        <v>625</v>
      </c>
      <c r="K17" s="21"/>
    </row>
    <row r="18" spans="1:11" ht="36" customHeight="1">
      <c r="A18" s="20" t="s">
        <v>626</v>
      </c>
      <c r="B18" s="20" t="s">
        <v>591</v>
      </c>
      <c r="C18" s="20" t="s">
        <v>623</v>
      </c>
      <c r="D18" s="21" t="s">
        <v>627</v>
      </c>
      <c r="E18" s="20" t="s">
        <v>620</v>
      </c>
      <c r="F18" s="20" t="s">
        <v>595</v>
      </c>
      <c r="G18" s="20" t="s">
        <v>596</v>
      </c>
      <c r="H18" s="20" t="s">
        <v>597</v>
      </c>
      <c r="I18" s="20" t="s">
        <v>123</v>
      </c>
      <c r="J18" s="21" t="s">
        <v>628</v>
      </c>
      <c r="K18" s="21"/>
    </row>
    <row r="19" spans="1:11" ht="36" customHeight="1">
      <c r="A19" s="20" t="s">
        <v>629</v>
      </c>
      <c r="B19" s="20" t="s">
        <v>591</v>
      </c>
      <c r="C19" s="20" t="s">
        <v>623</v>
      </c>
      <c r="D19" s="21" t="s">
        <v>630</v>
      </c>
      <c r="E19" s="20" t="s">
        <v>620</v>
      </c>
      <c r="F19" s="20" t="s">
        <v>595</v>
      </c>
      <c r="G19" s="20" t="s">
        <v>596</v>
      </c>
      <c r="H19" s="20" t="s">
        <v>597</v>
      </c>
      <c r="I19" s="20" t="s">
        <v>123</v>
      </c>
      <c r="J19" s="21" t="s">
        <v>631</v>
      </c>
      <c r="K19" s="21"/>
    </row>
    <row r="20" spans="1:11" ht="36" customHeight="1">
      <c r="A20" s="20" t="s">
        <v>632</v>
      </c>
      <c r="B20" s="20" t="s">
        <v>591</v>
      </c>
      <c r="C20" s="20" t="s">
        <v>623</v>
      </c>
      <c r="D20" s="21" t="s">
        <v>633</v>
      </c>
      <c r="E20" s="20" t="s">
        <v>620</v>
      </c>
      <c r="F20" s="20" t="s">
        <v>595</v>
      </c>
      <c r="G20" s="20" t="s">
        <v>596</v>
      </c>
      <c r="H20" s="20" t="s">
        <v>597</v>
      </c>
      <c r="I20" s="20" t="s">
        <v>123</v>
      </c>
      <c r="J20" s="21" t="s">
        <v>634</v>
      </c>
      <c r="K20" s="21"/>
    </row>
    <row r="21" spans="1:11" ht="36" customHeight="1">
      <c r="A21" s="20" t="s">
        <v>635</v>
      </c>
      <c r="B21" s="20" t="s">
        <v>591</v>
      </c>
      <c r="C21" s="20" t="s">
        <v>623</v>
      </c>
      <c r="D21" s="21" t="s">
        <v>636</v>
      </c>
      <c r="E21" s="20" t="s">
        <v>620</v>
      </c>
      <c r="F21" s="20" t="s">
        <v>595</v>
      </c>
      <c r="G21" s="20" t="s">
        <v>596</v>
      </c>
      <c r="H21" s="20" t="s">
        <v>597</v>
      </c>
      <c r="I21" s="20" t="s">
        <v>123</v>
      </c>
      <c r="J21" s="21" t="s">
        <v>637</v>
      </c>
      <c r="K21" s="21"/>
    </row>
    <row r="22" spans="1:11" ht="36" customHeight="1">
      <c r="A22" s="20" t="s">
        <v>638</v>
      </c>
      <c r="B22" s="20" t="s">
        <v>591</v>
      </c>
      <c r="C22" s="20" t="s">
        <v>623</v>
      </c>
      <c r="D22" s="21" t="s">
        <v>639</v>
      </c>
      <c r="E22" s="20" t="s">
        <v>620</v>
      </c>
      <c r="F22" s="20" t="s">
        <v>595</v>
      </c>
      <c r="G22" s="20" t="s">
        <v>596</v>
      </c>
      <c r="H22" s="20" t="s">
        <v>597</v>
      </c>
      <c r="I22" s="20" t="s">
        <v>123</v>
      </c>
      <c r="J22" s="21" t="s">
        <v>640</v>
      </c>
      <c r="K22" s="21"/>
    </row>
    <row r="23" spans="1:11" ht="36" customHeight="1">
      <c r="A23" s="20" t="s">
        <v>641</v>
      </c>
      <c r="B23" s="20" t="s">
        <v>591</v>
      </c>
      <c r="C23" s="20" t="s">
        <v>623</v>
      </c>
      <c r="D23" s="21" t="s">
        <v>485</v>
      </c>
      <c r="E23" s="20" t="s">
        <v>620</v>
      </c>
      <c r="F23" s="20" t="s">
        <v>595</v>
      </c>
      <c r="G23" s="20" t="s">
        <v>596</v>
      </c>
      <c r="H23" s="20" t="s">
        <v>597</v>
      </c>
      <c r="I23" s="20" t="s">
        <v>123</v>
      </c>
      <c r="J23" s="21" t="s">
        <v>642</v>
      </c>
      <c r="K23" s="21"/>
    </row>
    <row r="24" spans="1:11" ht="36" customHeight="1">
      <c r="A24" s="20" t="s">
        <v>643</v>
      </c>
      <c r="B24" s="20" t="s">
        <v>591</v>
      </c>
      <c r="C24" s="20" t="s">
        <v>623</v>
      </c>
      <c r="D24" s="21" t="s">
        <v>644</v>
      </c>
      <c r="E24" s="20" t="s">
        <v>620</v>
      </c>
      <c r="F24" s="20" t="s">
        <v>595</v>
      </c>
      <c r="G24" s="20" t="s">
        <v>596</v>
      </c>
      <c r="H24" s="20" t="s">
        <v>597</v>
      </c>
      <c r="I24" s="20" t="s">
        <v>123</v>
      </c>
      <c r="J24" s="21" t="s">
        <v>645</v>
      </c>
      <c r="K24" s="21"/>
    </row>
    <row r="25" spans="1:11" ht="36" customHeight="1">
      <c r="A25" s="20" t="s">
        <v>646</v>
      </c>
      <c r="B25" s="20" t="s">
        <v>591</v>
      </c>
      <c r="C25" s="20" t="s">
        <v>647</v>
      </c>
      <c r="D25" s="21" t="s">
        <v>648</v>
      </c>
      <c r="E25" s="20" t="s">
        <v>620</v>
      </c>
      <c r="F25" s="20" t="s">
        <v>595</v>
      </c>
      <c r="G25" s="20" t="s">
        <v>596</v>
      </c>
      <c r="H25" s="20" t="s">
        <v>597</v>
      </c>
      <c r="I25" s="20" t="s">
        <v>123</v>
      </c>
      <c r="J25" s="21" t="s">
        <v>649</v>
      </c>
      <c r="K25" s="21"/>
    </row>
    <row r="26" spans="1:11" ht="36" customHeight="1">
      <c r="A26" s="20" t="s">
        <v>650</v>
      </c>
      <c r="B26" s="20" t="s">
        <v>591</v>
      </c>
      <c r="C26" s="20" t="s">
        <v>647</v>
      </c>
      <c r="D26" s="21" t="s">
        <v>601</v>
      </c>
      <c r="E26" s="20" t="s">
        <v>620</v>
      </c>
      <c r="F26" s="20" t="s">
        <v>595</v>
      </c>
      <c r="G26" s="20" t="s">
        <v>596</v>
      </c>
      <c r="H26" s="20" t="s">
        <v>597</v>
      </c>
      <c r="I26" s="20" t="s">
        <v>123</v>
      </c>
      <c r="J26" s="21"/>
      <c r="K26" s="21"/>
    </row>
    <row r="27" spans="1:11" ht="36" customHeight="1">
      <c r="A27" s="20" t="s">
        <v>651</v>
      </c>
      <c r="B27" s="20" t="s">
        <v>591</v>
      </c>
      <c r="C27" s="20" t="s">
        <v>647</v>
      </c>
      <c r="D27" s="21" t="s">
        <v>652</v>
      </c>
      <c r="E27" s="20" t="s">
        <v>620</v>
      </c>
      <c r="F27" s="20" t="s">
        <v>595</v>
      </c>
      <c r="G27" s="20" t="s">
        <v>596</v>
      </c>
      <c r="H27" s="20" t="s">
        <v>597</v>
      </c>
      <c r="I27" s="20" t="s">
        <v>123</v>
      </c>
      <c r="J27" s="21"/>
      <c r="K27" s="21"/>
    </row>
    <row r="28" spans="1:11" ht="36" customHeight="1">
      <c r="A28" s="20" t="s">
        <v>653</v>
      </c>
      <c r="B28" s="20" t="s">
        <v>591</v>
      </c>
      <c r="C28" s="20" t="s">
        <v>647</v>
      </c>
      <c r="D28" s="21" t="s">
        <v>654</v>
      </c>
      <c r="E28" s="20" t="s">
        <v>620</v>
      </c>
      <c r="F28" s="20" t="s">
        <v>595</v>
      </c>
      <c r="G28" s="20" t="s">
        <v>596</v>
      </c>
      <c r="H28" s="20" t="s">
        <v>597</v>
      </c>
      <c r="I28" s="20" t="s">
        <v>123</v>
      </c>
      <c r="J28" s="21" t="s">
        <v>655</v>
      </c>
      <c r="K28" s="21"/>
    </row>
    <row r="29" spans="1:11" ht="36" customHeight="1">
      <c r="A29" s="20" t="s">
        <v>656</v>
      </c>
      <c r="B29" s="20" t="s">
        <v>591</v>
      </c>
      <c r="C29" s="20" t="s">
        <v>647</v>
      </c>
      <c r="D29" s="21" t="s">
        <v>657</v>
      </c>
      <c r="E29" s="20" t="s">
        <v>620</v>
      </c>
      <c r="F29" s="20" t="s">
        <v>595</v>
      </c>
      <c r="G29" s="20" t="s">
        <v>596</v>
      </c>
      <c r="H29" s="20" t="s">
        <v>597</v>
      </c>
      <c r="I29" s="20" t="s">
        <v>123</v>
      </c>
      <c r="J29" s="21"/>
      <c r="K29" s="21"/>
    </row>
    <row r="30" spans="1:11" ht="36" customHeight="1">
      <c r="A30" s="20" t="s">
        <v>658</v>
      </c>
      <c r="B30" s="20" t="s">
        <v>591</v>
      </c>
      <c r="C30" s="20" t="s">
        <v>647</v>
      </c>
      <c r="D30" s="21" t="s">
        <v>659</v>
      </c>
      <c r="E30" s="20" t="s">
        <v>620</v>
      </c>
      <c r="F30" s="20" t="s">
        <v>595</v>
      </c>
      <c r="G30" s="20" t="s">
        <v>596</v>
      </c>
      <c r="H30" s="20" t="s">
        <v>597</v>
      </c>
      <c r="I30" s="20" t="s">
        <v>123</v>
      </c>
      <c r="J30" s="21"/>
      <c r="K30" s="21"/>
    </row>
    <row r="31" spans="1:11" ht="36" customHeight="1">
      <c r="A31" s="20" t="s">
        <v>660</v>
      </c>
      <c r="B31" s="20" t="s">
        <v>591</v>
      </c>
      <c r="C31" s="20" t="s">
        <v>647</v>
      </c>
      <c r="D31" s="21" t="s">
        <v>661</v>
      </c>
      <c r="E31" s="20" t="s">
        <v>620</v>
      </c>
      <c r="F31" s="20" t="s">
        <v>595</v>
      </c>
      <c r="G31" s="20" t="s">
        <v>596</v>
      </c>
      <c r="H31" s="20" t="s">
        <v>597</v>
      </c>
      <c r="I31" s="20" t="s">
        <v>123</v>
      </c>
      <c r="J31" s="21"/>
      <c r="K31" s="21"/>
    </row>
    <row r="32" spans="1:11" ht="36" customHeight="1">
      <c r="A32" s="20" t="s">
        <v>662</v>
      </c>
      <c r="B32" s="20" t="s">
        <v>591</v>
      </c>
      <c r="C32" s="20" t="s">
        <v>647</v>
      </c>
      <c r="D32" s="21" t="s">
        <v>663</v>
      </c>
      <c r="E32" s="20" t="s">
        <v>620</v>
      </c>
      <c r="F32" s="20" t="s">
        <v>595</v>
      </c>
      <c r="G32" s="20" t="s">
        <v>596</v>
      </c>
      <c r="H32" s="20" t="s">
        <v>597</v>
      </c>
      <c r="I32" s="20" t="s">
        <v>123</v>
      </c>
      <c r="J32" s="21" t="s">
        <v>664</v>
      </c>
      <c r="K32" s="21"/>
    </row>
    <row r="33" spans="1:11" ht="36" customHeight="1">
      <c r="A33" s="20" t="s">
        <v>665</v>
      </c>
      <c r="B33" s="20" t="s">
        <v>591</v>
      </c>
      <c r="C33" s="20" t="s">
        <v>647</v>
      </c>
      <c r="D33" s="21" t="s">
        <v>647</v>
      </c>
      <c r="E33" s="20" t="s">
        <v>620</v>
      </c>
      <c r="F33" s="20" t="s">
        <v>595</v>
      </c>
      <c r="G33" s="20" t="s">
        <v>596</v>
      </c>
      <c r="H33" s="20" t="s">
        <v>597</v>
      </c>
      <c r="I33" s="20" t="s">
        <v>123</v>
      </c>
      <c r="J33" s="21" t="s">
        <v>666</v>
      </c>
      <c r="K33" s="21"/>
    </row>
    <row r="34" spans="1:11" ht="36" customHeight="1">
      <c r="A34" s="20" t="s">
        <v>667</v>
      </c>
      <c r="B34" s="20" t="s">
        <v>591</v>
      </c>
      <c r="C34" s="20" t="s">
        <v>668</v>
      </c>
      <c r="D34" s="21" t="s">
        <v>669</v>
      </c>
      <c r="E34" s="20" t="s">
        <v>620</v>
      </c>
      <c r="F34" s="20" t="s">
        <v>595</v>
      </c>
      <c r="G34" s="20" t="s">
        <v>596</v>
      </c>
      <c r="H34" s="20" t="s">
        <v>597</v>
      </c>
      <c r="I34" s="20" t="s">
        <v>123</v>
      </c>
      <c r="J34" s="21"/>
      <c r="K34" s="21"/>
    </row>
    <row r="35" spans="1:11" ht="36" customHeight="1">
      <c r="A35" s="20" t="s">
        <v>670</v>
      </c>
      <c r="B35" s="20" t="s">
        <v>591</v>
      </c>
      <c r="C35" s="20" t="s">
        <v>668</v>
      </c>
      <c r="D35" s="21" t="s">
        <v>671</v>
      </c>
      <c r="E35" s="20" t="s">
        <v>620</v>
      </c>
      <c r="F35" s="20" t="s">
        <v>595</v>
      </c>
      <c r="G35" s="20" t="s">
        <v>596</v>
      </c>
      <c r="H35" s="20" t="s">
        <v>597</v>
      </c>
      <c r="I35" s="20" t="s">
        <v>123</v>
      </c>
      <c r="J35" s="21"/>
      <c r="K35" s="21"/>
    </row>
    <row r="36" spans="1:11" ht="36" customHeight="1">
      <c r="A36" s="20" t="s">
        <v>672</v>
      </c>
      <c r="B36" s="20" t="s">
        <v>591</v>
      </c>
      <c r="C36" s="20" t="s">
        <v>668</v>
      </c>
      <c r="D36" s="21" t="s">
        <v>673</v>
      </c>
      <c r="E36" s="20" t="s">
        <v>620</v>
      </c>
      <c r="F36" s="20" t="s">
        <v>595</v>
      </c>
      <c r="G36" s="20" t="s">
        <v>596</v>
      </c>
      <c r="H36" s="20" t="s">
        <v>597</v>
      </c>
      <c r="I36" s="20" t="s">
        <v>123</v>
      </c>
      <c r="J36" s="21"/>
      <c r="K36" s="21"/>
    </row>
    <row r="37" spans="1:11" ht="36" customHeight="1">
      <c r="A37" s="20" t="s">
        <v>674</v>
      </c>
      <c r="B37" s="20" t="s">
        <v>591</v>
      </c>
      <c r="C37" s="20" t="s">
        <v>668</v>
      </c>
      <c r="D37" s="21" t="s">
        <v>675</v>
      </c>
      <c r="E37" s="20" t="s">
        <v>620</v>
      </c>
      <c r="F37" s="20" t="s">
        <v>595</v>
      </c>
      <c r="G37" s="20" t="s">
        <v>596</v>
      </c>
      <c r="H37" s="20" t="s">
        <v>597</v>
      </c>
      <c r="I37" s="20" t="s">
        <v>123</v>
      </c>
      <c r="J37" s="21"/>
      <c r="K37" s="21"/>
    </row>
    <row r="38" spans="1:11" ht="36" customHeight="1">
      <c r="A38" s="20" t="s">
        <v>676</v>
      </c>
      <c r="B38" s="20" t="s">
        <v>591</v>
      </c>
      <c r="C38" s="20" t="s">
        <v>668</v>
      </c>
      <c r="D38" s="21" t="s">
        <v>677</v>
      </c>
      <c r="E38" s="20" t="s">
        <v>620</v>
      </c>
      <c r="F38" s="20" t="s">
        <v>595</v>
      </c>
      <c r="G38" s="20" t="s">
        <v>596</v>
      </c>
      <c r="H38" s="20" t="s">
        <v>597</v>
      </c>
      <c r="I38" s="20" t="s">
        <v>123</v>
      </c>
      <c r="J38" s="21"/>
      <c r="K38" s="21"/>
    </row>
    <row r="39" spans="1:11" ht="36" customHeight="1">
      <c r="A39" s="20" t="s">
        <v>678</v>
      </c>
      <c r="B39" s="20" t="s">
        <v>591</v>
      </c>
      <c r="C39" s="20" t="s">
        <v>668</v>
      </c>
      <c r="D39" s="21" t="s">
        <v>679</v>
      </c>
      <c r="E39" s="20" t="s">
        <v>620</v>
      </c>
      <c r="F39" s="20" t="s">
        <v>595</v>
      </c>
      <c r="G39" s="20" t="s">
        <v>596</v>
      </c>
      <c r="H39" s="20" t="s">
        <v>597</v>
      </c>
      <c r="I39" s="20" t="s">
        <v>123</v>
      </c>
      <c r="J39" s="21"/>
      <c r="K39" s="21"/>
    </row>
    <row r="40" spans="1:11" ht="36" customHeight="1">
      <c r="A40" s="20" t="s">
        <v>680</v>
      </c>
      <c r="B40" s="20" t="s">
        <v>591</v>
      </c>
      <c r="C40" s="20" t="s">
        <v>668</v>
      </c>
      <c r="D40" s="21" t="s">
        <v>681</v>
      </c>
      <c r="E40" s="20" t="s">
        <v>620</v>
      </c>
      <c r="F40" s="20" t="s">
        <v>595</v>
      </c>
      <c r="G40" s="20" t="s">
        <v>596</v>
      </c>
      <c r="H40" s="20" t="s">
        <v>597</v>
      </c>
      <c r="I40" s="20" t="s">
        <v>123</v>
      </c>
      <c r="J40" s="21"/>
      <c r="K40" s="21"/>
    </row>
    <row r="41" spans="1:11" ht="36" customHeight="1">
      <c r="A41" s="20" t="s">
        <v>682</v>
      </c>
      <c r="B41" s="20" t="s">
        <v>591</v>
      </c>
      <c r="C41" s="20" t="s">
        <v>668</v>
      </c>
      <c r="D41" s="21" t="s">
        <v>683</v>
      </c>
      <c r="E41" s="20" t="s">
        <v>620</v>
      </c>
      <c r="F41" s="20" t="s">
        <v>595</v>
      </c>
      <c r="G41" s="20" t="s">
        <v>596</v>
      </c>
      <c r="H41" s="20" t="s">
        <v>597</v>
      </c>
      <c r="I41" s="20" t="s">
        <v>123</v>
      </c>
      <c r="J41" s="21"/>
      <c r="K41" s="21"/>
    </row>
    <row r="42" spans="1:11" ht="36" customHeight="1">
      <c r="A42" s="20" t="s">
        <v>684</v>
      </c>
      <c r="B42" s="20" t="s">
        <v>591</v>
      </c>
      <c r="C42" s="20" t="s">
        <v>668</v>
      </c>
      <c r="D42" s="21" t="s">
        <v>685</v>
      </c>
      <c r="E42" s="20" t="s">
        <v>620</v>
      </c>
      <c r="F42" s="20" t="s">
        <v>595</v>
      </c>
      <c r="G42" s="20" t="s">
        <v>596</v>
      </c>
      <c r="H42" s="20" t="s">
        <v>597</v>
      </c>
      <c r="I42" s="20" t="s">
        <v>123</v>
      </c>
      <c r="J42" s="21"/>
      <c r="K42" s="21"/>
    </row>
    <row r="43" spans="1:11" ht="36" customHeight="1">
      <c r="A43" s="20" t="s">
        <v>686</v>
      </c>
      <c r="B43" s="20" t="s">
        <v>591</v>
      </c>
      <c r="C43" s="20" t="s">
        <v>668</v>
      </c>
      <c r="D43" s="21" t="s">
        <v>687</v>
      </c>
      <c r="E43" s="20" t="s">
        <v>620</v>
      </c>
      <c r="F43" s="20" t="s">
        <v>595</v>
      </c>
      <c r="G43" s="20" t="s">
        <v>596</v>
      </c>
      <c r="H43" s="20" t="s">
        <v>597</v>
      </c>
      <c r="I43" s="20" t="s">
        <v>123</v>
      </c>
      <c r="J43" s="21"/>
      <c r="K43" s="21"/>
    </row>
    <row r="44" spans="1:11" ht="36" customHeight="1">
      <c r="A44" s="20" t="s">
        <v>688</v>
      </c>
      <c r="B44" s="20" t="s">
        <v>591</v>
      </c>
      <c r="C44" s="20" t="s">
        <v>668</v>
      </c>
      <c r="D44" s="21" t="s">
        <v>689</v>
      </c>
      <c r="E44" s="20" t="s">
        <v>620</v>
      </c>
      <c r="F44" s="20" t="s">
        <v>595</v>
      </c>
      <c r="G44" s="20" t="s">
        <v>596</v>
      </c>
      <c r="H44" s="20" t="s">
        <v>597</v>
      </c>
      <c r="I44" s="20" t="s">
        <v>123</v>
      </c>
      <c r="J44" s="21"/>
      <c r="K44" s="21"/>
    </row>
    <row r="45" spans="1:11" ht="36" customHeight="1">
      <c r="A45" s="20" t="s">
        <v>690</v>
      </c>
      <c r="B45" s="20" t="s">
        <v>591</v>
      </c>
      <c r="C45" s="20" t="s">
        <v>668</v>
      </c>
      <c r="D45" s="21" t="s">
        <v>691</v>
      </c>
      <c r="E45" s="20" t="s">
        <v>620</v>
      </c>
      <c r="F45" s="20" t="s">
        <v>595</v>
      </c>
      <c r="G45" s="20" t="s">
        <v>596</v>
      </c>
      <c r="H45" s="20" t="s">
        <v>597</v>
      </c>
      <c r="I45" s="20" t="s">
        <v>123</v>
      </c>
      <c r="J45" s="21"/>
      <c r="K45" s="21"/>
    </row>
    <row r="46" spans="1:11" ht="36" customHeight="1">
      <c r="A46" s="20" t="s">
        <v>692</v>
      </c>
      <c r="B46" s="20" t="s">
        <v>591</v>
      </c>
      <c r="C46" s="20" t="s">
        <v>668</v>
      </c>
      <c r="D46" s="21" t="s">
        <v>693</v>
      </c>
      <c r="E46" s="20" t="s">
        <v>620</v>
      </c>
      <c r="F46" s="20" t="s">
        <v>595</v>
      </c>
      <c r="G46" s="20" t="s">
        <v>596</v>
      </c>
      <c r="H46" s="20" t="s">
        <v>597</v>
      </c>
      <c r="I46" s="20" t="s">
        <v>123</v>
      </c>
      <c r="J46" s="21"/>
      <c r="K46" s="21"/>
    </row>
    <row r="47" spans="1:11" ht="36" customHeight="1">
      <c r="A47" s="20" t="s">
        <v>694</v>
      </c>
      <c r="B47" s="20" t="s">
        <v>591</v>
      </c>
      <c r="C47" s="20" t="s">
        <v>668</v>
      </c>
      <c r="D47" s="21" t="s">
        <v>695</v>
      </c>
      <c r="E47" s="20" t="s">
        <v>620</v>
      </c>
      <c r="F47" s="20" t="s">
        <v>595</v>
      </c>
      <c r="G47" s="20" t="s">
        <v>596</v>
      </c>
      <c r="H47" s="20" t="s">
        <v>597</v>
      </c>
      <c r="I47" s="20" t="s">
        <v>123</v>
      </c>
      <c r="J47" s="21"/>
      <c r="K47" s="21"/>
    </row>
    <row r="48" spans="1:11" ht="36" customHeight="1">
      <c r="A48" s="20" t="s">
        <v>696</v>
      </c>
      <c r="B48" s="20" t="s">
        <v>591</v>
      </c>
      <c r="C48" s="20" t="s">
        <v>668</v>
      </c>
      <c r="D48" s="21" t="s">
        <v>697</v>
      </c>
      <c r="E48" s="20" t="s">
        <v>620</v>
      </c>
      <c r="F48" s="20" t="s">
        <v>595</v>
      </c>
      <c r="G48" s="20" t="s">
        <v>596</v>
      </c>
      <c r="H48" s="20" t="s">
        <v>597</v>
      </c>
      <c r="I48" s="20" t="s">
        <v>123</v>
      </c>
      <c r="J48" s="21"/>
      <c r="K48" s="21"/>
    </row>
    <row r="49" spans="1:11" ht="36" customHeight="1">
      <c r="A49" s="20" t="s">
        <v>698</v>
      </c>
      <c r="B49" s="20" t="s">
        <v>591</v>
      </c>
      <c r="C49" s="20" t="s">
        <v>668</v>
      </c>
      <c r="D49" s="21" t="s">
        <v>699</v>
      </c>
      <c r="E49" s="20" t="s">
        <v>620</v>
      </c>
      <c r="F49" s="20" t="s">
        <v>595</v>
      </c>
      <c r="G49" s="20" t="s">
        <v>596</v>
      </c>
      <c r="H49" s="20" t="s">
        <v>597</v>
      </c>
      <c r="I49" s="20" t="s">
        <v>123</v>
      </c>
      <c r="J49" s="21"/>
      <c r="K49" s="21"/>
    </row>
    <row r="50" spans="1:11" ht="36" customHeight="1">
      <c r="A50" s="20" t="s">
        <v>700</v>
      </c>
      <c r="B50" s="20" t="s">
        <v>591</v>
      </c>
      <c r="C50" s="20" t="s">
        <v>701</v>
      </c>
      <c r="D50" s="21" t="s">
        <v>701</v>
      </c>
      <c r="E50" s="20" t="s">
        <v>620</v>
      </c>
      <c r="F50" s="20" t="s">
        <v>595</v>
      </c>
      <c r="G50" s="20" t="s">
        <v>596</v>
      </c>
      <c r="H50" s="20" t="s">
        <v>597</v>
      </c>
      <c r="I50" s="20" t="s">
        <v>123</v>
      </c>
      <c r="J50" s="21"/>
      <c r="K50" s="21"/>
    </row>
    <row r="51" spans="1:11" ht="36" customHeight="1">
      <c r="A51" s="20" t="s">
        <v>702</v>
      </c>
      <c r="B51" s="20" t="s">
        <v>591</v>
      </c>
      <c r="C51" s="20" t="s">
        <v>703</v>
      </c>
      <c r="D51" s="21" t="s">
        <v>704</v>
      </c>
      <c r="E51" s="20" t="s">
        <v>620</v>
      </c>
      <c r="F51" s="20" t="s">
        <v>595</v>
      </c>
      <c r="G51" s="20" t="s">
        <v>596</v>
      </c>
      <c r="H51" s="20" t="s">
        <v>597</v>
      </c>
      <c r="I51" s="20" t="s">
        <v>123</v>
      </c>
      <c r="J51" s="21" t="s">
        <v>705</v>
      </c>
      <c r="K51" s="21"/>
    </row>
    <row r="52" spans="1:11" ht="36" customHeight="1">
      <c r="A52" s="20" t="s">
        <v>706</v>
      </c>
      <c r="B52" s="20" t="s">
        <v>591</v>
      </c>
      <c r="C52" s="20" t="s">
        <v>703</v>
      </c>
      <c r="D52" s="21" t="s">
        <v>707</v>
      </c>
      <c r="E52" s="20" t="s">
        <v>620</v>
      </c>
      <c r="F52" s="20" t="s">
        <v>595</v>
      </c>
      <c r="G52" s="20" t="s">
        <v>596</v>
      </c>
      <c r="H52" s="20" t="s">
        <v>597</v>
      </c>
      <c r="I52" s="20" t="s">
        <v>123</v>
      </c>
      <c r="J52" s="21" t="s">
        <v>708</v>
      </c>
      <c r="K52" s="21"/>
    </row>
    <row r="53" spans="1:11" ht="36" customHeight="1">
      <c r="A53" s="20" t="s">
        <v>709</v>
      </c>
      <c r="B53" s="20" t="s">
        <v>591</v>
      </c>
      <c r="C53" s="20" t="s">
        <v>703</v>
      </c>
      <c r="D53" s="21" t="s">
        <v>710</v>
      </c>
      <c r="E53" s="20" t="s">
        <v>620</v>
      </c>
      <c r="F53" s="20" t="s">
        <v>595</v>
      </c>
      <c r="G53" s="20" t="s">
        <v>596</v>
      </c>
      <c r="H53" s="20" t="s">
        <v>597</v>
      </c>
      <c r="I53" s="20" t="s">
        <v>123</v>
      </c>
      <c r="J53" s="21" t="s">
        <v>711</v>
      </c>
      <c r="K53" s="21"/>
    </row>
    <row r="54" spans="1:11" ht="36" customHeight="1">
      <c r="A54" s="20" t="s">
        <v>712</v>
      </c>
      <c r="B54" s="20" t="s">
        <v>591</v>
      </c>
      <c r="C54" s="20" t="s">
        <v>703</v>
      </c>
      <c r="D54" s="21" t="s">
        <v>257</v>
      </c>
      <c r="E54" s="20" t="s">
        <v>620</v>
      </c>
      <c r="F54" s="20" t="s">
        <v>595</v>
      </c>
      <c r="G54" s="20" t="s">
        <v>596</v>
      </c>
      <c r="H54" s="20" t="s">
        <v>597</v>
      </c>
      <c r="I54" s="20" t="s">
        <v>123</v>
      </c>
      <c r="J54" s="21" t="s">
        <v>713</v>
      </c>
      <c r="K54" s="21"/>
    </row>
    <row r="55" spans="1:11" ht="36" customHeight="1">
      <c r="A55" s="20" t="s">
        <v>714</v>
      </c>
      <c r="B55" s="20" t="s">
        <v>591</v>
      </c>
      <c r="C55" s="20" t="s">
        <v>703</v>
      </c>
      <c r="D55" s="21" t="s">
        <v>715</v>
      </c>
      <c r="E55" s="20" t="s">
        <v>620</v>
      </c>
      <c r="F55" s="20" t="s">
        <v>595</v>
      </c>
      <c r="G55" s="20" t="s">
        <v>596</v>
      </c>
      <c r="H55" s="20" t="s">
        <v>597</v>
      </c>
      <c r="I55" s="20" t="s">
        <v>123</v>
      </c>
      <c r="J55" s="21" t="s">
        <v>716</v>
      </c>
      <c r="K55" s="21"/>
    </row>
    <row r="56" spans="1:11" ht="36" customHeight="1">
      <c r="A56" s="20" t="s">
        <v>717</v>
      </c>
      <c r="B56" s="20" t="s">
        <v>591</v>
      </c>
      <c r="C56" s="20" t="s">
        <v>703</v>
      </c>
      <c r="D56" s="21" t="s">
        <v>718</v>
      </c>
      <c r="E56" s="20" t="s">
        <v>620</v>
      </c>
      <c r="F56" s="20" t="s">
        <v>595</v>
      </c>
      <c r="G56" s="20" t="s">
        <v>596</v>
      </c>
      <c r="H56" s="20" t="s">
        <v>597</v>
      </c>
      <c r="I56" s="20" t="s">
        <v>123</v>
      </c>
      <c r="J56" s="21" t="s">
        <v>719</v>
      </c>
      <c r="K56" s="21"/>
    </row>
    <row r="57" spans="1:11" ht="36" customHeight="1">
      <c r="A57" s="20" t="s">
        <v>720</v>
      </c>
      <c r="B57" s="20" t="s">
        <v>591</v>
      </c>
      <c r="C57" s="20" t="s">
        <v>703</v>
      </c>
      <c r="D57" s="21" t="s">
        <v>721</v>
      </c>
      <c r="E57" s="20" t="s">
        <v>620</v>
      </c>
      <c r="F57" s="20" t="s">
        <v>595</v>
      </c>
      <c r="G57" s="20" t="s">
        <v>596</v>
      </c>
      <c r="H57" s="20" t="s">
        <v>597</v>
      </c>
      <c r="I57" s="20" t="s">
        <v>123</v>
      </c>
      <c r="J57" s="21"/>
      <c r="K57" s="21"/>
    </row>
    <row r="58" spans="1:11" ht="36" customHeight="1">
      <c r="A58" s="20" t="s">
        <v>722</v>
      </c>
      <c r="B58" s="20" t="s">
        <v>591</v>
      </c>
      <c r="C58" s="20" t="s">
        <v>703</v>
      </c>
      <c r="D58" s="21" t="s">
        <v>723</v>
      </c>
      <c r="E58" s="20" t="s">
        <v>620</v>
      </c>
      <c r="F58" s="20" t="s">
        <v>595</v>
      </c>
      <c r="G58" s="20" t="s">
        <v>596</v>
      </c>
      <c r="H58" s="20" t="s">
        <v>597</v>
      </c>
      <c r="I58" s="20" t="s">
        <v>123</v>
      </c>
      <c r="J58" s="21" t="s">
        <v>724</v>
      </c>
      <c r="K58" s="21"/>
    </row>
    <row r="59" spans="1:11" ht="36" customHeight="1">
      <c r="A59" s="20" t="s">
        <v>725</v>
      </c>
      <c r="B59" s="20" t="s">
        <v>591</v>
      </c>
      <c r="C59" s="20" t="s">
        <v>703</v>
      </c>
      <c r="D59" s="21" t="s">
        <v>726</v>
      </c>
      <c r="E59" s="20" t="s">
        <v>620</v>
      </c>
      <c r="F59" s="20" t="s">
        <v>595</v>
      </c>
      <c r="G59" s="20" t="s">
        <v>596</v>
      </c>
      <c r="H59" s="20" t="s">
        <v>597</v>
      </c>
      <c r="I59" s="20" t="s">
        <v>123</v>
      </c>
      <c r="J59" s="21" t="s">
        <v>727</v>
      </c>
      <c r="K59" s="21"/>
    </row>
    <row r="60" spans="1:11" ht="36" customHeight="1">
      <c r="A60" s="20" t="s">
        <v>728</v>
      </c>
      <c r="B60" s="20" t="s">
        <v>591</v>
      </c>
      <c r="C60" s="20" t="s">
        <v>703</v>
      </c>
      <c r="D60" s="21" t="s">
        <v>729</v>
      </c>
      <c r="E60" s="20" t="s">
        <v>620</v>
      </c>
      <c r="F60" s="20" t="s">
        <v>595</v>
      </c>
      <c r="G60" s="20" t="s">
        <v>596</v>
      </c>
      <c r="H60" s="20" t="s">
        <v>597</v>
      </c>
      <c r="I60" s="20" t="s">
        <v>123</v>
      </c>
      <c r="J60" s="21" t="s">
        <v>730</v>
      </c>
      <c r="K60" s="21"/>
    </row>
    <row r="61" spans="1:11" ht="36" customHeight="1">
      <c r="A61" s="20" t="s">
        <v>731</v>
      </c>
      <c r="B61" s="20" t="s">
        <v>591</v>
      </c>
      <c r="C61" s="20" t="s">
        <v>703</v>
      </c>
      <c r="D61" s="21" t="s">
        <v>732</v>
      </c>
      <c r="E61" s="20" t="s">
        <v>620</v>
      </c>
      <c r="F61" s="20" t="s">
        <v>595</v>
      </c>
      <c r="G61" s="20" t="s">
        <v>596</v>
      </c>
      <c r="H61" s="20" t="s">
        <v>597</v>
      </c>
      <c r="I61" s="20" t="s">
        <v>123</v>
      </c>
      <c r="J61" s="21" t="s">
        <v>733</v>
      </c>
      <c r="K61" s="21"/>
    </row>
    <row r="62" spans="1:11" ht="36" customHeight="1">
      <c r="A62" s="20" t="s">
        <v>734</v>
      </c>
      <c r="B62" s="20" t="s">
        <v>591</v>
      </c>
      <c r="C62" s="20" t="s">
        <v>735</v>
      </c>
      <c r="D62" s="21" t="s">
        <v>736</v>
      </c>
      <c r="E62" s="20" t="s">
        <v>620</v>
      </c>
      <c r="F62" s="20" t="s">
        <v>595</v>
      </c>
      <c r="G62" s="20" t="s">
        <v>596</v>
      </c>
      <c r="H62" s="20" t="s">
        <v>597</v>
      </c>
      <c r="I62" s="20" t="s">
        <v>123</v>
      </c>
      <c r="J62" s="21" t="s">
        <v>737</v>
      </c>
      <c r="K62" s="21"/>
    </row>
    <row r="63" spans="1:11" ht="36" customHeight="1">
      <c r="A63" s="20" t="s">
        <v>738</v>
      </c>
      <c r="B63" s="20" t="s">
        <v>591</v>
      </c>
      <c r="C63" s="20" t="s">
        <v>735</v>
      </c>
      <c r="D63" s="21" t="s">
        <v>739</v>
      </c>
      <c r="E63" s="20" t="s">
        <v>620</v>
      </c>
      <c r="F63" s="20" t="s">
        <v>595</v>
      </c>
      <c r="G63" s="20" t="s">
        <v>596</v>
      </c>
      <c r="H63" s="20" t="s">
        <v>597</v>
      </c>
      <c r="I63" s="20" t="s">
        <v>123</v>
      </c>
      <c r="J63" s="21" t="s">
        <v>740</v>
      </c>
      <c r="K63" s="21"/>
    </row>
    <row r="64" spans="1:11" ht="36" customHeight="1">
      <c r="A64" s="20" t="s">
        <v>741</v>
      </c>
      <c r="B64" s="20" t="s">
        <v>591</v>
      </c>
      <c r="C64" s="20" t="s">
        <v>735</v>
      </c>
      <c r="D64" s="21" t="s">
        <v>742</v>
      </c>
      <c r="E64" s="20" t="s">
        <v>620</v>
      </c>
      <c r="F64" s="20" t="s">
        <v>595</v>
      </c>
      <c r="G64" s="20" t="s">
        <v>596</v>
      </c>
      <c r="H64" s="20" t="s">
        <v>597</v>
      </c>
      <c r="I64" s="20" t="s">
        <v>123</v>
      </c>
      <c r="J64" s="21" t="s">
        <v>743</v>
      </c>
      <c r="K64" s="21"/>
    </row>
    <row r="65" spans="1:11" ht="36" customHeight="1">
      <c r="A65" s="20" t="s">
        <v>744</v>
      </c>
      <c r="B65" s="20" t="s">
        <v>745</v>
      </c>
      <c r="C65" s="20" t="s">
        <v>592</v>
      </c>
      <c r="D65" s="21" t="s">
        <v>746</v>
      </c>
      <c r="E65" s="20" t="s">
        <v>747</v>
      </c>
      <c r="F65" s="20" t="s">
        <v>595</v>
      </c>
      <c r="G65" s="20" t="s">
        <v>596</v>
      </c>
      <c r="H65" s="20" t="s">
        <v>597</v>
      </c>
      <c r="I65" s="20" t="s">
        <v>123</v>
      </c>
      <c r="J65" s="21" t="s">
        <v>748</v>
      </c>
      <c r="K65" s="21"/>
    </row>
    <row r="66" spans="1:11" ht="36" customHeight="1">
      <c r="A66" s="20" t="s">
        <v>749</v>
      </c>
      <c r="B66" s="20" t="s">
        <v>745</v>
      </c>
      <c r="C66" s="20" t="s">
        <v>592</v>
      </c>
      <c r="D66" s="21" t="s">
        <v>750</v>
      </c>
      <c r="E66" s="20" t="s">
        <v>747</v>
      </c>
      <c r="F66" s="20" t="s">
        <v>751</v>
      </c>
      <c r="G66" s="20" t="s">
        <v>596</v>
      </c>
      <c r="H66" s="20" t="s">
        <v>597</v>
      </c>
      <c r="I66" s="20" t="s">
        <v>123</v>
      </c>
      <c r="J66" s="21" t="s">
        <v>752</v>
      </c>
      <c r="K66" s="21"/>
    </row>
    <row r="67" spans="1:11" ht="36" customHeight="1">
      <c r="A67" s="20" t="s">
        <v>753</v>
      </c>
      <c r="B67" s="20" t="s">
        <v>745</v>
      </c>
      <c r="C67" s="20" t="s">
        <v>618</v>
      </c>
      <c r="D67" s="21" t="s">
        <v>754</v>
      </c>
      <c r="E67" s="20" t="s">
        <v>747</v>
      </c>
      <c r="F67" s="20" t="s">
        <v>595</v>
      </c>
      <c r="G67" s="20" t="s">
        <v>596</v>
      </c>
      <c r="H67" s="20" t="s">
        <v>597</v>
      </c>
      <c r="I67" s="20" t="s">
        <v>123</v>
      </c>
      <c r="J67" s="21" t="s">
        <v>755</v>
      </c>
      <c r="K67" s="21"/>
    </row>
    <row r="68" spans="1:11" ht="36" customHeight="1">
      <c r="A68" s="20" t="s">
        <v>756</v>
      </c>
      <c r="B68" s="20" t="s">
        <v>745</v>
      </c>
      <c r="C68" s="20" t="s">
        <v>618</v>
      </c>
      <c r="D68" s="21" t="s">
        <v>757</v>
      </c>
      <c r="E68" s="20" t="s">
        <v>747</v>
      </c>
      <c r="F68" s="20" t="s">
        <v>751</v>
      </c>
      <c r="G68" s="20" t="s">
        <v>596</v>
      </c>
      <c r="H68" s="20" t="s">
        <v>597</v>
      </c>
      <c r="I68" s="20" t="s">
        <v>123</v>
      </c>
      <c r="J68" s="21" t="s">
        <v>758</v>
      </c>
      <c r="K68" s="21"/>
    </row>
    <row r="69" spans="1:11" ht="36" customHeight="1">
      <c r="A69" s="20" t="s">
        <v>759</v>
      </c>
      <c r="B69" s="20" t="s">
        <v>745</v>
      </c>
      <c r="C69" s="20" t="s">
        <v>623</v>
      </c>
      <c r="D69" s="21" t="s">
        <v>760</v>
      </c>
      <c r="E69" s="20" t="s">
        <v>747</v>
      </c>
      <c r="F69" s="20" t="s">
        <v>595</v>
      </c>
      <c r="G69" s="20" t="s">
        <v>596</v>
      </c>
      <c r="H69" s="20" t="s">
        <v>597</v>
      </c>
      <c r="I69" s="20" t="s">
        <v>123</v>
      </c>
      <c r="J69" s="21" t="s">
        <v>761</v>
      </c>
      <c r="K69" s="21"/>
    </row>
    <row r="70" spans="1:11" ht="36" customHeight="1">
      <c r="A70" s="20" t="s">
        <v>762</v>
      </c>
      <c r="B70" s="20" t="s">
        <v>745</v>
      </c>
      <c r="C70" s="20" t="s">
        <v>623</v>
      </c>
      <c r="D70" s="21" t="s">
        <v>763</v>
      </c>
      <c r="E70" s="20" t="s">
        <v>747</v>
      </c>
      <c r="F70" s="20" t="s">
        <v>595</v>
      </c>
      <c r="G70" s="20" t="s">
        <v>596</v>
      </c>
      <c r="H70" s="20" t="s">
        <v>597</v>
      </c>
      <c r="I70" s="20" t="s">
        <v>123</v>
      </c>
      <c r="J70" s="21" t="s">
        <v>764</v>
      </c>
      <c r="K70" s="21"/>
    </row>
    <row r="71" spans="1:11" ht="36" customHeight="1">
      <c r="A71" s="20" t="s">
        <v>765</v>
      </c>
      <c r="B71" s="20" t="s">
        <v>745</v>
      </c>
      <c r="C71" s="20" t="s">
        <v>623</v>
      </c>
      <c r="D71" s="21" t="s">
        <v>766</v>
      </c>
      <c r="E71" s="20" t="s">
        <v>747</v>
      </c>
      <c r="F71" s="20" t="s">
        <v>595</v>
      </c>
      <c r="G71" s="20" t="s">
        <v>596</v>
      </c>
      <c r="H71" s="20" t="s">
        <v>597</v>
      </c>
      <c r="I71" s="20" t="s">
        <v>123</v>
      </c>
      <c r="J71" s="21" t="s">
        <v>767</v>
      </c>
      <c r="K71" s="21"/>
    </row>
    <row r="72" spans="1:11" ht="36" customHeight="1">
      <c r="A72" s="20" t="s">
        <v>768</v>
      </c>
      <c r="B72" s="20" t="s">
        <v>745</v>
      </c>
      <c r="C72" s="20" t="s">
        <v>623</v>
      </c>
      <c r="D72" s="21" t="s">
        <v>769</v>
      </c>
      <c r="E72" s="20" t="s">
        <v>747</v>
      </c>
      <c r="F72" s="20" t="s">
        <v>595</v>
      </c>
      <c r="G72" s="20" t="s">
        <v>596</v>
      </c>
      <c r="H72" s="20" t="s">
        <v>597</v>
      </c>
      <c r="I72" s="20" t="s">
        <v>123</v>
      </c>
      <c r="J72" s="21" t="s">
        <v>770</v>
      </c>
      <c r="K72" s="21"/>
    </row>
    <row r="73" spans="1:11" ht="36" customHeight="1">
      <c r="A73" s="20" t="s">
        <v>771</v>
      </c>
      <c r="B73" s="20" t="s">
        <v>745</v>
      </c>
      <c r="C73" s="20" t="s">
        <v>623</v>
      </c>
      <c r="D73" s="21" t="s">
        <v>772</v>
      </c>
      <c r="E73" s="20" t="s">
        <v>747</v>
      </c>
      <c r="F73" s="20" t="s">
        <v>773</v>
      </c>
      <c r="G73" s="20" t="s">
        <v>596</v>
      </c>
      <c r="H73" s="20" t="s">
        <v>597</v>
      </c>
      <c r="I73" s="20" t="s">
        <v>123</v>
      </c>
      <c r="J73" s="21" t="s">
        <v>774</v>
      </c>
      <c r="K73" s="21"/>
    </row>
    <row r="74" spans="1:11" ht="36" customHeight="1">
      <c r="A74" s="20" t="s">
        <v>775</v>
      </c>
      <c r="B74" s="20" t="s">
        <v>745</v>
      </c>
      <c r="C74" s="20" t="s">
        <v>623</v>
      </c>
      <c r="D74" s="21" t="s">
        <v>776</v>
      </c>
      <c r="E74" s="20" t="s">
        <v>747</v>
      </c>
      <c r="F74" s="20" t="s">
        <v>595</v>
      </c>
      <c r="G74" s="20" t="s">
        <v>596</v>
      </c>
      <c r="H74" s="20" t="s">
        <v>597</v>
      </c>
      <c r="I74" s="20" t="s">
        <v>123</v>
      </c>
      <c r="J74" s="21" t="s">
        <v>777</v>
      </c>
      <c r="K74" s="21"/>
    </row>
    <row r="75" spans="1:11" ht="36" customHeight="1">
      <c r="A75" s="20" t="s">
        <v>778</v>
      </c>
      <c r="B75" s="20" t="s">
        <v>745</v>
      </c>
      <c r="C75" s="20" t="s">
        <v>623</v>
      </c>
      <c r="D75" s="21" t="s">
        <v>779</v>
      </c>
      <c r="E75" s="20" t="s">
        <v>747</v>
      </c>
      <c r="F75" s="20" t="s">
        <v>595</v>
      </c>
      <c r="G75" s="20" t="s">
        <v>596</v>
      </c>
      <c r="H75" s="20" t="s">
        <v>597</v>
      </c>
      <c r="I75" s="20" t="s">
        <v>123</v>
      </c>
      <c r="J75" s="21" t="s">
        <v>780</v>
      </c>
      <c r="K75" s="21"/>
    </row>
    <row r="76" spans="1:11" ht="36" customHeight="1">
      <c r="A76" s="20" t="s">
        <v>781</v>
      </c>
      <c r="B76" s="20" t="s">
        <v>745</v>
      </c>
      <c r="C76" s="20" t="s">
        <v>647</v>
      </c>
      <c r="D76" s="21" t="s">
        <v>782</v>
      </c>
      <c r="E76" s="20" t="s">
        <v>747</v>
      </c>
      <c r="F76" s="20" t="s">
        <v>595</v>
      </c>
      <c r="G76" s="20" t="s">
        <v>596</v>
      </c>
      <c r="H76" s="20" t="s">
        <v>597</v>
      </c>
      <c r="I76" s="20" t="s">
        <v>123</v>
      </c>
      <c r="J76" s="21"/>
      <c r="K76" s="21"/>
    </row>
    <row r="77" spans="1:11" ht="36" customHeight="1">
      <c r="A77" s="20" t="s">
        <v>783</v>
      </c>
      <c r="B77" s="20" t="s">
        <v>745</v>
      </c>
      <c r="C77" s="20" t="s">
        <v>647</v>
      </c>
      <c r="D77" s="21" t="s">
        <v>784</v>
      </c>
      <c r="E77" s="20" t="s">
        <v>747</v>
      </c>
      <c r="F77" s="20" t="s">
        <v>595</v>
      </c>
      <c r="G77" s="20" t="s">
        <v>596</v>
      </c>
      <c r="H77" s="20" t="s">
        <v>597</v>
      </c>
      <c r="I77" s="20" t="s">
        <v>123</v>
      </c>
      <c r="J77" s="21"/>
      <c r="K77" s="21"/>
    </row>
    <row r="78" spans="1:11" ht="36" customHeight="1">
      <c r="A78" s="20" t="s">
        <v>785</v>
      </c>
      <c r="B78" s="20" t="s">
        <v>745</v>
      </c>
      <c r="C78" s="20" t="s">
        <v>647</v>
      </c>
      <c r="D78" s="21" t="s">
        <v>786</v>
      </c>
      <c r="E78" s="20" t="s">
        <v>747</v>
      </c>
      <c r="F78" s="20" t="s">
        <v>595</v>
      </c>
      <c r="G78" s="20" t="s">
        <v>596</v>
      </c>
      <c r="H78" s="20" t="s">
        <v>597</v>
      </c>
      <c r="I78" s="20" t="s">
        <v>123</v>
      </c>
      <c r="J78" s="21"/>
      <c r="K78" s="21"/>
    </row>
    <row r="79" spans="1:11" ht="36" customHeight="1">
      <c r="A79" s="20" t="s">
        <v>787</v>
      </c>
      <c r="B79" s="20" t="s">
        <v>745</v>
      </c>
      <c r="C79" s="20" t="s">
        <v>647</v>
      </c>
      <c r="D79" s="21" t="s">
        <v>788</v>
      </c>
      <c r="E79" s="20" t="s">
        <v>747</v>
      </c>
      <c r="F79" s="20" t="s">
        <v>595</v>
      </c>
      <c r="G79" s="20" t="s">
        <v>596</v>
      </c>
      <c r="H79" s="20" t="s">
        <v>597</v>
      </c>
      <c r="I79" s="20" t="s">
        <v>123</v>
      </c>
      <c r="J79" s="21"/>
      <c r="K79" s="21"/>
    </row>
    <row r="80" spans="1:11" ht="36" customHeight="1">
      <c r="A80" s="20" t="s">
        <v>789</v>
      </c>
      <c r="B80" s="20" t="s">
        <v>745</v>
      </c>
      <c r="C80" s="20" t="s">
        <v>647</v>
      </c>
      <c r="D80" s="21" t="s">
        <v>790</v>
      </c>
      <c r="E80" s="20" t="s">
        <v>747</v>
      </c>
      <c r="F80" s="20" t="s">
        <v>595</v>
      </c>
      <c r="G80" s="20" t="s">
        <v>596</v>
      </c>
      <c r="H80" s="20" t="s">
        <v>597</v>
      </c>
      <c r="I80" s="20" t="s">
        <v>123</v>
      </c>
      <c r="J80" s="21"/>
      <c r="K80" s="21"/>
    </row>
    <row r="81" spans="1:11" ht="36" customHeight="1">
      <c r="A81" s="20" t="s">
        <v>791</v>
      </c>
      <c r="B81" s="20" t="s">
        <v>745</v>
      </c>
      <c r="C81" s="20" t="s">
        <v>647</v>
      </c>
      <c r="D81" s="21" t="s">
        <v>792</v>
      </c>
      <c r="E81" s="20" t="s">
        <v>747</v>
      </c>
      <c r="F81" s="20" t="s">
        <v>595</v>
      </c>
      <c r="G81" s="20" t="s">
        <v>596</v>
      </c>
      <c r="H81" s="20" t="s">
        <v>597</v>
      </c>
      <c r="I81" s="20" t="s">
        <v>123</v>
      </c>
      <c r="J81" s="21"/>
      <c r="K81" s="21"/>
    </row>
    <row r="82" spans="1:11" ht="36" customHeight="1">
      <c r="A82" s="20" t="s">
        <v>793</v>
      </c>
      <c r="B82" s="20" t="s">
        <v>745</v>
      </c>
      <c r="C82" s="20" t="s">
        <v>647</v>
      </c>
      <c r="D82" s="21" t="s">
        <v>794</v>
      </c>
      <c r="E82" s="20" t="s">
        <v>747</v>
      </c>
      <c r="F82" s="20" t="s">
        <v>595</v>
      </c>
      <c r="G82" s="20" t="s">
        <v>596</v>
      </c>
      <c r="H82" s="20" t="s">
        <v>597</v>
      </c>
      <c r="I82" s="20" t="s">
        <v>123</v>
      </c>
      <c r="J82" s="21"/>
      <c r="K82" s="21"/>
    </row>
    <row r="83" spans="1:11" ht="36" customHeight="1">
      <c r="A83" s="20" t="s">
        <v>795</v>
      </c>
      <c r="B83" s="20" t="s">
        <v>745</v>
      </c>
      <c r="C83" s="20" t="s">
        <v>647</v>
      </c>
      <c r="D83" s="21" t="s">
        <v>796</v>
      </c>
      <c r="E83" s="20" t="s">
        <v>747</v>
      </c>
      <c r="F83" s="20" t="s">
        <v>595</v>
      </c>
      <c r="G83" s="20" t="s">
        <v>596</v>
      </c>
      <c r="H83" s="20" t="s">
        <v>597</v>
      </c>
      <c r="I83" s="20" t="s">
        <v>123</v>
      </c>
      <c r="J83" s="21"/>
      <c r="K83" s="21"/>
    </row>
    <row r="84" spans="1:11" ht="36" customHeight="1">
      <c r="A84" s="20" t="s">
        <v>797</v>
      </c>
      <c r="B84" s="20" t="s">
        <v>745</v>
      </c>
      <c r="C84" s="20" t="s">
        <v>647</v>
      </c>
      <c r="D84" s="21" t="s">
        <v>798</v>
      </c>
      <c r="E84" s="20" t="s">
        <v>747</v>
      </c>
      <c r="F84" s="20" t="s">
        <v>595</v>
      </c>
      <c r="G84" s="20" t="s">
        <v>596</v>
      </c>
      <c r="H84" s="20" t="s">
        <v>597</v>
      </c>
      <c r="I84" s="20" t="s">
        <v>123</v>
      </c>
      <c r="J84" s="21"/>
      <c r="K84" s="21"/>
    </row>
    <row r="85" spans="1:11" ht="36" customHeight="1">
      <c r="A85" s="20" t="s">
        <v>799</v>
      </c>
      <c r="B85" s="20" t="s">
        <v>745</v>
      </c>
      <c r="C85" s="20" t="s">
        <v>647</v>
      </c>
      <c r="D85" s="21" t="s">
        <v>800</v>
      </c>
      <c r="E85" s="20" t="s">
        <v>747</v>
      </c>
      <c r="F85" s="20" t="s">
        <v>595</v>
      </c>
      <c r="G85" s="20" t="s">
        <v>596</v>
      </c>
      <c r="H85" s="20" t="s">
        <v>597</v>
      </c>
      <c r="I85" s="20" t="s">
        <v>123</v>
      </c>
      <c r="J85" s="21" t="s">
        <v>801</v>
      </c>
      <c r="K85" s="21"/>
    </row>
    <row r="86" spans="1:11" ht="36" customHeight="1">
      <c r="A86" s="20" t="s">
        <v>802</v>
      </c>
      <c r="B86" s="20" t="s">
        <v>745</v>
      </c>
      <c r="C86" s="20" t="s">
        <v>647</v>
      </c>
      <c r="D86" s="21" t="s">
        <v>803</v>
      </c>
      <c r="E86" s="20" t="s">
        <v>747</v>
      </c>
      <c r="F86" s="20" t="s">
        <v>595</v>
      </c>
      <c r="G86" s="20" t="s">
        <v>596</v>
      </c>
      <c r="H86" s="20" t="s">
        <v>597</v>
      </c>
      <c r="I86" s="20" t="s">
        <v>123</v>
      </c>
      <c r="J86" s="21" t="s">
        <v>804</v>
      </c>
      <c r="K86" s="21"/>
    </row>
    <row r="87" spans="1:11" ht="36" customHeight="1">
      <c r="A87" s="20" t="s">
        <v>805</v>
      </c>
      <c r="B87" s="20" t="s">
        <v>745</v>
      </c>
      <c r="C87" s="20" t="s">
        <v>647</v>
      </c>
      <c r="D87" s="21" t="s">
        <v>806</v>
      </c>
      <c r="E87" s="20" t="s">
        <v>747</v>
      </c>
      <c r="F87" s="20" t="s">
        <v>595</v>
      </c>
      <c r="G87" s="20" t="s">
        <v>596</v>
      </c>
      <c r="H87" s="20" t="s">
        <v>597</v>
      </c>
      <c r="I87" s="20" t="s">
        <v>123</v>
      </c>
      <c r="J87" s="21" t="s">
        <v>807</v>
      </c>
      <c r="K87" s="21"/>
    </row>
    <row r="88" spans="1:11" ht="36" customHeight="1">
      <c r="A88" s="20" t="s">
        <v>808</v>
      </c>
      <c r="B88" s="20" t="s">
        <v>745</v>
      </c>
      <c r="C88" s="20" t="s">
        <v>668</v>
      </c>
      <c r="D88" s="21" t="s">
        <v>809</v>
      </c>
      <c r="E88" s="20" t="s">
        <v>747</v>
      </c>
      <c r="F88" s="20" t="s">
        <v>595</v>
      </c>
      <c r="G88" s="20" t="s">
        <v>596</v>
      </c>
      <c r="H88" s="20" t="s">
        <v>597</v>
      </c>
      <c r="I88" s="20" t="s">
        <v>123</v>
      </c>
      <c r="J88" s="21" t="s">
        <v>810</v>
      </c>
      <c r="K88" s="21"/>
    </row>
    <row r="89" spans="1:11" ht="36" customHeight="1">
      <c r="A89" s="20" t="s">
        <v>811</v>
      </c>
      <c r="B89" s="20" t="s">
        <v>745</v>
      </c>
      <c r="C89" s="20" t="s">
        <v>668</v>
      </c>
      <c r="D89" s="21" t="s">
        <v>812</v>
      </c>
      <c r="E89" s="20" t="s">
        <v>747</v>
      </c>
      <c r="F89" s="20" t="s">
        <v>595</v>
      </c>
      <c r="G89" s="20" t="s">
        <v>596</v>
      </c>
      <c r="H89" s="20" t="s">
        <v>597</v>
      </c>
      <c r="I89" s="20" t="s">
        <v>123</v>
      </c>
      <c r="J89" s="21" t="s">
        <v>813</v>
      </c>
      <c r="K89" s="21"/>
    </row>
    <row r="90" spans="1:11" ht="36" customHeight="1">
      <c r="A90" s="20" t="s">
        <v>814</v>
      </c>
      <c r="B90" s="20" t="s">
        <v>745</v>
      </c>
      <c r="C90" s="20" t="s">
        <v>668</v>
      </c>
      <c r="D90" s="21" t="s">
        <v>815</v>
      </c>
      <c r="E90" s="20" t="s">
        <v>747</v>
      </c>
      <c r="F90" s="20" t="s">
        <v>595</v>
      </c>
      <c r="G90" s="20" t="s">
        <v>596</v>
      </c>
      <c r="H90" s="20" t="s">
        <v>597</v>
      </c>
      <c r="I90" s="20" t="s">
        <v>123</v>
      </c>
      <c r="J90" s="21" t="s">
        <v>816</v>
      </c>
      <c r="K90" s="21"/>
    </row>
    <row r="91" spans="1:11" ht="36" customHeight="1">
      <c r="A91" s="20" t="s">
        <v>817</v>
      </c>
      <c r="B91" s="20" t="s">
        <v>745</v>
      </c>
      <c r="C91" s="20" t="s">
        <v>668</v>
      </c>
      <c r="D91" s="21" t="s">
        <v>818</v>
      </c>
      <c r="E91" s="20" t="s">
        <v>747</v>
      </c>
      <c r="F91" s="20" t="s">
        <v>595</v>
      </c>
      <c r="G91" s="20" t="s">
        <v>596</v>
      </c>
      <c r="H91" s="20" t="s">
        <v>597</v>
      </c>
      <c r="I91" s="20" t="s">
        <v>123</v>
      </c>
      <c r="J91" s="21" t="s">
        <v>819</v>
      </c>
      <c r="K91" s="21"/>
    </row>
    <row r="92" spans="1:11" ht="36" customHeight="1">
      <c r="A92" s="20" t="s">
        <v>820</v>
      </c>
      <c r="B92" s="20" t="s">
        <v>745</v>
      </c>
      <c r="C92" s="20" t="s">
        <v>668</v>
      </c>
      <c r="D92" s="21" t="s">
        <v>821</v>
      </c>
      <c r="E92" s="20" t="s">
        <v>747</v>
      </c>
      <c r="F92" s="20" t="s">
        <v>595</v>
      </c>
      <c r="G92" s="20" t="s">
        <v>596</v>
      </c>
      <c r="H92" s="20" t="s">
        <v>597</v>
      </c>
      <c r="I92" s="20" t="s">
        <v>123</v>
      </c>
      <c r="J92" s="21" t="s">
        <v>822</v>
      </c>
      <c r="K92" s="21"/>
    </row>
    <row r="93" spans="1:11" ht="36" customHeight="1">
      <c r="A93" s="20" t="s">
        <v>823</v>
      </c>
      <c r="B93" s="20" t="s">
        <v>745</v>
      </c>
      <c r="C93" s="20" t="s">
        <v>668</v>
      </c>
      <c r="D93" s="21" t="s">
        <v>824</v>
      </c>
      <c r="E93" s="20" t="s">
        <v>747</v>
      </c>
      <c r="F93" s="20" t="s">
        <v>595</v>
      </c>
      <c r="G93" s="20" t="s">
        <v>596</v>
      </c>
      <c r="H93" s="20" t="s">
        <v>597</v>
      </c>
      <c r="I93" s="20" t="s">
        <v>123</v>
      </c>
      <c r="J93" s="21" t="s">
        <v>825</v>
      </c>
      <c r="K93" s="21"/>
    </row>
    <row r="94" spans="1:11" ht="36" customHeight="1">
      <c r="A94" s="20" t="s">
        <v>826</v>
      </c>
      <c r="B94" s="20" t="s">
        <v>745</v>
      </c>
      <c r="C94" s="20" t="s">
        <v>668</v>
      </c>
      <c r="D94" s="21" t="s">
        <v>827</v>
      </c>
      <c r="E94" s="20" t="s">
        <v>747</v>
      </c>
      <c r="F94" s="20" t="s">
        <v>595</v>
      </c>
      <c r="G94" s="20" t="s">
        <v>596</v>
      </c>
      <c r="H94" s="20" t="s">
        <v>597</v>
      </c>
      <c r="I94" s="20" t="s">
        <v>123</v>
      </c>
      <c r="J94" s="21" t="s">
        <v>828</v>
      </c>
      <c r="K94" s="21"/>
    </row>
    <row r="95" spans="1:11" ht="36" customHeight="1">
      <c r="A95" s="20" t="s">
        <v>829</v>
      </c>
      <c r="B95" s="20" t="s">
        <v>745</v>
      </c>
      <c r="C95" s="20" t="s">
        <v>668</v>
      </c>
      <c r="D95" s="21" t="s">
        <v>830</v>
      </c>
      <c r="E95" s="20" t="s">
        <v>747</v>
      </c>
      <c r="F95" s="20" t="s">
        <v>595</v>
      </c>
      <c r="G95" s="20" t="s">
        <v>596</v>
      </c>
      <c r="H95" s="20" t="s">
        <v>597</v>
      </c>
      <c r="I95" s="20" t="s">
        <v>123</v>
      </c>
      <c r="J95" s="21" t="s">
        <v>831</v>
      </c>
      <c r="K95" s="21"/>
    </row>
    <row r="96" spans="1:11" ht="36" customHeight="1">
      <c r="A96" s="20" t="s">
        <v>832</v>
      </c>
      <c r="B96" s="20" t="s">
        <v>745</v>
      </c>
      <c r="C96" s="20" t="s">
        <v>668</v>
      </c>
      <c r="D96" s="21" t="s">
        <v>833</v>
      </c>
      <c r="E96" s="20" t="s">
        <v>747</v>
      </c>
      <c r="F96" s="20" t="s">
        <v>595</v>
      </c>
      <c r="G96" s="20" t="s">
        <v>596</v>
      </c>
      <c r="H96" s="20" t="s">
        <v>597</v>
      </c>
      <c r="I96" s="20" t="s">
        <v>123</v>
      </c>
      <c r="J96" s="21" t="s">
        <v>834</v>
      </c>
      <c r="K96" s="21"/>
    </row>
    <row r="97" spans="1:11" ht="36" customHeight="1">
      <c r="A97" s="20" t="s">
        <v>835</v>
      </c>
      <c r="B97" s="20" t="s">
        <v>745</v>
      </c>
      <c r="C97" s="20" t="s">
        <v>703</v>
      </c>
      <c r="D97" s="21" t="s">
        <v>836</v>
      </c>
      <c r="E97" s="20" t="s">
        <v>747</v>
      </c>
      <c r="F97" s="20" t="s">
        <v>595</v>
      </c>
      <c r="G97" s="20" t="s">
        <v>596</v>
      </c>
      <c r="H97" s="20" t="s">
        <v>597</v>
      </c>
      <c r="I97" s="20" t="s">
        <v>123</v>
      </c>
      <c r="J97" s="21" t="s">
        <v>837</v>
      </c>
      <c r="K97" s="21"/>
    </row>
    <row r="98" spans="1:11" ht="36" customHeight="1">
      <c r="A98" s="20" t="s">
        <v>838</v>
      </c>
      <c r="B98" s="20" t="s">
        <v>745</v>
      </c>
      <c r="C98" s="20" t="s">
        <v>703</v>
      </c>
      <c r="D98" s="21" t="s">
        <v>839</v>
      </c>
      <c r="E98" s="20" t="s">
        <v>747</v>
      </c>
      <c r="F98" s="20" t="s">
        <v>595</v>
      </c>
      <c r="G98" s="20" t="s">
        <v>596</v>
      </c>
      <c r="H98" s="20" t="s">
        <v>597</v>
      </c>
      <c r="I98" s="20" t="s">
        <v>123</v>
      </c>
      <c r="J98" s="21" t="s">
        <v>840</v>
      </c>
      <c r="K98" s="21"/>
    </row>
    <row r="99" spans="1:11" ht="36" customHeight="1">
      <c r="A99" s="20" t="s">
        <v>841</v>
      </c>
      <c r="B99" s="20" t="s">
        <v>745</v>
      </c>
      <c r="C99" s="20" t="s">
        <v>703</v>
      </c>
      <c r="D99" s="21" t="s">
        <v>842</v>
      </c>
      <c r="E99" s="20" t="s">
        <v>747</v>
      </c>
      <c r="F99" s="20" t="s">
        <v>595</v>
      </c>
      <c r="G99" s="20" t="s">
        <v>596</v>
      </c>
      <c r="H99" s="20" t="s">
        <v>597</v>
      </c>
      <c r="I99" s="20" t="s">
        <v>123</v>
      </c>
      <c r="J99" s="21" t="s">
        <v>843</v>
      </c>
      <c r="K99" s="21"/>
    </row>
    <row r="100" spans="1:11" ht="36" customHeight="1">
      <c r="A100" s="20" t="s">
        <v>844</v>
      </c>
      <c r="B100" s="20" t="s">
        <v>745</v>
      </c>
      <c r="C100" s="20" t="s">
        <v>703</v>
      </c>
      <c r="D100" s="21" t="s">
        <v>845</v>
      </c>
      <c r="E100" s="20" t="s">
        <v>747</v>
      </c>
      <c r="F100" s="20" t="s">
        <v>595</v>
      </c>
      <c r="G100" s="20" t="s">
        <v>596</v>
      </c>
      <c r="H100" s="20" t="s">
        <v>597</v>
      </c>
      <c r="I100" s="20" t="s">
        <v>123</v>
      </c>
      <c r="J100" s="21" t="s">
        <v>846</v>
      </c>
      <c r="K100" s="21"/>
    </row>
    <row r="101" spans="1:11" ht="36" customHeight="1">
      <c r="A101" s="20" t="s">
        <v>847</v>
      </c>
      <c r="B101" s="20" t="s">
        <v>745</v>
      </c>
      <c r="C101" s="20" t="s">
        <v>703</v>
      </c>
      <c r="D101" s="21" t="s">
        <v>848</v>
      </c>
      <c r="E101" s="20" t="s">
        <v>747</v>
      </c>
      <c r="F101" s="20" t="s">
        <v>595</v>
      </c>
      <c r="G101" s="20" t="s">
        <v>596</v>
      </c>
      <c r="H101" s="20" t="s">
        <v>597</v>
      </c>
      <c r="I101" s="20" t="s">
        <v>123</v>
      </c>
      <c r="J101" s="21" t="s">
        <v>849</v>
      </c>
      <c r="K101" s="21"/>
    </row>
    <row r="102" spans="1:11" ht="36" customHeight="1">
      <c r="A102" s="20" t="s">
        <v>850</v>
      </c>
      <c r="B102" s="20" t="s">
        <v>745</v>
      </c>
      <c r="C102" s="20" t="s">
        <v>703</v>
      </c>
      <c r="D102" s="21" t="s">
        <v>851</v>
      </c>
      <c r="E102" s="20" t="s">
        <v>747</v>
      </c>
      <c r="F102" s="20" t="s">
        <v>595</v>
      </c>
      <c r="G102" s="20" t="s">
        <v>596</v>
      </c>
      <c r="H102" s="20" t="s">
        <v>597</v>
      </c>
      <c r="I102" s="20" t="s">
        <v>123</v>
      </c>
      <c r="J102" s="21" t="s">
        <v>852</v>
      </c>
      <c r="K102" s="21"/>
    </row>
    <row r="103" spans="1:11" ht="36" customHeight="1">
      <c r="A103" s="20" t="s">
        <v>853</v>
      </c>
      <c r="B103" s="20" t="s">
        <v>745</v>
      </c>
      <c r="C103" s="20" t="s">
        <v>703</v>
      </c>
      <c r="D103" s="21" t="s">
        <v>854</v>
      </c>
      <c r="E103" s="20" t="s">
        <v>747</v>
      </c>
      <c r="F103" s="20" t="s">
        <v>595</v>
      </c>
      <c r="G103" s="20" t="s">
        <v>596</v>
      </c>
      <c r="H103" s="20" t="s">
        <v>597</v>
      </c>
      <c r="I103" s="20" t="s">
        <v>123</v>
      </c>
      <c r="J103" s="21" t="s">
        <v>855</v>
      </c>
      <c r="K103" s="21"/>
    </row>
    <row r="104" spans="1:11" ht="36" customHeight="1">
      <c r="A104" s="20" t="s">
        <v>856</v>
      </c>
      <c r="B104" s="20" t="s">
        <v>745</v>
      </c>
      <c r="C104" s="20" t="s">
        <v>703</v>
      </c>
      <c r="D104" s="21" t="s">
        <v>857</v>
      </c>
      <c r="E104" s="20" t="s">
        <v>747</v>
      </c>
      <c r="F104" s="20" t="s">
        <v>773</v>
      </c>
      <c r="G104" s="20" t="s">
        <v>596</v>
      </c>
      <c r="H104" s="20" t="s">
        <v>597</v>
      </c>
      <c r="I104" s="20" t="s">
        <v>123</v>
      </c>
      <c r="J104" s="21" t="s">
        <v>858</v>
      </c>
      <c r="K104" s="21"/>
    </row>
    <row r="105" spans="1:11" ht="36" customHeight="1">
      <c r="A105" s="20" t="s">
        <v>859</v>
      </c>
      <c r="B105" s="20" t="s">
        <v>745</v>
      </c>
      <c r="C105" s="20" t="s">
        <v>735</v>
      </c>
      <c r="D105" s="21" t="s">
        <v>860</v>
      </c>
      <c r="E105" s="20" t="s">
        <v>747</v>
      </c>
      <c r="F105" s="20" t="s">
        <v>595</v>
      </c>
      <c r="G105" s="20" t="s">
        <v>596</v>
      </c>
      <c r="H105" s="20" t="s">
        <v>597</v>
      </c>
      <c r="I105" s="20" t="s">
        <v>123</v>
      </c>
      <c r="J105" s="21"/>
      <c r="K105" s="21"/>
    </row>
    <row r="106" spans="1:11" ht="36" customHeight="1">
      <c r="A106" s="20" t="s">
        <v>861</v>
      </c>
      <c r="B106" s="20" t="s">
        <v>745</v>
      </c>
      <c r="C106" s="20" t="s">
        <v>735</v>
      </c>
      <c r="D106" s="21" t="s">
        <v>862</v>
      </c>
      <c r="E106" s="20" t="s">
        <v>747</v>
      </c>
      <c r="F106" s="20" t="s">
        <v>595</v>
      </c>
      <c r="G106" s="20" t="s">
        <v>596</v>
      </c>
      <c r="H106" s="20" t="s">
        <v>597</v>
      </c>
      <c r="I106" s="20" t="s">
        <v>123</v>
      </c>
      <c r="J106" s="21"/>
      <c r="K106" s="21"/>
    </row>
    <row r="107" spans="1:11" ht="36" customHeight="1">
      <c r="A107" s="20" t="s">
        <v>863</v>
      </c>
      <c r="B107" s="20" t="s">
        <v>745</v>
      </c>
      <c r="C107" s="20" t="s">
        <v>735</v>
      </c>
      <c r="D107" s="21" t="s">
        <v>864</v>
      </c>
      <c r="E107" s="20" t="s">
        <v>747</v>
      </c>
      <c r="F107" s="20" t="s">
        <v>595</v>
      </c>
      <c r="G107" s="20" t="s">
        <v>596</v>
      </c>
      <c r="H107" s="20" t="s">
        <v>597</v>
      </c>
      <c r="I107" s="20" t="s">
        <v>123</v>
      </c>
      <c r="J107" s="21" t="s">
        <v>865</v>
      </c>
      <c r="K107" s="21"/>
    </row>
    <row r="108" spans="1:11" ht="36" customHeight="1">
      <c r="A108" s="20" t="s">
        <v>866</v>
      </c>
      <c r="B108" s="20" t="s">
        <v>745</v>
      </c>
      <c r="C108" s="20" t="s">
        <v>735</v>
      </c>
      <c r="D108" s="21" t="s">
        <v>867</v>
      </c>
      <c r="E108" s="20" t="s">
        <v>747</v>
      </c>
      <c r="F108" s="20" t="s">
        <v>773</v>
      </c>
      <c r="G108" s="20" t="s">
        <v>596</v>
      </c>
      <c r="H108" s="20" t="s">
        <v>597</v>
      </c>
      <c r="I108" s="20" t="s">
        <v>123</v>
      </c>
      <c r="J108" s="21"/>
      <c r="K108" s="21"/>
    </row>
    <row r="109" spans="1:11" ht="36" customHeight="1">
      <c r="A109" s="20" t="s">
        <v>868</v>
      </c>
      <c r="B109" s="20" t="s">
        <v>745</v>
      </c>
      <c r="C109" s="20" t="s">
        <v>170</v>
      </c>
      <c r="D109" s="21" t="s">
        <v>869</v>
      </c>
      <c r="E109" s="20" t="s">
        <v>747</v>
      </c>
      <c r="F109" s="20" t="s">
        <v>595</v>
      </c>
      <c r="G109" s="20" t="s">
        <v>596</v>
      </c>
      <c r="H109" s="20" t="s">
        <v>597</v>
      </c>
      <c r="I109" s="20" t="s">
        <v>123</v>
      </c>
      <c r="J109" s="21" t="s">
        <v>870</v>
      </c>
      <c r="K109" s="21"/>
    </row>
    <row r="110" spans="1:11" ht="36" customHeight="1">
      <c r="A110" s="20" t="s">
        <v>871</v>
      </c>
      <c r="B110" s="20" t="s">
        <v>745</v>
      </c>
      <c r="C110" s="20" t="s">
        <v>872</v>
      </c>
      <c r="D110" s="21" t="s">
        <v>873</v>
      </c>
      <c r="E110" s="20" t="s">
        <v>747</v>
      </c>
      <c r="F110" s="20" t="s">
        <v>595</v>
      </c>
      <c r="G110" s="20" t="s">
        <v>596</v>
      </c>
      <c r="H110" s="20" t="s">
        <v>597</v>
      </c>
      <c r="I110" s="20" t="s">
        <v>123</v>
      </c>
      <c r="J110" s="21"/>
      <c r="K110" s="21"/>
    </row>
    <row r="111" spans="1:11" ht="36" customHeight="1">
      <c r="A111" s="20" t="s">
        <v>874</v>
      </c>
      <c r="B111" s="20" t="s">
        <v>745</v>
      </c>
      <c r="C111" s="20" t="s">
        <v>872</v>
      </c>
      <c r="D111" s="21" t="s">
        <v>875</v>
      </c>
      <c r="E111" s="20" t="s">
        <v>747</v>
      </c>
      <c r="F111" s="20" t="s">
        <v>773</v>
      </c>
      <c r="G111" s="20" t="s">
        <v>596</v>
      </c>
      <c r="H111" s="20" t="s">
        <v>597</v>
      </c>
      <c r="I111" s="20" t="s">
        <v>123</v>
      </c>
      <c r="J111" s="21"/>
      <c r="K111" s="21"/>
    </row>
    <row r="112" spans="1:11" ht="36" customHeight="1">
      <c r="A112" s="20" t="s">
        <v>876</v>
      </c>
      <c r="B112" s="20" t="s">
        <v>745</v>
      </c>
      <c r="C112" s="20" t="s">
        <v>592</v>
      </c>
      <c r="D112" s="21" t="s">
        <v>877</v>
      </c>
      <c r="E112" s="20" t="s">
        <v>878</v>
      </c>
      <c r="F112" s="20" t="s">
        <v>595</v>
      </c>
      <c r="G112" s="20" t="s">
        <v>596</v>
      </c>
      <c r="H112" s="20" t="s">
        <v>597</v>
      </c>
      <c r="I112" s="20" t="s">
        <v>123</v>
      </c>
      <c r="J112" s="21" t="s">
        <v>879</v>
      </c>
      <c r="K112" s="21"/>
    </row>
    <row r="113" spans="1:11" ht="36" customHeight="1">
      <c r="A113" s="20" t="s">
        <v>880</v>
      </c>
      <c r="B113" s="20" t="s">
        <v>745</v>
      </c>
      <c r="C113" s="20" t="s">
        <v>623</v>
      </c>
      <c r="D113" s="21" t="s">
        <v>881</v>
      </c>
      <c r="E113" s="20" t="s">
        <v>878</v>
      </c>
      <c r="F113" s="20" t="s">
        <v>595</v>
      </c>
      <c r="G113" s="20" t="s">
        <v>596</v>
      </c>
      <c r="H113" s="20" t="s">
        <v>597</v>
      </c>
      <c r="I113" s="20" t="s">
        <v>123</v>
      </c>
      <c r="J113" s="21" t="s">
        <v>882</v>
      </c>
      <c r="K113" s="21"/>
    </row>
    <row r="114" spans="1:11" ht="36" customHeight="1">
      <c r="A114" s="20" t="s">
        <v>883</v>
      </c>
      <c r="B114" s="20" t="s">
        <v>745</v>
      </c>
      <c r="C114" s="20" t="s">
        <v>623</v>
      </c>
      <c r="D114" s="21" t="s">
        <v>884</v>
      </c>
      <c r="E114" s="20" t="s">
        <v>878</v>
      </c>
      <c r="F114" s="20" t="s">
        <v>595</v>
      </c>
      <c r="G114" s="20" t="s">
        <v>596</v>
      </c>
      <c r="H114" s="20" t="s">
        <v>597</v>
      </c>
      <c r="I114" s="20" t="s">
        <v>123</v>
      </c>
      <c r="J114" s="21"/>
      <c r="K114" s="21"/>
    </row>
    <row r="115" spans="1:11" ht="36" customHeight="1">
      <c r="A115" s="20" t="s">
        <v>885</v>
      </c>
      <c r="B115" s="20" t="s">
        <v>745</v>
      </c>
      <c r="C115" s="20" t="s">
        <v>623</v>
      </c>
      <c r="D115" s="21" t="s">
        <v>886</v>
      </c>
      <c r="E115" s="20" t="s">
        <v>878</v>
      </c>
      <c r="F115" s="20" t="s">
        <v>595</v>
      </c>
      <c r="G115" s="20" t="s">
        <v>596</v>
      </c>
      <c r="H115" s="20" t="s">
        <v>597</v>
      </c>
      <c r="I115" s="20" t="s">
        <v>123</v>
      </c>
      <c r="J115" s="21"/>
      <c r="K115" s="21"/>
    </row>
    <row r="116" spans="1:11" ht="36" customHeight="1">
      <c r="A116" s="20" t="s">
        <v>887</v>
      </c>
      <c r="B116" s="20" t="s">
        <v>745</v>
      </c>
      <c r="C116" s="20" t="s">
        <v>623</v>
      </c>
      <c r="D116" s="21" t="s">
        <v>888</v>
      </c>
      <c r="E116" s="20" t="s">
        <v>878</v>
      </c>
      <c r="F116" s="20" t="s">
        <v>595</v>
      </c>
      <c r="G116" s="20" t="s">
        <v>596</v>
      </c>
      <c r="H116" s="20" t="s">
        <v>597</v>
      </c>
      <c r="I116" s="20" t="s">
        <v>123</v>
      </c>
      <c r="J116" s="21"/>
      <c r="K116" s="21"/>
    </row>
    <row r="117" spans="1:11" ht="36" customHeight="1">
      <c r="A117" s="20" t="s">
        <v>889</v>
      </c>
      <c r="B117" s="20" t="s">
        <v>745</v>
      </c>
      <c r="C117" s="20" t="s">
        <v>623</v>
      </c>
      <c r="D117" s="21" t="s">
        <v>890</v>
      </c>
      <c r="E117" s="20" t="s">
        <v>878</v>
      </c>
      <c r="F117" s="20" t="s">
        <v>595</v>
      </c>
      <c r="G117" s="20" t="s">
        <v>596</v>
      </c>
      <c r="H117" s="20" t="s">
        <v>597</v>
      </c>
      <c r="I117" s="20" t="s">
        <v>123</v>
      </c>
      <c r="J117" s="21"/>
      <c r="K117" s="21"/>
    </row>
    <row r="118" spans="1:11" ht="36" customHeight="1">
      <c r="A118" s="20" t="s">
        <v>891</v>
      </c>
      <c r="B118" s="20" t="s">
        <v>745</v>
      </c>
      <c r="C118" s="20" t="s">
        <v>623</v>
      </c>
      <c r="D118" s="21" t="s">
        <v>892</v>
      </c>
      <c r="E118" s="20" t="s">
        <v>878</v>
      </c>
      <c r="F118" s="20" t="s">
        <v>595</v>
      </c>
      <c r="G118" s="20" t="s">
        <v>596</v>
      </c>
      <c r="H118" s="20" t="s">
        <v>597</v>
      </c>
      <c r="I118" s="20" t="s">
        <v>123</v>
      </c>
      <c r="J118" s="21"/>
      <c r="K118" s="21"/>
    </row>
    <row r="119" spans="1:11" ht="36" customHeight="1">
      <c r="A119" s="20" t="s">
        <v>893</v>
      </c>
      <c r="B119" s="20" t="s">
        <v>745</v>
      </c>
      <c r="C119" s="20" t="s">
        <v>647</v>
      </c>
      <c r="D119" s="21" t="s">
        <v>894</v>
      </c>
      <c r="E119" s="20" t="s">
        <v>878</v>
      </c>
      <c r="F119" s="20" t="s">
        <v>595</v>
      </c>
      <c r="G119" s="20" t="s">
        <v>596</v>
      </c>
      <c r="H119" s="20" t="s">
        <v>597</v>
      </c>
      <c r="I119" s="20" t="s">
        <v>123</v>
      </c>
      <c r="J119" s="21" t="s">
        <v>895</v>
      </c>
      <c r="K119" s="21"/>
    </row>
    <row r="120" spans="1:11" ht="36" customHeight="1">
      <c r="A120" s="20" t="s">
        <v>896</v>
      </c>
      <c r="B120" s="20" t="s">
        <v>745</v>
      </c>
      <c r="C120" s="20" t="s">
        <v>647</v>
      </c>
      <c r="D120" s="21" t="s">
        <v>897</v>
      </c>
      <c r="E120" s="20" t="s">
        <v>878</v>
      </c>
      <c r="F120" s="20" t="s">
        <v>595</v>
      </c>
      <c r="G120" s="20" t="s">
        <v>596</v>
      </c>
      <c r="H120" s="20" t="s">
        <v>597</v>
      </c>
      <c r="I120" s="20" t="s">
        <v>123</v>
      </c>
      <c r="J120" s="21"/>
      <c r="K120" s="21"/>
    </row>
    <row r="121" spans="1:11" ht="36" customHeight="1">
      <c r="A121" s="20" t="s">
        <v>898</v>
      </c>
      <c r="B121" s="20" t="s">
        <v>745</v>
      </c>
      <c r="C121" s="20" t="s">
        <v>647</v>
      </c>
      <c r="D121" s="21" t="s">
        <v>899</v>
      </c>
      <c r="E121" s="20" t="s">
        <v>878</v>
      </c>
      <c r="F121" s="20" t="s">
        <v>595</v>
      </c>
      <c r="G121" s="20" t="s">
        <v>596</v>
      </c>
      <c r="H121" s="20" t="s">
        <v>597</v>
      </c>
      <c r="I121" s="20" t="s">
        <v>123</v>
      </c>
      <c r="J121" s="21"/>
      <c r="K121" s="21"/>
    </row>
    <row r="122" spans="1:11" ht="36" customHeight="1">
      <c r="A122" s="20" t="s">
        <v>900</v>
      </c>
      <c r="B122" s="20" t="s">
        <v>745</v>
      </c>
      <c r="C122" s="20" t="s">
        <v>668</v>
      </c>
      <c r="D122" s="21" t="s">
        <v>901</v>
      </c>
      <c r="E122" s="20" t="s">
        <v>878</v>
      </c>
      <c r="F122" s="20" t="s">
        <v>595</v>
      </c>
      <c r="G122" s="20" t="s">
        <v>596</v>
      </c>
      <c r="H122" s="20" t="s">
        <v>597</v>
      </c>
      <c r="I122" s="20" t="s">
        <v>123</v>
      </c>
      <c r="J122" s="21" t="s">
        <v>902</v>
      </c>
      <c r="K122" s="21"/>
    </row>
    <row r="123" spans="1:11" ht="36" customHeight="1">
      <c r="A123" s="20" t="s">
        <v>903</v>
      </c>
      <c r="B123" s="20" t="s">
        <v>745</v>
      </c>
      <c r="C123" s="20" t="s">
        <v>668</v>
      </c>
      <c r="D123" s="21" t="s">
        <v>904</v>
      </c>
      <c r="E123" s="20" t="s">
        <v>878</v>
      </c>
      <c r="F123" s="20" t="s">
        <v>595</v>
      </c>
      <c r="G123" s="20" t="s">
        <v>596</v>
      </c>
      <c r="H123" s="20" t="s">
        <v>597</v>
      </c>
      <c r="I123" s="20" t="s">
        <v>123</v>
      </c>
      <c r="J123" s="21" t="s">
        <v>905</v>
      </c>
      <c r="K123" s="21"/>
    </row>
    <row r="124" spans="1:11" ht="36" customHeight="1">
      <c r="A124" s="20" t="s">
        <v>906</v>
      </c>
      <c r="B124" s="20" t="s">
        <v>745</v>
      </c>
      <c r="C124" s="20" t="s">
        <v>668</v>
      </c>
      <c r="D124" s="21" t="s">
        <v>907</v>
      </c>
      <c r="E124" s="20" t="s">
        <v>878</v>
      </c>
      <c r="F124" s="20" t="s">
        <v>595</v>
      </c>
      <c r="G124" s="20" t="s">
        <v>596</v>
      </c>
      <c r="H124" s="20" t="s">
        <v>597</v>
      </c>
      <c r="I124" s="20" t="s">
        <v>123</v>
      </c>
      <c r="J124" s="21" t="s">
        <v>908</v>
      </c>
      <c r="K124" s="21"/>
    </row>
    <row r="125" spans="1:11" ht="36" customHeight="1">
      <c r="A125" s="20" t="s">
        <v>909</v>
      </c>
      <c r="B125" s="20" t="s">
        <v>745</v>
      </c>
      <c r="C125" s="20" t="s">
        <v>703</v>
      </c>
      <c r="D125" s="21" t="s">
        <v>910</v>
      </c>
      <c r="E125" s="20" t="s">
        <v>878</v>
      </c>
      <c r="F125" s="20" t="s">
        <v>595</v>
      </c>
      <c r="G125" s="20" t="s">
        <v>596</v>
      </c>
      <c r="H125" s="20" t="s">
        <v>597</v>
      </c>
      <c r="I125" s="20" t="s">
        <v>123</v>
      </c>
      <c r="J125" s="21" t="s">
        <v>911</v>
      </c>
      <c r="K125" s="21"/>
    </row>
    <row r="126" spans="1:11" ht="36" customHeight="1">
      <c r="A126" s="20" t="s">
        <v>912</v>
      </c>
      <c r="B126" s="20" t="s">
        <v>745</v>
      </c>
      <c r="C126" s="20" t="s">
        <v>703</v>
      </c>
      <c r="D126" s="21" t="s">
        <v>913</v>
      </c>
      <c r="E126" s="20" t="s">
        <v>878</v>
      </c>
      <c r="F126" s="20" t="s">
        <v>595</v>
      </c>
      <c r="G126" s="20" t="s">
        <v>596</v>
      </c>
      <c r="H126" s="20" t="s">
        <v>597</v>
      </c>
      <c r="I126" s="20" t="s">
        <v>123</v>
      </c>
      <c r="J126" s="21" t="s">
        <v>914</v>
      </c>
      <c r="K126" s="21"/>
    </row>
    <row r="127" spans="1:11" ht="36" customHeight="1">
      <c r="A127" s="20" t="s">
        <v>915</v>
      </c>
      <c r="B127" s="20" t="s">
        <v>745</v>
      </c>
      <c r="C127" s="20" t="s">
        <v>703</v>
      </c>
      <c r="D127" s="21" t="s">
        <v>916</v>
      </c>
      <c r="E127" s="20" t="s">
        <v>878</v>
      </c>
      <c r="F127" s="20" t="s">
        <v>595</v>
      </c>
      <c r="G127" s="20" t="s">
        <v>596</v>
      </c>
      <c r="H127" s="20" t="s">
        <v>597</v>
      </c>
      <c r="I127" s="20" t="s">
        <v>123</v>
      </c>
      <c r="J127" s="21" t="s">
        <v>917</v>
      </c>
      <c r="K127" s="21"/>
    </row>
    <row r="128" spans="1:11" ht="36" customHeight="1">
      <c r="A128" s="20" t="s">
        <v>918</v>
      </c>
      <c r="B128" s="20" t="s">
        <v>745</v>
      </c>
      <c r="C128" s="20" t="s">
        <v>872</v>
      </c>
      <c r="D128" s="21" t="s">
        <v>919</v>
      </c>
      <c r="E128" s="20" t="s">
        <v>919</v>
      </c>
      <c r="F128" s="20" t="s">
        <v>595</v>
      </c>
      <c r="G128" s="20" t="s">
        <v>596</v>
      </c>
      <c r="H128" s="20" t="s">
        <v>597</v>
      </c>
      <c r="I128" s="20" t="s">
        <v>123</v>
      </c>
      <c r="J128" s="21" t="s">
        <v>920</v>
      </c>
      <c r="K128" s="21"/>
    </row>
    <row r="129" spans="1:11" ht="36" customHeight="1">
      <c r="A129" s="20" t="s">
        <v>921</v>
      </c>
      <c r="B129" s="20" t="s">
        <v>745</v>
      </c>
      <c r="C129" s="20" t="s">
        <v>703</v>
      </c>
      <c r="D129" s="21" t="s">
        <v>922</v>
      </c>
      <c r="E129" s="20" t="s">
        <v>923</v>
      </c>
      <c r="F129" s="20" t="s">
        <v>595</v>
      </c>
      <c r="G129" s="20" t="s">
        <v>596</v>
      </c>
      <c r="H129" s="20" t="s">
        <v>597</v>
      </c>
      <c r="I129" s="20" t="s">
        <v>123</v>
      </c>
      <c r="J129" s="21"/>
      <c r="K129" s="21"/>
    </row>
    <row r="130" spans="1:11" ht="36" customHeight="1">
      <c r="A130" s="20" t="s">
        <v>924</v>
      </c>
      <c r="B130" s="20" t="s">
        <v>745</v>
      </c>
      <c r="C130" s="20" t="s">
        <v>703</v>
      </c>
      <c r="D130" s="21" t="s">
        <v>925</v>
      </c>
      <c r="E130" s="20" t="s">
        <v>923</v>
      </c>
      <c r="F130" s="20" t="s">
        <v>926</v>
      </c>
      <c r="G130" s="20" t="s">
        <v>596</v>
      </c>
      <c r="H130" s="20" t="s">
        <v>597</v>
      </c>
      <c r="I130" s="20" t="s">
        <v>123</v>
      </c>
      <c r="J130" s="21"/>
      <c r="K130" s="21"/>
    </row>
    <row r="131" spans="1:11" ht="36" customHeight="1">
      <c r="A131" s="20" t="s">
        <v>927</v>
      </c>
      <c r="B131" s="20" t="s">
        <v>745</v>
      </c>
      <c r="C131" s="20" t="s">
        <v>735</v>
      </c>
      <c r="D131" s="21" t="s">
        <v>928</v>
      </c>
      <c r="E131" s="20" t="s">
        <v>923</v>
      </c>
      <c r="F131" s="20" t="s">
        <v>926</v>
      </c>
      <c r="G131" s="20" t="s">
        <v>596</v>
      </c>
      <c r="H131" s="20" t="s">
        <v>597</v>
      </c>
      <c r="I131" s="20" t="s">
        <v>123</v>
      </c>
      <c r="J131" s="21"/>
      <c r="K131" s="21"/>
    </row>
    <row r="132" spans="1:11" ht="36" customHeight="1">
      <c r="A132" s="20" t="s">
        <v>929</v>
      </c>
      <c r="B132" s="20" t="s">
        <v>745</v>
      </c>
      <c r="C132" s="20" t="s">
        <v>735</v>
      </c>
      <c r="D132" s="21" t="s">
        <v>930</v>
      </c>
      <c r="E132" s="20" t="s">
        <v>923</v>
      </c>
      <c r="F132" s="20" t="s">
        <v>595</v>
      </c>
      <c r="G132" s="20" t="s">
        <v>596</v>
      </c>
      <c r="H132" s="20" t="s">
        <v>597</v>
      </c>
      <c r="I132" s="20" t="s">
        <v>123</v>
      </c>
      <c r="J132" s="21"/>
      <c r="K132" s="21"/>
    </row>
    <row r="133" spans="1:11" ht="36" customHeight="1">
      <c r="A133" s="20" t="s">
        <v>931</v>
      </c>
      <c r="B133" s="20" t="s">
        <v>745</v>
      </c>
      <c r="C133" s="20" t="s">
        <v>647</v>
      </c>
      <c r="D133" s="21" t="s">
        <v>932</v>
      </c>
      <c r="E133" s="20" t="s">
        <v>933</v>
      </c>
      <c r="F133" s="20" t="s">
        <v>934</v>
      </c>
      <c r="G133" s="20" t="s">
        <v>935</v>
      </c>
      <c r="H133" s="20" t="s">
        <v>588</v>
      </c>
      <c r="I133" s="20" t="s">
        <v>936</v>
      </c>
      <c r="J133" s="21" t="s">
        <v>932</v>
      </c>
      <c r="K133" s="21"/>
    </row>
    <row r="134" spans="1:11" ht="36" customHeight="1">
      <c r="A134" s="20" t="s">
        <v>937</v>
      </c>
      <c r="B134" s="20" t="s">
        <v>745</v>
      </c>
      <c r="C134" s="20" t="s">
        <v>668</v>
      </c>
      <c r="D134" s="21" t="s">
        <v>938</v>
      </c>
      <c r="E134" s="20" t="s">
        <v>933</v>
      </c>
      <c r="F134" s="20" t="s">
        <v>934</v>
      </c>
      <c r="G134" s="20" t="s">
        <v>935</v>
      </c>
      <c r="H134" s="20" t="s">
        <v>588</v>
      </c>
      <c r="I134" s="20" t="s">
        <v>936</v>
      </c>
      <c r="J134" s="21" t="s">
        <v>938</v>
      </c>
      <c r="K134" s="21"/>
    </row>
    <row r="135" spans="1:11" ht="36" customHeight="1">
      <c r="A135" s="20" t="s">
        <v>939</v>
      </c>
      <c r="B135" s="20" t="s">
        <v>745</v>
      </c>
      <c r="C135" s="20" t="s">
        <v>668</v>
      </c>
      <c r="D135" s="21" t="s">
        <v>940</v>
      </c>
      <c r="E135" s="20" t="s">
        <v>933</v>
      </c>
      <c r="F135" s="20" t="s">
        <v>934</v>
      </c>
      <c r="G135" s="20" t="s">
        <v>935</v>
      </c>
      <c r="H135" s="20" t="s">
        <v>588</v>
      </c>
      <c r="I135" s="20" t="s">
        <v>936</v>
      </c>
      <c r="J135" s="21" t="s">
        <v>940</v>
      </c>
      <c r="K135" s="21"/>
    </row>
    <row r="136" spans="1:11" ht="36" customHeight="1">
      <c r="A136" s="20" t="s">
        <v>941</v>
      </c>
      <c r="B136" s="20" t="s">
        <v>591</v>
      </c>
      <c r="C136" s="20" t="s">
        <v>592</v>
      </c>
      <c r="D136" s="21" t="s">
        <v>942</v>
      </c>
      <c r="E136" s="20" t="s">
        <v>933</v>
      </c>
      <c r="F136" s="20" t="s">
        <v>934</v>
      </c>
      <c r="G136" s="20" t="s">
        <v>935</v>
      </c>
      <c r="H136" s="20" t="s">
        <v>588</v>
      </c>
      <c r="I136" s="20" t="s">
        <v>936</v>
      </c>
      <c r="J136" s="21" t="s">
        <v>942</v>
      </c>
      <c r="K136" s="21"/>
    </row>
    <row r="137" spans="1:11" ht="36" customHeight="1">
      <c r="A137" s="20" t="s">
        <v>943</v>
      </c>
      <c r="B137" s="20" t="s">
        <v>591</v>
      </c>
      <c r="C137" s="20" t="s">
        <v>592</v>
      </c>
      <c r="D137" s="21" t="s">
        <v>944</v>
      </c>
      <c r="E137" s="20" t="s">
        <v>933</v>
      </c>
      <c r="F137" s="20" t="s">
        <v>934</v>
      </c>
      <c r="G137" s="20" t="s">
        <v>935</v>
      </c>
      <c r="H137" s="20" t="s">
        <v>588</v>
      </c>
      <c r="I137" s="20" t="s">
        <v>936</v>
      </c>
      <c r="J137" s="21" t="s">
        <v>944</v>
      </c>
      <c r="K137" s="21"/>
    </row>
    <row r="138" spans="1:11" ht="36" customHeight="1">
      <c r="A138" s="20" t="s">
        <v>945</v>
      </c>
      <c r="B138" s="20" t="s">
        <v>591</v>
      </c>
      <c r="C138" s="20" t="s">
        <v>618</v>
      </c>
      <c r="D138" s="21" t="s">
        <v>944</v>
      </c>
      <c r="E138" s="20" t="s">
        <v>933</v>
      </c>
      <c r="F138" s="20" t="s">
        <v>934</v>
      </c>
      <c r="G138" s="20" t="s">
        <v>935</v>
      </c>
      <c r="H138" s="20" t="s">
        <v>588</v>
      </c>
      <c r="I138" s="20" t="s">
        <v>936</v>
      </c>
      <c r="J138" s="21" t="s">
        <v>944</v>
      </c>
      <c r="K138" s="21"/>
    </row>
    <row r="139" spans="1:11" ht="36" customHeight="1">
      <c r="A139" s="20" t="s">
        <v>946</v>
      </c>
      <c r="B139" s="20" t="s">
        <v>591</v>
      </c>
      <c r="C139" s="20" t="s">
        <v>647</v>
      </c>
      <c r="D139" s="21" t="s">
        <v>947</v>
      </c>
      <c r="E139" s="20" t="s">
        <v>933</v>
      </c>
      <c r="F139" s="20" t="s">
        <v>934</v>
      </c>
      <c r="G139" s="20" t="s">
        <v>935</v>
      </c>
      <c r="H139" s="20" t="s">
        <v>588</v>
      </c>
      <c r="I139" s="20" t="s">
        <v>936</v>
      </c>
      <c r="J139" s="21" t="s">
        <v>947</v>
      </c>
      <c r="K139" s="21"/>
    </row>
    <row r="140" spans="1:11" ht="36" customHeight="1">
      <c r="A140" s="20" t="s">
        <v>948</v>
      </c>
      <c r="B140" s="20" t="s">
        <v>591</v>
      </c>
      <c r="C140" s="20" t="s">
        <v>735</v>
      </c>
      <c r="D140" s="21" t="s">
        <v>949</v>
      </c>
      <c r="E140" s="20" t="s">
        <v>933</v>
      </c>
      <c r="F140" s="20" t="s">
        <v>934</v>
      </c>
      <c r="G140" s="20" t="s">
        <v>935</v>
      </c>
      <c r="H140" s="20" t="s">
        <v>588</v>
      </c>
      <c r="I140" s="20" t="s">
        <v>936</v>
      </c>
      <c r="J140" s="21" t="s">
        <v>949</v>
      </c>
      <c r="K140" s="21"/>
    </row>
    <row r="141" spans="1:11" ht="36" customHeight="1">
      <c r="A141" s="20" t="s">
        <v>950</v>
      </c>
      <c r="B141" s="20" t="s">
        <v>591</v>
      </c>
      <c r="C141" s="20" t="s">
        <v>735</v>
      </c>
      <c r="D141" s="21" t="s">
        <v>951</v>
      </c>
      <c r="E141" s="20" t="s">
        <v>933</v>
      </c>
      <c r="F141" s="20" t="s">
        <v>934</v>
      </c>
      <c r="G141" s="20" t="s">
        <v>935</v>
      </c>
      <c r="H141" s="20" t="s">
        <v>588</v>
      </c>
      <c r="I141" s="20" t="s">
        <v>936</v>
      </c>
      <c r="J141" s="21" t="s">
        <v>951</v>
      </c>
      <c r="K141" s="21"/>
    </row>
    <row r="142" spans="1:11" ht="36" customHeight="1">
      <c r="A142" s="20" t="s">
        <v>952</v>
      </c>
      <c r="B142" s="20" t="s">
        <v>591</v>
      </c>
      <c r="C142" s="20" t="s">
        <v>735</v>
      </c>
      <c r="D142" s="21" t="s">
        <v>944</v>
      </c>
      <c r="E142" s="20" t="s">
        <v>933</v>
      </c>
      <c r="F142" s="20" t="s">
        <v>934</v>
      </c>
      <c r="G142" s="20" t="s">
        <v>935</v>
      </c>
      <c r="H142" s="20" t="s">
        <v>588</v>
      </c>
      <c r="I142" s="20" t="s">
        <v>936</v>
      </c>
      <c r="J142" s="21" t="s">
        <v>944</v>
      </c>
      <c r="K142" s="21"/>
    </row>
    <row r="143" spans="1:11" ht="36" customHeight="1">
      <c r="A143" s="20" t="s">
        <v>953</v>
      </c>
      <c r="B143" s="20" t="s">
        <v>591</v>
      </c>
      <c r="C143" s="20" t="s">
        <v>735</v>
      </c>
      <c r="D143" s="21" t="s">
        <v>727</v>
      </c>
      <c r="E143" s="20" t="s">
        <v>933</v>
      </c>
      <c r="F143" s="20" t="s">
        <v>934</v>
      </c>
      <c r="G143" s="20" t="s">
        <v>935</v>
      </c>
      <c r="H143" s="20" t="s">
        <v>588</v>
      </c>
      <c r="I143" s="20" t="s">
        <v>936</v>
      </c>
      <c r="J143" s="21" t="s">
        <v>727</v>
      </c>
      <c r="K143" s="21"/>
    </row>
    <row r="144" spans="1:11" ht="36" customHeight="1">
      <c r="A144" s="20" t="s">
        <v>954</v>
      </c>
      <c r="B144" s="20" t="s">
        <v>591</v>
      </c>
      <c r="C144" s="20" t="s">
        <v>735</v>
      </c>
      <c r="D144" s="21" t="s">
        <v>711</v>
      </c>
      <c r="E144" s="20" t="s">
        <v>933</v>
      </c>
      <c r="F144" s="20" t="s">
        <v>934</v>
      </c>
      <c r="G144" s="20" t="s">
        <v>935</v>
      </c>
      <c r="H144" s="20" t="s">
        <v>588</v>
      </c>
      <c r="I144" s="20" t="s">
        <v>936</v>
      </c>
      <c r="J144" s="21" t="s">
        <v>711</v>
      </c>
      <c r="K144" s="21"/>
    </row>
    <row r="145" spans="1:11" ht="36" customHeight="1">
      <c r="A145" s="20" t="s">
        <v>955</v>
      </c>
      <c r="B145" s="20" t="s">
        <v>591</v>
      </c>
      <c r="C145" s="20" t="s">
        <v>735</v>
      </c>
      <c r="D145" s="21" t="s">
        <v>705</v>
      </c>
      <c r="E145" s="20" t="s">
        <v>933</v>
      </c>
      <c r="F145" s="20" t="s">
        <v>934</v>
      </c>
      <c r="G145" s="20" t="s">
        <v>935</v>
      </c>
      <c r="H145" s="20" t="s">
        <v>588</v>
      </c>
      <c r="I145" s="20" t="s">
        <v>936</v>
      </c>
      <c r="J145" s="21" t="s">
        <v>705</v>
      </c>
      <c r="K145" s="21"/>
    </row>
    <row r="146" spans="1:11" ht="36" customHeight="1">
      <c r="A146" s="20" t="s">
        <v>956</v>
      </c>
      <c r="B146" s="20" t="s">
        <v>591</v>
      </c>
      <c r="C146" s="20" t="s">
        <v>735</v>
      </c>
      <c r="D146" s="21" t="s">
        <v>957</v>
      </c>
      <c r="E146" s="20" t="s">
        <v>933</v>
      </c>
      <c r="F146" s="20" t="s">
        <v>934</v>
      </c>
      <c r="G146" s="20" t="s">
        <v>935</v>
      </c>
      <c r="H146" s="20" t="s">
        <v>588</v>
      </c>
      <c r="I146" s="20" t="s">
        <v>936</v>
      </c>
      <c r="J146" s="21" t="s">
        <v>957</v>
      </c>
      <c r="K146" s="21"/>
    </row>
    <row r="147" spans="1:11" ht="36" customHeight="1">
      <c r="A147" s="20" t="s">
        <v>958</v>
      </c>
      <c r="B147" s="20" t="s">
        <v>591</v>
      </c>
      <c r="C147" s="20" t="s">
        <v>735</v>
      </c>
      <c r="D147" s="21" t="s">
        <v>716</v>
      </c>
      <c r="E147" s="20" t="s">
        <v>933</v>
      </c>
      <c r="F147" s="20" t="s">
        <v>934</v>
      </c>
      <c r="G147" s="20" t="s">
        <v>935</v>
      </c>
      <c r="H147" s="20" t="s">
        <v>588</v>
      </c>
      <c r="I147" s="20" t="s">
        <v>936</v>
      </c>
      <c r="J147" s="21" t="s">
        <v>716</v>
      </c>
      <c r="K147" s="21"/>
    </row>
    <row r="148" spans="1:11" ht="36" customHeight="1">
      <c r="A148" s="20" t="s">
        <v>959</v>
      </c>
      <c r="B148" s="20" t="s">
        <v>591</v>
      </c>
      <c r="C148" s="20" t="s">
        <v>735</v>
      </c>
      <c r="D148" s="21" t="s">
        <v>730</v>
      </c>
      <c r="E148" s="20" t="s">
        <v>933</v>
      </c>
      <c r="F148" s="20" t="s">
        <v>934</v>
      </c>
      <c r="G148" s="20" t="s">
        <v>935</v>
      </c>
      <c r="H148" s="20" t="s">
        <v>588</v>
      </c>
      <c r="I148" s="20" t="s">
        <v>936</v>
      </c>
      <c r="J148" s="21" t="s">
        <v>730</v>
      </c>
      <c r="K148" s="21"/>
    </row>
    <row r="149" spans="1:11" ht="36" customHeight="1">
      <c r="A149" s="20" t="s">
        <v>960</v>
      </c>
      <c r="B149" s="20" t="s">
        <v>591</v>
      </c>
      <c r="C149" s="20" t="s">
        <v>735</v>
      </c>
      <c r="D149" s="21" t="s">
        <v>961</v>
      </c>
      <c r="E149" s="20" t="s">
        <v>933</v>
      </c>
      <c r="F149" s="20" t="s">
        <v>934</v>
      </c>
      <c r="G149" s="20" t="s">
        <v>935</v>
      </c>
      <c r="H149" s="20" t="s">
        <v>588</v>
      </c>
      <c r="I149" s="20" t="s">
        <v>936</v>
      </c>
      <c r="J149" s="21" t="s">
        <v>961</v>
      </c>
      <c r="K149" s="21"/>
    </row>
    <row r="150" spans="1:11" ht="36" customHeight="1">
      <c r="A150" s="20" t="s">
        <v>962</v>
      </c>
      <c r="B150" s="20" t="s">
        <v>591</v>
      </c>
      <c r="C150" s="20" t="s">
        <v>735</v>
      </c>
      <c r="D150" s="21" t="s">
        <v>719</v>
      </c>
      <c r="E150" s="20" t="s">
        <v>933</v>
      </c>
      <c r="F150" s="20" t="s">
        <v>934</v>
      </c>
      <c r="G150" s="20" t="s">
        <v>935</v>
      </c>
      <c r="H150" s="20" t="s">
        <v>588</v>
      </c>
      <c r="I150" s="20" t="s">
        <v>936</v>
      </c>
      <c r="J150" s="21" t="s">
        <v>719</v>
      </c>
      <c r="K150" s="21"/>
    </row>
    <row r="151" spans="1:11" ht="36" customHeight="1">
      <c r="A151" s="20" t="s">
        <v>963</v>
      </c>
      <c r="B151" s="20" t="s">
        <v>745</v>
      </c>
      <c r="C151" s="20" t="s">
        <v>592</v>
      </c>
      <c r="D151" s="21" t="s">
        <v>964</v>
      </c>
      <c r="E151" s="20" t="s">
        <v>933</v>
      </c>
      <c r="F151" s="20" t="s">
        <v>934</v>
      </c>
      <c r="G151" s="20" t="s">
        <v>935</v>
      </c>
      <c r="H151" s="20" t="s">
        <v>588</v>
      </c>
      <c r="I151" s="20" t="s">
        <v>936</v>
      </c>
      <c r="J151" s="21" t="s">
        <v>964</v>
      </c>
      <c r="K151" s="21"/>
    </row>
    <row r="152" spans="1:11" ht="36" customHeight="1">
      <c r="A152" s="20" t="s">
        <v>965</v>
      </c>
      <c r="B152" s="20" t="s">
        <v>745</v>
      </c>
      <c r="C152" s="20" t="s">
        <v>735</v>
      </c>
      <c r="D152" s="21" t="s">
        <v>966</v>
      </c>
      <c r="E152" s="20" t="s">
        <v>933</v>
      </c>
      <c r="F152" s="20" t="s">
        <v>934</v>
      </c>
      <c r="G152" s="20" t="s">
        <v>935</v>
      </c>
      <c r="H152" s="20" t="s">
        <v>588</v>
      </c>
      <c r="I152" s="20" t="s">
        <v>936</v>
      </c>
      <c r="J152" s="21" t="s">
        <v>966</v>
      </c>
      <c r="K152" s="21"/>
    </row>
    <row r="153" spans="1:11" ht="36" customHeight="1">
      <c r="A153" s="20" t="s">
        <v>967</v>
      </c>
      <c r="B153" s="20" t="s">
        <v>745</v>
      </c>
      <c r="C153" s="20" t="s">
        <v>668</v>
      </c>
      <c r="D153" s="21" t="s">
        <v>968</v>
      </c>
      <c r="E153" s="20" t="s">
        <v>933</v>
      </c>
      <c r="F153" s="20" t="s">
        <v>934</v>
      </c>
      <c r="G153" s="20" t="s">
        <v>935</v>
      </c>
      <c r="H153" s="20" t="s">
        <v>588</v>
      </c>
      <c r="I153" s="20" t="s">
        <v>936</v>
      </c>
      <c r="J153" s="21" t="s">
        <v>968</v>
      </c>
      <c r="K153" s="21"/>
    </row>
    <row r="154" spans="1:11" ht="36" customHeight="1">
      <c r="A154" s="20" t="s">
        <v>969</v>
      </c>
      <c r="B154" s="20" t="s">
        <v>745</v>
      </c>
      <c r="C154" s="20" t="s">
        <v>668</v>
      </c>
      <c r="D154" s="21" t="s">
        <v>970</v>
      </c>
      <c r="E154" s="20" t="s">
        <v>933</v>
      </c>
      <c r="F154" s="20" t="s">
        <v>934</v>
      </c>
      <c r="G154" s="20" t="s">
        <v>935</v>
      </c>
      <c r="H154" s="20" t="s">
        <v>588</v>
      </c>
      <c r="I154" s="20" t="s">
        <v>936</v>
      </c>
      <c r="J154" s="21" t="s">
        <v>970</v>
      </c>
      <c r="K154" s="21"/>
    </row>
    <row r="155" spans="1:11" ht="36" customHeight="1">
      <c r="A155" s="20" t="s">
        <v>971</v>
      </c>
      <c r="B155" s="20" t="s">
        <v>745</v>
      </c>
      <c r="C155" s="20" t="s">
        <v>668</v>
      </c>
      <c r="D155" s="21" t="s">
        <v>972</v>
      </c>
      <c r="E155" s="20" t="s">
        <v>933</v>
      </c>
      <c r="F155" s="20" t="s">
        <v>934</v>
      </c>
      <c r="G155" s="20" t="s">
        <v>935</v>
      </c>
      <c r="H155" s="20" t="s">
        <v>588</v>
      </c>
      <c r="I155" s="20" t="s">
        <v>936</v>
      </c>
      <c r="J155" s="21" t="s">
        <v>972</v>
      </c>
      <c r="K155" s="21"/>
    </row>
    <row r="156" spans="1:11" ht="36" customHeight="1">
      <c r="A156" s="20" t="s">
        <v>973</v>
      </c>
      <c r="B156" s="20" t="s">
        <v>745</v>
      </c>
      <c r="C156" s="20" t="s">
        <v>668</v>
      </c>
      <c r="D156" s="21" t="s">
        <v>974</v>
      </c>
      <c r="E156" s="20" t="s">
        <v>933</v>
      </c>
      <c r="F156" s="20" t="s">
        <v>934</v>
      </c>
      <c r="G156" s="20" t="s">
        <v>935</v>
      </c>
      <c r="H156" s="20" t="s">
        <v>588</v>
      </c>
      <c r="I156" s="20" t="s">
        <v>936</v>
      </c>
      <c r="J156" s="21" t="s">
        <v>974</v>
      </c>
      <c r="K156" s="21"/>
    </row>
    <row r="157" spans="1:11" ht="36" customHeight="1">
      <c r="A157" s="20" t="s">
        <v>975</v>
      </c>
      <c r="B157" s="20" t="s">
        <v>745</v>
      </c>
      <c r="C157" s="20" t="s">
        <v>668</v>
      </c>
      <c r="D157" s="21" t="s">
        <v>976</v>
      </c>
      <c r="E157" s="20" t="s">
        <v>933</v>
      </c>
      <c r="F157" s="20" t="s">
        <v>934</v>
      </c>
      <c r="G157" s="20" t="s">
        <v>935</v>
      </c>
      <c r="H157" s="20" t="s">
        <v>588</v>
      </c>
      <c r="I157" s="20" t="s">
        <v>936</v>
      </c>
      <c r="J157" s="21" t="s">
        <v>976</v>
      </c>
      <c r="K157" s="21"/>
    </row>
    <row r="158" spans="1:11" ht="36" customHeight="1">
      <c r="A158" s="20" t="s">
        <v>977</v>
      </c>
      <c r="B158" s="20" t="s">
        <v>745</v>
      </c>
      <c r="C158" s="20" t="s">
        <v>703</v>
      </c>
      <c r="D158" s="21" t="s">
        <v>978</v>
      </c>
      <c r="E158" s="20" t="s">
        <v>933</v>
      </c>
      <c r="F158" s="20" t="s">
        <v>934</v>
      </c>
      <c r="G158" s="20" t="s">
        <v>935</v>
      </c>
      <c r="H158" s="20" t="s">
        <v>588</v>
      </c>
      <c r="I158" s="20" t="s">
        <v>936</v>
      </c>
      <c r="J158" s="21" t="s">
        <v>978</v>
      </c>
      <c r="K158" s="21"/>
    </row>
    <row r="159" spans="1:11" ht="36" customHeight="1">
      <c r="A159" s="20" t="s">
        <v>979</v>
      </c>
      <c r="B159" s="20" t="s">
        <v>745</v>
      </c>
      <c r="C159" s="20" t="s">
        <v>623</v>
      </c>
      <c r="D159" s="21" t="s">
        <v>980</v>
      </c>
      <c r="E159" s="20" t="s">
        <v>933</v>
      </c>
      <c r="F159" s="20" t="s">
        <v>934</v>
      </c>
      <c r="G159" s="20" t="s">
        <v>935</v>
      </c>
      <c r="H159" s="20" t="s">
        <v>588</v>
      </c>
      <c r="I159" s="20" t="s">
        <v>936</v>
      </c>
      <c r="J159" s="21" t="s">
        <v>980</v>
      </c>
      <c r="K159" s="21"/>
    </row>
    <row r="160" spans="1:11" ht="36" customHeight="1">
      <c r="A160" s="20" t="s">
        <v>981</v>
      </c>
      <c r="B160" s="20" t="s">
        <v>745</v>
      </c>
      <c r="C160" s="20" t="s">
        <v>647</v>
      </c>
      <c r="D160" s="21" t="s">
        <v>982</v>
      </c>
      <c r="E160" s="20" t="s">
        <v>933</v>
      </c>
      <c r="F160" s="20" t="s">
        <v>934</v>
      </c>
      <c r="G160" s="20" t="s">
        <v>935</v>
      </c>
      <c r="H160" s="20" t="s">
        <v>588</v>
      </c>
      <c r="I160" s="20" t="s">
        <v>936</v>
      </c>
      <c r="J160" s="21" t="s">
        <v>982</v>
      </c>
      <c r="K160" s="21"/>
    </row>
    <row r="161" spans="1:11" ht="36" customHeight="1">
      <c r="A161" s="20" t="s">
        <v>983</v>
      </c>
      <c r="B161" s="20" t="s">
        <v>745</v>
      </c>
      <c r="C161" s="20" t="s">
        <v>647</v>
      </c>
      <c r="D161" s="21" t="s">
        <v>984</v>
      </c>
      <c r="E161" s="20" t="s">
        <v>933</v>
      </c>
      <c r="F161" s="20" t="s">
        <v>934</v>
      </c>
      <c r="G161" s="20" t="s">
        <v>935</v>
      </c>
      <c r="H161" s="20" t="s">
        <v>588</v>
      </c>
      <c r="I161" s="20" t="s">
        <v>936</v>
      </c>
      <c r="J161" s="21" t="s">
        <v>984</v>
      </c>
      <c r="K161" s="21"/>
    </row>
    <row r="162" spans="1:11" ht="36" customHeight="1">
      <c r="A162" s="20" t="s">
        <v>985</v>
      </c>
      <c r="B162" s="20" t="s">
        <v>745</v>
      </c>
      <c r="C162" s="20" t="s">
        <v>647</v>
      </c>
      <c r="D162" s="21" t="s">
        <v>986</v>
      </c>
      <c r="E162" s="20" t="s">
        <v>933</v>
      </c>
      <c r="F162" s="20" t="s">
        <v>934</v>
      </c>
      <c r="G162" s="20" t="s">
        <v>935</v>
      </c>
      <c r="H162" s="20" t="s">
        <v>588</v>
      </c>
      <c r="I162" s="20" t="s">
        <v>936</v>
      </c>
      <c r="J162" s="21" t="s">
        <v>986</v>
      </c>
      <c r="K162" s="21"/>
    </row>
    <row r="163" spans="1:11" ht="36" customHeight="1">
      <c r="A163" s="20" t="s">
        <v>987</v>
      </c>
      <c r="B163" s="20" t="s">
        <v>591</v>
      </c>
      <c r="C163" s="20" t="s">
        <v>592</v>
      </c>
      <c r="D163" s="21" t="s">
        <v>988</v>
      </c>
      <c r="E163" s="20" t="s">
        <v>933</v>
      </c>
      <c r="F163" s="20" t="s">
        <v>934</v>
      </c>
      <c r="G163" s="20" t="s">
        <v>935</v>
      </c>
      <c r="H163" s="20" t="s">
        <v>588</v>
      </c>
      <c r="I163" s="20" t="s">
        <v>936</v>
      </c>
      <c r="J163" s="21" t="s">
        <v>988</v>
      </c>
      <c r="K163" s="21"/>
    </row>
    <row r="164" spans="1:11" ht="36" customHeight="1">
      <c r="A164" s="20" t="s">
        <v>989</v>
      </c>
      <c r="B164" s="20" t="s">
        <v>591</v>
      </c>
      <c r="C164" s="20" t="s">
        <v>592</v>
      </c>
      <c r="D164" s="21" t="s">
        <v>990</v>
      </c>
      <c r="E164" s="20" t="s">
        <v>933</v>
      </c>
      <c r="F164" s="20" t="s">
        <v>934</v>
      </c>
      <c r="G164" s="20" t="s">
        <v>935</v>
      </c>
      <c r="H164" s="20" t="s">
        <v>588</v>
      </c>
      <c r="I164" s="20" t="s">
        <v>936</v>
      </c>
      <c r="J164" s="21" t="s">
        <v>990</v>
      </c>
      <c r="K164" s="21"/>
    </row>
    <row r="165" spans="1:11" ht="36" customHeight="1">
      <c r="A165" s="20" t="s">
        <v>991</v>
      </c>
      <c r="B165" s="20" t="s">
        <v>591</v>
      </c>
      <c r="C165" s="20" t="s">
        <v>623</v>
      </c>
      <c r="D165" s="21" t="s">
        <v>992</v>
      </c>
      <c r="E165" s="20" t="s">
        <v>933</v>
      </c>
      <c r="F165" s="20" t="s">
        <v>934</v>
      </c>
      <c r="G165" s="20" t="s">
        <v>935</v>
      </c>
      <c r="H165" s="20" t="s">
        <v>588</v>
      </c>
      <c r="I165" s="20" t="s">
        <v>936</v>
      </c>
      <c r="J165" s="21" t="s">
        <v>992</v>
      </c>
      <c r="K165" s="21"/>
    </row>
    <row r="166" spans="1:11" ht="36" customHeight="1">
      <c r="A166" s="20" t="s">
        <v>993</v>
      </c>
      <c r="B166" s="20" t="s">
        <v>591</v>
      </c>
      <c r="C166" s="20" t="s">
        <v>735</v>
      </c>
      <c r="D166" s="21" t="s">
        <v>990</v>
      </c>
      <c r="E166" s="20" t="s">
        <v>933</v>
      </c>
      <c r="F166" s="20" t="s">
        <v>934</v>
      </c>
      <c r="G166" s="20" t="s">
        <v>935</v>
      </c>
      <c r="H166" s="20" t="s">
        <v>588</v>
      </c>
      <c r="I166" s="20" t="s">
        <v>936</v>
      </c>
      <c r="J166" s="21" t="s">
        <v>990</v>
      </c>
      <c r="K166" s="21"/>
    </row>
    <row r="167" spans="1:11" ht="36" customHeight="1">
      <c r="A167" s="20" t="s">
        <v>994</v>
      </c>
      <c r="B167" s="20" t="s">
        <v>591</v>
      </c>
      <c r="C167" s="20" t="s">
        <v>701</v>
      </c>
      <c r="D167" s="21" t="s">
        <v>944</v>
      </c>
      <c r="E167" s="20" t="s">
        <v>933</v>
      </c>
      <c r="F167" s="20" t="s">
        <v>934</v>
      </c>
      <c r="G167" s="20" t="s">
        <v>935</v>
      </c>
      <c r="H167" s="20" t="s">
        <v>588</v>
      </c>
      <c r="I167" s="20" t="s">
        <v>936</v>
      </c>
      <c r="J167" s="21" t="s">
        <v>944</v>
      </c>
      <c r="K167" s="21"/>
    </row>
    <row r="168" spans="1:11" ht="36" customHeight="1">
      <c r="A168" s="20" t="s">
        <v>995</v>
      </c>
      <c r="B168" s="20" t="s">
        <v>591</v>
      </c>
      <c r="C168" s="20" t="s">
        <v>703</v>
      </c>
      <c r="D168" s="21" t="s">
        <v>944</v>
      </c>
      <c r="E168" s="20" t="s">
        <v>933</v>
      </c>
      <c r="F168" s="20" t="s">
        <v>934</v>
      </c>
      <c r="G168" s="20" t="s">
        <v>935</v>
      </c>
      <c r="H168" s="20" t="s">
        <v>588</v>
      </c>
      <c r="I168" s="20" t="s">
        <v>936</v>
      </c>
      <c r="J168" s="21" t="s">
        <v>944</v>
      </c>
      <c r="K168" s="21"/>
    </row>
    <row r="169" spans="1:11" ht="36" customHeight="1">
      <c r="A169" s="20" t="s">
        <v>996</v>
      </c>
      <c r="B169" s="20" t="s">
        <v>591</v>
      </c>
      <c r="C169" s="20" t="s">
        <v>592</v>
      </c>
      <c r="D169" s="21" t="s">
        <v>592</v>
      </c>
      <c r="E169" s="20" t="s">
        <v>933</v>
      </c>
      <c r="F169" s="20" t="s">
        <v>934</v>
      </c>
      <c r="G169" s="20" t="s">
        <v>935</v>
      </c>
      <c r="H169" s="20" t="s">
        <v>588</v>
      </c>
      <c r="I169" s="20" t="s">
        <v>936</v>
      </c>
      <c r="J169" s="21" t="s">
        <v>592</v>
      </c>
      <c r="K169" s="21"/>
    </row>
    <row r="170" spans="1:11" ht="36" customHeight="1">
      <c r="A170" s="20" t="s">
        <v>997</v>
      </c>
      <c r="B170" s="20" t="s">
        <v>591</v>
      </c>
      <c r="C170" s="20" t="s">
        <v>618</v>
      </c>
      <c r="D170" s="21" t="s">
        <v>618</v>
      </c>
      <c r="E170" s="20" t="s">
        <v>933</v>
      </c>
      <c r="F170" s="20" t="s">
        <v>934</v>
      </c>
      <c r="G170" s="20" t="s">
        <v>935</v>
      </c>
      <c r="H170" s="20" t="s">
        <v>588</v>
      </c>
      <c r="I170" s="20" t="s">
        <v>936</v>
      </c>
      <c r="J170" s="21" t="s">
        <v>618</v>
      </c>
      <c r="K170" s="21"/>
    </row>
    <row r="171" spans="1:11" ht="36" customHeight="1">
      <c r="A171" s="20" t="s">
        <v>998</v>
      </c>
      <c r="B171" s="20" t="s">
        <v>591</v>
      </c>
      <c r="C171" s="20" t="s">
        <v>647</v>
      </c>
      <c r="D171" s="21" t="s">
        <v>999</v>
      </c>
      <c r="E171" s="20" t="s">
        <v>933</v>
      </c>
      <c r="F171" s="20" t="s">
        <v>934</v>
      </c>
      <c r="G171" s="20" t="s">
        <v>935</v>
      </c>
      <c r="H171" s="20" t="s">
        <v>588</v>
      </c>
      <c r="I171" s="20" t="s">
        <v>936</v>
      </c>
      <c r="J171" s="21" t="s">
        <v>999</v>
      </c>
      <c r="K171" s="21"/>
    </row>
    <row r="172" spans="1:11" ht="36" customHeight="1">
      <c r="A172" s="20" t="s">
        <v>1000</v>
      </c>
      <c r="B172" s="20" t="s">
        <v>591</v>
      </c>
      <c r="C172" s="20" t="s">
        <v>701</v>
      </c>
      <c r="D172" s="21" t="s">
        <v>1001</v>
      </c>
      <c r="E172" s="20" t="s">
        <v>933</v>
      </c>
      <c r="F172" s="20" t="s">
        <v>934</v>
      </c>
      <c r="G172" s="20" t="s">
        <v>935</v>
      </c>
      <c r="H172" s="20" t="s">
        <v>588</v>
      </c>
      <c r="I172" s="20" t="s">
        <v>936</v>
      </c>
      <c r="J172" s="21" t="s">
        <v>1001</v>
      </c>
      <c r="K172" s="21"/>
    </row>
    <row r="173" spans="1:11" ht="36" customHeight="1">
      <c r="A173" s="20" t="s">
        <v>1002</v>
      </c>
      <c r="B173" s="20" t="s">
        <v>591</v>
      </c>
      <c r="C173" s="20" t="s">
        <v>701</v>
      </c>
      <c r="D173" s="21" t="s">
        <v>1003</v>
      </c>
      <c r="E173" s="20" t="s">
        <v>933</v>
      </c>
      <c r="F173" s="20" t="s">
        <v>934</v>
      </c>
      <c r="G173" s="20" t="s">
        <v>935</v>
      </c>
      <c r="H173" s="20" t="s">
        <v>588</v>
      </c>
      <c r="I173" s="20" t="s">
        <v>936</v>
      </c>
      <c r="J173" s="21" t="s">
        <v>1003</v>
      </c>
      <c r="K173" s="21"/>
    </row>
    <row r="174" spans="1:11" ht="36" customHeight="1">
      <c r="A174" s="20" t="s">
        <v>1004</v>
      </c>
      <c r="B174" s="20" t="s">
        <v>591</v>
      </c>
      <c r="C174" s="20" t="s">
        <v>668</v>
      </c>
      <c r="D174" s="21" t="s">
        <v>668</v>
      </c>
      <c r="E174" s="20" t="s">
        <v>933</v>
      </c>
      <c r="F174" s="20" t="s">
        <v>934</v>
      </c>
      <c r="G174" s="20" t="s">
        <v>935</v>
      </c>
      <c r="H174" s="20" t="s">
        <v>588</v>
      </c>
      <c r="I174" s="20" t="s">
        <v>936</v>
      </c>
      <c r="J174" s="21" t="s">
        <v>668</v>
      </c>
      <c r="K174" s="21"/>
    </row>
    <row r="175" spans="1:11" ht="36" customHeight="1">
      <c r="A175" s="20" t="s">
        <v>1005</v>
      </c>
      <c r="B175" s="20" t="s">
        <v>591</v>
      </c>
      <c r="C175" s="20" t="s">
        <v>584</v>
      </c>
      <c r="D175" s="21" t="s">
        <v>944</v>
      </c>
      <c r="E175" s="20" t="s">
        <v>933</v>
      </c>
      <c r="F175" s="20" t="s">
        <v>934</v>
      </c>
      <c r="G175" s="20" t="s">
        <v>935</v>
      </c>
      <c r="H175" s="20" t="s">
        <v>588</v>
      </c>
      <c r="I175" s="20" t="s">
        <v>936</v>
      </c>
      <c r="J175" s="21" t="s">
        <v>944</v>
      </c>
      <c r="K175" s="21"/>
    </row>
    <row r="176" spans="1:11" ht="36" customHeight="1">
      <c r="A176" s="20" t="s">
        <v>1006</v>
      </c>
      <c r="B176" s="20" t="s">
        <v>591</v>
      </c>
      <c r="C176" s="20" t="s">
        <v>592</v>
      </c>
      <c r="D176" s="21" t="s">
        <v>1007</v>
      </c>
      <c r="E176" s="20" t="s">
        <v>933</v>
      </c>
      <c r="F176" s="20" t="s">
        <v>934</v>
      </c>
      <c r="G176" s="20" t="s">
        <v>935</v>
      </c>
      <c r="H176" s="20" t="s">
        <v>588</v>
      </c>
      <c r="I176" s="20" t="s">
        <v>936</v>
      </c>
      <c r="J176" s="21" t="s">
        <v>1007</v>
      </c>
      <c r="K176" s="21"/>
    </row>
    <row r="177" spans="1:11" ht="36" customHeight="1">
      <c r="A177" s="20" t="s">
        <v>1008</v>
      </c>
      <c r="B177" s="20" t="s">
        <v>591</v>
      </c>
      <c r="C177" s="20" t="s">
        <v>1009</v>
      </c>
      <c r="D177" s="21" t="s">
        <v>1010</v>
      </c>
      <c r="E177" s="20" t="s">
        <v>933</v>
      </c>
      <c r="F177" s="20" t="s">
        <v>934</v>
      </c>
      <c r="G177" s="20" t="s">
        <v>935</v>
      </c>
      <c r="H177" s="20" t="s">
        <v>588</v>
      </c>
      <c r="I177" s="20" t="s">
        <v>936</v>
      </c>
      <c r="J177" s="21" t="s">
        <v>1010</v>
      </c>
      <c r="K177" s="21"/>
    </row>
    <row r="178" spans="1:11" ht="36" customHeight="1">
      <c r="A178" s="20" t="s">
        <v>1011</v>
      </c>
      <c r="B178" s="20" t="s">
        <v>591</v>
      </c>
      <c r="C178" s="20" t="s">
        <v>1012</v>
      </c>
      <c r="D178" s="21" t="s">
        <v>1013</v>
      </c>
      <c r="E178" s="20" t="s">
        <v>933</v>
      </c>
      <c r="F178" s="20" t="s">
        <v>934</v>
      </c>
      <c r="G178" s="20" t="s">
        <v>935</v>
      </c>
      <c r="H178" s="20" t="s">
        <v>588</v>
      </c>
      <c r="I178" s="20" t="s">
        <v>936</v>
      </c>
      <c r="J178" s="21" t="s">
        <v>1013</v>
      </c>
      <c r="K178" s="21"/>
    </row>
    <row r="179" spans="1:11" ht="36" customHeight="1">
      <c r="A179" s="20" t="s">
        <v>1014</v>
      </c>
      <c r="B179" s="20" t="s">
        <v>745</v>
      </c>
      <c r="C179" s="20" t="s">
        <v>1012</v>
      </c>
      <c r="D179" s="21" t="s">
        <v>1015</v>
      </c>
      <c r="E179" s="20" t="s">
        <v>933</v>
      </c>
      <c r="F179" s="20" t="s">
        <v>934</v>
      </c>
      <c r="G179" s="20" t="s">
        <v>935</v>
      </c>
      <c r="H179" s="20" t="s">
        <v>588</v>
      </c>
      <c r="I179" s="20" t="s">
        <v>936</v>
      </c>
      <c r="J179" s="21" t="s">
        <v>1015</v>
      </c>
      <c r="K179" s="21"/>
    </row>
    <row r="180" spans="1:11" ht="36" customHeight="1">
      <c r="A180" s="20" t="s">
        <v>1016</v>
      </c>
      <c r="B180" s="20" t="s">
        <v>591</v>
      </c>
      <c r="C180" s="20" t="s">
        <v>1012</v>
      </c>
      <c r="D180" s="21"/>
      <c r="E180" s="20" t="s">
        <v>933</v>
      </c>
      <c r="F180" s="20" t="s">
        <v>934</v>
      </c>
      <c r="G180" s="20" t="s">
        <v>935</v>
      </c>
      <c r="H180" s="20" t="s">
        <v>588</v>
      </c>
      <c r="I180" s="20" t="s">
        <v>936</v>
      </c>
      <c r="J180" s="21"/>
      <c r="K180" s="21"/>
    </row>
    <row r="181" spans="1:11" ht="36" customHeight="1">
      <c r="A181" s="20" t="s">
        <v>1017</v>
      </c>
      <c r="B181" s="20" t="s">
        <v>591</v>
      </c>
      <c r="C181" s="20" t="s">
        <v>1009</v>
      </c>
      <c r="D181" s="21" t="s">
        <v>1018</v>
      </c>
      <c r="E181" s="20" t="s">
        <v>933</v>
      </c>
      <c r="F181" s="20" t="s">
        <v>934</v>
      </c>
      <c r="G181" s="20" t="s">
        <v>935</v>
      </c>
      <c r="H181" s="20" t="s">
        <v>588</v>
      </c>
      <c r="I181" s="20" t="s">
        <v>936</v>
      </c>
      <c r="J181" s="21" t="s">
        <v>1018</v>
      </c>
      <c r="K181" s="21"/>
    </row>
    <row r="182" spans="1:11" ht="36" customHeight="1">
      <c r="A182" s="20" t="s">
        <v>1019</v>
      </c>
      <c r="B182" s="20" t="s">
        <v>591</v>
      </c>
      <c r="C182" s="20" t="s">
        <v>1009</v>
      </c>
      <c r="D182" s="21" t="s">
        <v>1020</v>
      </c>
      <c r="E182" s="20" t="s">
        <v>933</v>
      </c>
      <c r="F182" s="20" t="s">
        <v>934</v>
      </c>
      <c r="G182" s="20" t="s">
        <v>935</v>
      </c>
      <c r="H182" s="20" t="s">
        <v>588</v>
      </c>
      <c r="I182" s="20" t="s">
        <v>936</v>
      </c>
      <c r="J182" s="21" t="s">
        <v>1020</v>
      </c>
      <c r="K182" s="21"/>
    </row>
    <row r="183" spans="1:11" ht="36" customHeight="1">
      <c r="A183" s="20" t="s">
        <v>1021</v>
      </c>
      <c r="B183" s="20" t="s">
        <v>745</v>
      </c>
      <c r="C183" s="20" t="s">
        <v>1009</v>
      </c>
      <c r="D183" s="21" t="s">
        <v>1022</v>
      </c>
      <c r="E183" s="20" t="s">
        <v>933</v>
      </c>
      <c r="F183" s="20" t="s">
        <v>934</v>
      </c>
      <c r="G183" s="20" t="s">
        <v>935</v>
      </c>
      <c r="H183" s="20" t="s">
        <v>588</v>
      </c>
      <c r="I183" s="20" t="s">
        <v>936</v>
      </c>
      <c r="J183" s="21" t="s">
        <v>1022</v>
      </c>
      <c r="K183" s="21"/>
    </row>
    <row r="184" spans="1:11" ht="36" customHeight="1">
      <c r="A184" s="20" t="s">
        <v>1023</v>
      </c>
      <c r="B184" s="20" t="s">
        <v>591</v>
      </c>
      <c r="C184" s="20" t="s">
        <v>1024</v>
      </c>
      <c r="D184" s="21" t="s">
        <v>1025</v>
      </c>
      <c r="E184" s="20" t="s">
        <v>933</v>
      </c>
      <c r="F184" s="20" t="s">
        <v>934</v>
      </c>
      <c r="G184" s="20" t="s">
        <v>935</v>
      </c>
      <c r="H184" s="20" t="s">
        <v>588</v>
      </c>
      <c r="I184" s="20" t="s">
        <v>936</v>
      </c>
      <c r="J184" s="21" t="s">
        <v>1025</v>
      </c>
      <c r="K184" s="21"/>
    </row>
    <row r="185" spans="1:11" ht="36" customHeight="1">
      <c r="A185" s="20" t="s">
        <v>1026</v>
      </c>
      <c r="B185" s="20" t="s">
        <v>591</v>
      </c>
      <c r="C185" s="20" t="s">
        <v>1027</v>
      </c>
      <c r="D185" s="21"/>
      <c r="E185" s="20" t="s">
        <v>933</v>
      </c>
      <c r="F185" s="20" t="s">
        <v>934</v>
      </c>
      <c r="G185" s="20" t="s">
        <v>935</v>
      </c>
      <c r="H185" s="20" t="s">
        <v>588</v>
      </c>
      <c r="I185" s="20" t="s">
        <v>936</v>
      </c>
      <c r="J185" s="21"/>
      <c r="K185" s="21"/>
    </row>
    <row r="186" spans="1:11" ht="36" customHeight="1">
      <c r="A186" s="20" t="s">
        <v>1028</v>
      </c>
      <c r="B186" s="20" t="s">
        <v>745</v>
      </c>
      <c r="C186" s="20" t="s">
        <v>239</v>
      </c>
      <c r="D186" s="21" t="s">
        <v>1029</v>
      </c>
      <c r="E186" s="20" t="s">
        <v>933</v>
      </c>
      <c r="F186" s="20" t="s">
        <v>934</v>
      </c>
      <c r="G186" s="20" t="s">
        <v>935</v>
      </c>
      <c r="H186" s="20" t="s">
        <v>588</v>
      </c>
      <c r="I186" s="20" t="s">
        <v>936</v>
      </c>
      <c r="J186" s="21" t="s">
        <v>1029</v>
      </c>
      <c r="K186" s="21"/>
    </row>
    <row r="187" spans="1:11" ht="36" customHeight="1">
      <c r="A187" s="20" t="s">
        <v>1030</v>
      </c>
      <c r="B187" s="20" t="s">
        <v>591</v>
      </c>
      <c r="C187" s="20" t="s">
        <v>1027</v>
      </c>
      <c r="D187" s="21" t="s">
        <v>1031</v>
      </c>
      <c r="E187" s="20" t="s">
        <v>933</v>
      </c>
      <c r="F187" s="20" t="s">
        <v>934</v>
      </c>
      <c r="G187" s="20" t="s">
        <v>935</v>
      </c>
      <c r="H187" s="20" t="s">
        <v>588</v>
      </c>
      <c r="I187" s="20" t="s">
        <v>936</v>
      </c>
      <c r="J187" s="21" t="s">
        <v>1031</v>
      </c>
      <c r="K187" s="21"/>
    </row>
    <row r="188" spans="1:11" ht="36" customHeight="1">
      <c r="A188" s="20" t="s">
        <v>1032</v>
      </c>
      <c r="B188" s="20" t="s">
        <v>591</v>
      </c>
      <c r="C188" s="20" t="s">
        <v>1033</v>
      </c>
      <c r="D188" s="21" t="s">
        <v>736</v>
      </c>
      <c r="E188" s="20" t="s">
        <v>933</v>
      </c>
      <c r="F188" s="20" t="s">
        <v>934</v>
      </c>
      <c r="G188" s="20" t="s">
        <v>935</v>
      </c>
      <c r="H188" s="20" t="s">
        <v>588</v>
      </c>
      <c r="I188" s="20" t="s">
        <v>936</v>
      </c>
      <c r="J188" s="21" t="s">
        <v>736</v>
      </c>
      <c r="K188" s="21"/>
    </row>
    <row r="189" spans="1:11" ht="36" customHeight="1">
      <c r="A189" s="20" t="s">
        <v>1034</v>
      </c>
      <c r="B189" s="20" t="s">
        <v>591</v>
      </c>
      <c r="C189" s="20" t="s">
        <v>1009</v>
      </c>
      <c r="D189" s="21"/>
      <c r="E189" s="20" t="s">
        <v>933</v>
      </c>
      <c r="F189" s="20" t="s">
        <v>934</v>
      </c>
      <c r="G189" s="20" t="s">
        <v>935</v>
      </c>
      <c r="H189" s="20" t="s">
        <v>588</v>
      </c>
      <c r="I189" s="20" t="s">
        <v>936</v>
      </c>
      <c r="J189" s="21"/>
      <c r="K189" s="21"/>
    </row>
    <row r="190" spans="1:11" ht="36" customHeight="1">
      <c r="A190" s="20" t="s">
        <v>1035</v>
      </c>
      <c r="B190" s="20" t="s">
        <v>591</v>
      </c>
      <c r="C190" s="20" t="s">
        <v>1033</v>
      </c>
      <c r="D190" s="21" t="s">
        <v>742</v>
      </c>
      <c r="E190" s="20" t="s">
        <v>933</v>
      </c>
      <c r="F190" s="20" t="s">
        <v>934</v>
      </c>
      <c r="G190" s="20" t="s">
        <v>935</v>
      </c>
      <c r="H190" s="20" t="s">
        <v>588</v>
      </c>
      <c r="I190" s="20" t="s">
        <v>936</v>
      </c>
      <c r="J190" s="21" t="s">
        <v>742</v>
      </c>
      <c r="K190" s="21"/>
    </row>
    <row r="191" spans="1:11" ht="36" customHeight="1">
      <c r="A191" s="20" t="s">
        <v>1036</v>
      </c>
      <c r="B191" s="20" t="s">
        <v>745</v>
      </c>
      <c r="C191" s="20" t="s">
        <v>244</v>
      </c>
      <c r="D191" s="21"/>
      <c r="E191" s="20" t="s">
        <v>933</v>
      </c>
      <c r="F191" s="20" t="s">
        <v>934</v>
      </c>
      <c r="G191" s="20" t="s">
        <v>935</v>
      </c>
      <c r="H191" s="20" t="s">
        <v>588</v>
      </c>
      <c r="I191" s="20" t="s">
        <v>936</v>
      </c>
      <c r="J191" s="21"/>
      <c r="K191" s="21"/>
    </row>
    <row r="192" spans="1:11" ht="36" customHeight="1">
      <c r="A192" s="20" t="s">
        <v>1037</v>
      </c>
      <c r="B192" s="20" t="s">
        <v>745</v>
      </c>
      <c r="C192" s="20" t="s">
        <v>1038</v>
      </c>
      <c r="D192" s="21"/>
      <c r="E192" s="20" t="s">
        <v>933</v>
      </c>
      <c r="F192" s="20" t="s">
        <v>934</v>
      </c>
      <c r="G192" s="20" t="s">
        <v>935</v>
      </c>
      <c r="H192" s="20" t="s">
        <v>588</v>
      </c>
      <c r="I192" s="20" t="s">
        <v>936</v>
      </c>
      <c r="J192" s="21"/>
      <c r="K192" s="21"/>
    </row>
    <row r="193" spans="1:11" ht="36" customHeight="1">
      <c r="A193" s="20" t="s">
        <v>1039</v>
      </c>
      <c r="B193" s="20" t="s">
        <v>591</v>
      </c>
      <c r="C193" s="20" t="s">
        <v>1027</v>
      </c>
      <c r="D193" s="21" t="s">
        <v>1040</v>
      </c>
      <c r="E193" s="20" t="s">
        <v>933</v>
      </c>
      <c r="F193" s="20" t="s">
        <v>934</v>
      </c>
      <c r="G193" s="20" t="s">
        <v>935</v>
      </c>
      <c r="H193" s="20" t="s">
        <v>588</v>
      </c>
      <c r="I193" s="20" t="s">
        <v>936</v>
      </c>
      <c r="J193" s="21" t="s">
        <v>1040</v>
      </c>
      <c r="K193" s="21"/>
    </row>
    <row r="194" spans="1:11" ht="36" customHeight="1">
      <c r="A194" s="20" t="s">
        <v>1041</v>
      </c>
      <c r="B194" s="20" t="s">
        <v>745</v>
      </c>
      <c r="C194" s="20" t="s">
        <v>1027</v>
      </c>
      <c r="D194" s="21" t="s">
        <v>636</v>
      </c>
      <c r="E194" s="20" t="s">
        <v>933</v>
      </c>
      <c r="F194" s="20" t="s">
        <v>934</v>
      </c>
      <c r="G194" s="20" t="s">
        <v>935</v>
      </c>
      <c r="H194" s="20" t="s">
        <v>588</v>
      </c>
      <c r="I194" s="20" t="s">
        <v>936</v>
      </c>
      <c r="J194" s="21" t="s">
        <v>636</v>
      </c>
      <c r="K194" s="21"/>
    </row>
    <row r="195" spans="1:11" ht="36" customHeight="1">
      <c r="A195" s="20" t="s">
        <v>1042</v>
      </c>
      <c r="B195" s="20" t="s">
        <v>745</v>
      </c>
      <c r="C195" s="20" t="s">
        <v>1009</v>
      </c>
      <c r="D195" s="21" t="s">
        <v>704</v>
      </c>
      <c r="E195" s="20" t="s">
        <v>933</v>
      </c>
      <c r="F195" s="20" t="s">
        <v>934</v>
      </c>
      <c r="G195" s="20" t="s">
        <v>935</v>
      </c>
      <c r="H195" s="20" t="s">
        <v>588</v>
      </c>
      <c r="I195" s="20" t="s">
        <v>936</v>
      </c>
      <c r="J195" s="21" t="s">
        <v>704</v>
      </c>
      <c r="K195" s="21"/>
    </row>
    <row r="196" spans="1:11" ht="36" customHeight="1">
      <c r="A196" s="20" t="s">
        <v>1043</v>
      </c>
      <c r="B196" s="20" t="s">
        <v>745</v>
      </c>
      <c r="C196" s="20" t="s">
        <v>1024</v>
      </c>
      <c r="D196" s="21" t="s">
        <v>1044</v>
      </c>
      <c r="E196" s="20" t="s">
        <v>933</v>
      </c>
      <c r="F196" s="20" t="s">
        <v>934</v>
      </c>
      <c r="G196" s="20" t="s">
        <v>935</v>
      </c>
      <c r="H196" s="20" t="s">
        <v>588</v>
      </c>
      <c r="I196" s="20" t="s">
        <v>936</v>
      </c>
      <c r="J196" s="21" t="s">
        <v>1044</v>
      </c>
      <c r="K196" s="21"/>
    </row>
    <row r="197" spans="1:11" ht="36" customHeight="1">
      <c r="A197" s="20" t="s">
        <v>1045</v>
      </c>
      <c r="B197" s="20" t="s">
        <v>591</v>
      </c>
      <c r="C197" s="20" t="s">
        <v>1027</v>
      </c>
      <c r="D197" s="21" t="s">
        <v>465</v>
      </c>
      <c r="E197" s="20" t="s">
        <v>933</v>
      </c>
      <c r="F197" s="20" t="s">
        <v>934</v>
      </c>
      <c r="G197" s="20" t="s">
        <v>935</v>
      </c>
      <c r="H197" s="20" t="s">
        <v>588</v>
      </c>
      <c r="I197" s="20" t="s">
        <v>936</v>
      </c>
      <c r="J197" s="21" t="s">
        <v>465</v>
      </c>
      <c r="K197" s="21"/>
    </row>
    <row r="198" spans="1:11" ht="36" customHeight="1">
      <c r="A198" s="20" t="s">
        <v>1046</v>
      </c>
      <c r="B198" s="20" t="s">
        <v>591</v>
      </c>
      <c r="C198" s="20" t="s">
        <v>1027</v>
      </c>
      <c r="D198" s="21" t="s">
        <v>630</v>
      </c>
      <c r="E198" s="20" t="s">
        <v>933</v>
      </c>
      <c r="F198" s="20" t="s">
        <v>934</v>
      </c>
      <c r="G198" s="20" t="s">
        <v>935</v>
      </c>
      <c r="H198" s="20" t="s">
        <v>588</v>
      </c>
      <c r="I198" s="20" t="s">
        <v>936</v>
      </c>
      <c r="J198" s="21" t="s">
        <v>630</v>
      </c>
      <c r="K198" s="21"/>
    </row>
    <row r="199" spans="1:11" ht="36" customHeight="1">
      <c r="A199" s="20" t="s">
        <v>1047</v>
      </c>
      <c r="B199" s="20" t="s">
        <v>745</v>
      </c>
      <c r="C199" s="20" t="s">
        <v>1027</v>
      </c>
      <c r="D199" s="21" t="s">
        <v>1048</v>
      </c>
      <c r="E199" s="20" t="s">
        <v>933</v>
      </c>
      <c r="F199" s="20" t="s">
        <v>934</v>
      </c>
      <c r="G199" s="20" t="s">
        <v>935</v>
      </c>
      <c r="H199" s="20" t="s">
        <v>588</v>
      </c>
      <c r="I199" s="20" t="s">
        <v>936</v>
      </c>
      <c r="J199" s="21" t="s">
        <v>1048</v>
      </c>
      <c r="K199" s="21"/>
    </row>
    <row r="200" spans="1:11" ht="36" customHeight="1">
      <c r="A200" s="20" t="s">
        <v>1049</v>
      </c>
      <c r="B200" s="20" t="s">
        <v>591</v>
      </c>
      <c r="C200" s="20" t="s">
        <v>1024</v>
      </c>
      <c r="D200" s="21" t="s">
        <v>654</v>
      </c>
      <c r="E200" s="20" t="s">
        <v>933</v>
      </c>
      <c r="F200" s="20" t="s">
        <v>934</v>
      </c>
      <c r="G200" s="20" t="s">
        <v>935</v>
      </c>
      <c r="H200" s="20" t="s">
        <v>588</v>
      </c>
      <c r="I200" s="20" t="s">
        <v>936</v>
      </c>
      <c r="J200" s="21" t="s">
        <v>654</v>
      </c>
      <c r="K200" s="21"/>
    </row>
    <row r="201" spans="1:11" ht="36" customHeight="1">
      <c r="A201" s="20" t="s">
        <v>1050</v>
      </c>
      <c r="B201" s="20" t="s">
        <v>745</v>
      </c>
      <c r="C201" s="20" t="s">
        <v>1024</v>
      </c>
      <c r="D201" s="21" t="s">
        <v>1051</v>
      </c>
      <c r="E201" s="20" t="s">
        <v>933</v>
      </c>
      <c r="F201" s="20" t="s">
        <v>934</v>
      </c>
      <c r="G201" s="20" t="s">
        <v>935</v>
      </c>
      <c r="H201" s="20" t="s">
        <v>588</v>
      </c>
      <c r="I201" s="20" t="s">
        <v>936</v>
      </c>
      <c r="J201" s="21" t="s">
        <v>1051</v>
      </c>
      <c r="K201" s="21"/>
    </row>
    <row r="202" spans="1:11" ht="36" customHeight="1">
      <c r="A202" s="20" t="s">
        <v>1052</v>
      </c>
      <c r="B202" s="20" t="s">
        <v>591</v>
      </c>
      <c r="C202" s="20" t="s">
        <v>1024</v>
      </c>
      <c r="D202" s="21" t="s">
        <v>1053</v>
      </c>
      <c r="E202" s="20" t="s">
        <v>933</v>
      </c>
      <c r="F202" s="20" t="s">
        <v>934</v>
      </c>
      <c r="G202" s="20" t="s">
        <v>935</v>
      </c>
      <c r="H202" s="20" t="s">
        <v>588</v>
      </c>
      <c r="I202" s="20" t="s">
        <v>936</v>
      </c>
      <c r="J202" s="21" t="s">
        <v>1053</v>
      </c>
      <c r="K202" s="21"/>
    </row>
    <row r="203" spans="1:11" ht="36" customHeight="1">
      <c r="A203" s="20" t="s">
        <v>1054</v>
      </c>
      <c r="B203" s="20" t="s">
        <v>591</v>
      </c>
      <c r="C203" s="20" t="s">
        <v>1027</v>
      </c>
      <c r="D203" s="21" t="s">
        <v>644</v>
      </c>
      <c r="E203" s="20" t="s">
        <v>933</v>
      </c>
      <c r="F203" s="20" t="s">
        <v>934</v>
      </c>
      <c r="G203" s="20" t="s">
        <v>935</v>
      </c>
      <c r="H203" s="20" t="s">
        <v>588</v>
      </c>
      <c r="I203" s="20" t="s">
        <v>936</v>
      </c>
      <c r="J203" s="21" t="s">
        <v>644</v>
      </c>
      <c r="K203" s="21"/>
    </row>
    <row r="204" spans="1:11" ht="36" customHeight="1">
      <c r="A204" s="20" t="s">
        <v>1055</v>
      </c>
      <c r="B204" s="20" t="s">
        <v>591</v>
      </c>
      <c r="C204" s="20" t="s">
        <v>1009</v>
      </c>
      <c r="D204" s="21" t="s">
        <v>257</v>
      </c>
      <c r="E204" s="20" t="s">
        <v>933</v>
      </c>
      <c r="F204" s="20" t="s">
        <v>934</v>
      </c>
      <c r="G204" s="20" t="s">
        <v>935</v>
      </c>
      <c r="H204" s="20" t="s">
        <v>588</v>
      </c>
      <c r="I204" s="20" t="s">
        <v>936</v>
      </c>
      <c r="J204" s="21" t="s">
        <v>257</v>
      </c>
      <c r="K204" s="21"/>
    </row>
    <row r="205" spans="1:11" ht="36" customHeight="1">
      <c r="A205" s="20" t="s">
        <v>1056</v>
      </c>
      <c r="B205" s="20" t="s">
        <v>745</v>
      </c>
      <c r="C205" s="20" t="s">
        <v>1009</v>
      </c>
      <c r="D205" s="21" t="s">
        <v>257</v>
      </c>
      <c r="E205" s="20" t="s">
        <v>933</v>
      </c>
      <c r="F205" s="20" t="s">
        <v>934</v>
      </c>
      <c r="G205" s="20" t="s">
        <v>935</v>
      </c>
      <c r="H205" s="20" t="s">
        <v>588</v>
      </c>
      <c r="I205" s="20" t="s">
        <v>936</v>
      </c>
      <c r="J205" s="21" t="s">
        <v>257</v>
      </c>
      <c r="K205" s="21"/>
    </row>
    <row r="206" spans="1:11" ht="36" customHeight="1">
      <c r="A206" s="20" t="s">
        <v>1057</v>
      </c>
      <c r="B206" s="20" t="s">
        <v>745</v>
      </c>
      <c r="C206" s="20" t="s">
        <v>1024</v>
      </c>
      <c r="D206" s="21" t="s">
        <v>1058</v>
      </c>
      <c r="E206" s="20" t="s">
        <v>933</v>
      </c>
      <c r="F206" s="20" t="s">
        <v>934</v>
      </c>
      <c r="G206" s="20" t="s">
        <v>935</v>
      </c>
      <c r="H206" s="20" t="s">
        <v>588</v>
      </c>
      <c r="I206" s="20" t="s">
        <v>936</v>
      </c>
      <c r="J206" s="21" t="s">
        <v>1058</v>
      </c>
      <c r="K206" s="21"/>
    </row>
    <row r="207" spans="1:11" ht="36" customHeight="1">
      <c r="A207" s="20" t="s">
        <v>1059</v>
      </c>
      <c r="B207" s="20" t="s">
        <v>591</v>
      </c>
      <c r="C207" s="20" t="s">
        <v>1009</v>
      </c>
      <c r="D207" s="21" t="s">
        <v>1060</v>
      </c>
      <c r="E207" s="20" t="s">
        <v>933</v>
      </c>
      <c r="F207" s="20" t="s">
        <v>934</v>
      </c>
      <c r="G207" s="20" t="s">
        <v>935</v>
      </c>
      <c r="H207" s="20" t="s">
        <v>588</v>
      </c>
      <c r="I207" s="20" t="s">
        <v>936</v>
      </c>
      <c r="J207" s="21" t="s">
        <v>1060</v>
      </c>
      <c r="K207" s="21"/>
    </row>
  </sheetData>
  <mergeCells count="2">
    <mergeCell ref="A1:K1"/>
    <mergeCell ref="A2:K2"/>
  </mergeCells>
  <conditionalFormatting sqref="H5:H207">
    <cfRule type="containsText" dxfId="36" priority="1" operator="containsText" text="Sí"/>
    <cfRule type="containsText" dxfId="35" priority="2" operator="containsText" text="No"/>
  </conditionalFormatting>
  <dataValidations count="1">
    <dataValidation type="list" sqref="H5:H207" xr:uid="{00000000-0002-0000-0300-000000000000}">
      <formula1>"Sí,No"</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98"/>
  <sheetViews>
    <sheetView showGridLines="0" topLeftCell="A75" workbookViewId="0">
      <selection sqref="A1:Q1"/>
    </sheetView>
  </sheetViews>
  <sheetFormatPr defaultRowHeight="14.25"/>
  <cols>
    <col min="1" max="1" width="16" customWidth="1"/>
    <col min="2" max="2" width="20" customWidth="1"/>
    <col min="3" max="4" width="25" customWidth="1"/>
    <col min="5" max="5" width="34" customWidth="1"/>
    <col min="6" max="6" width="15" customWidth="1"/>
    <col min="7" max="8" width="22" customWidth="1"/>
    <col min="9" max="9" width="20" customWidth="1"/>
    <col min="10" max="13" width="15" customWidth="1"/>
    <col min="14" max="14" width="58" customWidth="1"/>
    <col min="15" max="16" width="18" customWidth="1"/>
    <col min="17" max="17" width="38" customWidth="1"/>
  </cols>
  <sheetData>
    <row r="1" spans="1:17" ht="30" customHeight="1">
      <c r="A1" s="64" t="s">
        <v>1061</v>
      </c>
      <c r="B1" s="64"/>
      <c r="C1" s="64"/>
      <c r="D1" s="64"/>
      <c r="E1" s="64"/>
      <c r="F1" s="64"/>
      <c r="G1" s="64"/>
      <c r="H1" s="64"/>
      <c r="I1" s="64"/>
      <c r="J1" s="64"/>
      <c r="K1" s="64"/>
      <c r="L1" s="64"/>
      <c r="M1" s="64"/>
      <c r="N1" s="64"/>
      <c r="O1" s="64"/>
      <c r="P1" s="64"/>
      <c r="Q1" s="64"/>
    </row>
    <row r="2" spans="1:17" ht="34.15" customHeight="1">
      <c r="A2" s="65" t="s">
        <v>4273</v>
      </c>
      <c r="B2" s="65"/>
      <c r="C2" s="65"/>
      <c r="D2" s="65"/>
      <c r="E2" s="65"/>
      <c r="F2" s="65"/>
      <c r="G2" s="65"/>
      <c r="H2" s="65"/>
      <c r="I2" s="65"/>
      <c r="J2" s="65"/>
      <c r="K2" s="65"/>
      <c r="L2" s="65"/>
      <c r="M2" s="65"/>
      <c r="N2" s="65"/>
      <c r="O2" s="65"/>
      <c r="P2" s="65"/>
      <c r="Q2" s="65"/>
    </row>
    <row r="4" spans="1:17" ht="42" customHeight="1">
      <c r="A4" s="19" t="s">
        <v>1062</v>
      </c>
      <c r="B4" s="19" t="s">
        <v>572</v>
      </c>
      <c r="C4" s="19" t="s">
        <v>1063</v>
      </c>
      <c r="D4" s="19" t="s">
        <v>571</v>
      </c>
      <c r="E4" s="19" t="s">
        <v>1064</v>
      </c>
      <c r="F4" s="19" t="s">
        <v>1065</v>
      </c>
      <c r="G4" s="19" t="s">
        <v>1066</v>
      </c>
      <c r="H4" s="19" t="s">
        <v>1067</v>
      </c>
      <c r="I4" s="19" t="s">
        <v>1068</v>
      </c>
      <c r="J4" s="19" t="s">
        <v>1069</v>
      </c>
      <c r="K4" s="19" t="s">
        <v>1070</v>
      </c>
      <c r="L4" s="19" t="s">
        <v>1071</v>
      </c>
      <c r="M4" s="19" t="s">
        <v>1072</v>
      </c>
      <c r="N4" s="19" t="s">
        <v>1073</v>
      </c>
      <c r="O4" s="19" t="s">
        <v>1074</v>
      </c>
      <c r="P4" s="19" t="s">
        <v>91</v>
      </c>
      <c r="Q4" s="19" t="s">
        <v>97</v>
      </c>
    </row>
    <row r="5" spans="1:17" ht="36" customHeight="1">
      <c r="A5" s="20" t="s">
        <v>1075</v>
      </c>
      <c r="B5" s="20" t="s">
        <v>591</v>
      </c>
      <c r="C5" s="20" t="s">
        <v>592</v>
      </c>
      <c r="D5" s="20" t="s">
        <v>996</v>
      </c>
      <c r="E5" s="21" t="s">
        <v>592</v>
      </c>
      <c r="F5" s="20" t="s">
        <v>231</v>
      </c>
      <c r="G5" s="20" t="s">
        <v>1076</v>
      </c>
      <c r="H5" s="20" t="s">
        <v>1077</v>
      </c>
      <c r="I5" s="21"/>
      <c r="J5" s="22"/>
      <c r="K5" s="22"/>
      <c r="L5" s="22"/>
      <c r="M5" s="22"/>
      <c r="N5" s="21" t="s">
        <v>1078</v>
      </c>
      <c r="O5" s="21" t="s">
        <v>1079</v>
      </c>
      <c r="P5" s="20" t="s">
        <v>152</v>
      </c>
      <c r="Q5" s="21" t="s">
        <v>1080</v>
      </c>
    </row>
    <row r="6" spans="1:17" ht="36" customHeight="1">
      <c r="A6" s="20" t="s">
        <v>1081</v>
      </c>
      <c r="B6" s="20" t="s">
        <v>591</v>
      </c>
      <c r="C6" s="20" t="s">
        <v>618</v>
      </c>
      <c r="D6" s="20" t="s">
        <v>997</v>
      </c>
      <c r="E6" s="21" t="s">
        <v>618</v>
      </c>
      <c r="F6" s="20" t="s">
        <v>231</v>
      </c>
      <c r="G6" s="20" t="s">
        <v>1076</v>
      </c>
      <c r="H6" s="20" t="s">
        <v>1082</v>
      </c>
      <c r="I6" s="21"/>
      <c r="J6" s="22"/>
      <c r="K6" s="22"/>
      <c r="L6" s="22"/>
      <c r="M6" s="22"/>
      <c r="N6" s="21" t="s">
        <v>1083</v>
      </c>
      <c r="O6" s="21" t="s">
        <v>1079</v>
      </c>
      <c r="P6" s="20" t="s">
        <v>152</v>
      </c>
      <c r="Q6" s="21" t="s">
        <v>1084</v>
      </c>
    </row>
    <row r="7" spans="1:17" ht="36" customHeight="1">
      <c r="A7" s="20" t="s">
        <v>1085</v>
      </c>
      <c r="B7" s="20" t="s">
        <v>591</v>
      </c>
      <c r="C7" s="20" t="s">
        <v>623</v>
      </c>
      <c r="D7" s="20" t="s">
        <v>629</v>
      </c>
      <c r="E7" s="21" t="s">
        <v>630</v>
      </c>
      <c r="F7" s="20" t="s">
        <v>231</v>
      </c>
      <c r="G7" s="20" t="s">
        <v>1076</v>
      </c>
      <c r="H7" s="20" t="s">
        <v>1077</v>
      </c>
      <c r="I7" s="21"/>
      <c r="J7" s="22"/>
      <c r="K7" s="22"/>
      <c r="L7" s="22"/>
      <c r="M7" s="22"/>
      <c r="N7" s="21" t="s">
        <v>1086</v>
      </c>
      <c r="O7" s="21" t="s">
        <v>1079</v>
      </c>
      <c r="P7" s="20" t="s">
        <v>152</v>
      </c>
      <c r="Q7" s="21" t="s">
        <v>1087</v>
      </c>
    </row>
    <row r="8" spans="1:17" ht="36" customHeight="1">
      <c r="A8" s="20" t="s">
        <v>1088</v>
      </c>
      <c r="B8" s="20" t="s">
        <v>591</v>
      </c>
      <c r="C8" s="20" t="s">
        <v>623</v>
      </c>
      <c r="D8" s="20" t="s">
        <v>638</v>
      </c>
      <c r="E8" s="21" t="s">
        <v>639</v>
      </c>
      <c r="F8" s="20" t="s">
        <v>231</v>
      </c>
      <c r="G8" s="20" t="s">
        <v>1076</v>
      </c>
      <c r="H8" s="20" t="s">
        <v>1077</v>
      </c>
      <c r="I8" s="21"/>
      <c r="J8" s="22"/>
      <c r="K8" s="22"/>
      <c r="L8" s="22"/>
      <c r="M8" s="22"/>
      <c r="N8" s="21" t="s">
        <v>1089</v>
      </c>
      <c r="O8" s="21" t="s">
        <v>1079</v>
      </c>
      <c r="P8" s="20" t="s">
        <v>152</v>
      </c>
      <c r="Q8" s="21" t="s">
        <v>1090</v>
      </c>
    </row>
    <row r="9" spans="1:17" ht="36" customHeight="1">
      <c r="A9" s="20" t="s">
        <v>1091</v>
      </c>
      <c r="B9" s="20" t="s">
        <v>591</v>
      </c>
      <c r="C9" s="20" t="s">
        <v>623</v>
      </c>
      <c r="D9" s="20" t="s">
        <v>626</v>
      </c>
      <c r="E9" s="21" t="s">
        <v>1092</v>
      </c>
      <c r="F9" s="20" t="s">
        <v>231</v>
      </c>
      <c r="G9" s="20" t="s">
        <v>1076</v>
      </c>
      <c r="H9" s="20" t="s">
        <v>1077</v>
      </c>
      <c r="I9" s="21"/>
      <c r="J9" s="22"/>
      <c r="K9" s="22"/>
      <c r="L9" s="22"/>
      <c r="M9" s="22"/>
      <c r="N9" s="21" t="s">
        <v>1093</v>
      </c>
      <c r="O9" s="21" t="s">
        <v>1079</v>
      </c>
      <c r="P9" s="20" t="s">
        <v>152</v>
      </c>
      <c r="Q9" s="21" t="s">
        <v>1094</v>
      </c>
    </row>
    <row r="10" spans="1:17" ht="36" customHeight="1">
      <c r="A10" s="20" t="s">
        <v>1095</v>
      </c>
      <c r="B10" s="20" t="s">
        <v>591</v>
      </c>
      <c r="C10" s="20" t="s">
        <v>623</v>
      </c>
      <c r="D10" s="20" t="s">
        <v>622</v>
      </c>
      <c r="E10" s="21" t="s">
        <v>624</v>
      </c>
      <c r="F10" s="20" t="s">
        <v>231</v>
      </c>
      <c r="G10" s="20" t="s">
        <v>1076</v>
      </c>
      <c r="H10" s="20" t="s">
        <v>1077</v>
      </c>
      <c r="I10" s="21"/>
      <c r="J10" s="22"/>
      <c r="K10" s="22"/>
      <c r="L10" s="22"/>
      <c r="M10" s="22"/>
      <c r="N10" s="21" t="s">
        <v>1096</v>
      </c>
      <c r="O10" s="21" t="s">
        <v>1079</v>
      </c>
      <c r="P10" s="20" t="s">
        <v>152</v>
      </c>
      <c r="Q10" s="21" t="s">
        <v>1097</v>
      </c>
    </row>
    <row r="11" spans="1:17" ht="36" customHeight="1">
      <c r="A11" s="20" t="s">
        <v>1098</v>
      </c>
      <c r="B11" s="20" t="s">
        <v>591</v>
      </c>
      <c r="C11" s="20" t="s">
        <v>623</v>
      </c>
      <c r="D11" s="20" t="s">
        <v>632</v>
      </c>
      <c r="E11" s="21" t="s">
        <v>633</v>
      </c>
      <c r="F11" s="20" t="s">
        <v>231</v>
      </c>
      <c r="G11" s="20" t="s">
        <v>1076</v>
      </c>
      <c r="H11" s="20" t="s">
        <v>1077</v>
      </c>
      <c r="I11" s="21"/>
      <c r="J11" s="22"/>
      <c r="K11" s="22"/>
      <c r="L11" s="22"/>
      <c r="M11" s="22"/>
      <c r="N11" s="21" t="s">
        <v>1099</v>
      </c>
      <c r="O11" s="21" t="s">
        <v>1079</v>
      </c>
      <c r="P11" s="20" t="s">
        <v>152</v>
      </c>
      <c r="Q11" s="21" t="s">
        <v>1100</v>
      </c>
    </row>
    <row r="12" spans="1:17" ht="36" customHeight="1">
      <c r="A12" s="20" t="s">
        <v>1101</v>
      </c>
      <c r="B12" s="20" t="s">
        <v>591</v>
      </c>
      <c r="C12" s="20" t="s">
        <v>623</v>
      </c>
      <c r="D12" s="20" t="s">
        <v>635</v>
      </c>
      <c r="E12" s="21" t="s">
        <v>636</v>
      </c>
      <c r="F12" s="20" t="s">
        <v>231</v>
      </c>
      <c r="G12" s="20" t="s">
        <v>1076</v>
      </c>
      <c r="H12" s="20" t="s">
        <v>1077</v>
      </c>
      <c r="I12" s="21"/>
      <c r="J12" s="22"/>
      <c r="K12" s="22"/>
      <c r="L12" s="22"/>
      <c r="M12" s="22"/>
      <c r="N12" s="21" t="s">
        <v>1102</v>
      </c>
      <c r="O12" s="21" t="s">
        <v>1079</v>
      </c>
      <c r="P12" s="20" t="s">
        <v>152</v>
      </c>
      <c r="Q12" s="21" t="s">
        <v>1103</v>
      </c>
    </row>
    <row r="13" spans="1:17" ht="36" customHeight="1">
      <c r="A13" s="20" t="s">
        <v>1104</v>
      </c>
      <c r="B13" s="20" t="s">
        <v>591</v>
      </c>
      <c r="C13" s="20" t="s">
        <v>623</v>
      </c>
      <c r="D13" s="20" t="s">
        <v>643</v>
      </c>
      <c r="E13" s="21" t="s">
        <v>1105</v>
      </c>
      <c r="F13" s="20" t="s">
        <v>231</v>
      </c>
      <c r="G13" s="20" t="s">
        <v>1076</v>
      </c>
      <c r="H13" s="20" t="s">
        <v>1082</v>
      </c>
      <c r="I13" s="21"/>
      <c r="J13" s="22"/>
      <c r="K13" s="22"/>
      <c r="L13" s="22"/>
      <c r="M13" s="22"/>
      <c r="N13" s="21" t="s">
        <v>1106</v>
      </c>
      <c r="O13" s="21" t="s">
        <v>1079</v>
      </c>
      <c r="P13" s="20" t="s">
        <v>152</v>
      </c>
      <c r="Q13" s="21" t="s">
        <v>1107</v>
      </c>
    </row>
    <row r="14" spans="1:17" ht="36" customHeight="1">
      <c r="A14" s="20" t="s">
        <v>1108</v>
      </c>
      <c r="B14" s="20" t="s">
        <v>591</v>
      </c>
      <c r="C14" s="20" t="s">
        <v>623</v>
      </c>
      <c r="D14" s="20" t="s">
        <v>641</v>
      </c>
      <c r="E14" s="21" t="s">
        <v>485</v>
      </c>
      <c r="F14" s="20" t="s">
        <v>231</v>
      </c>
      <c r="G14" s="20" t="s">
        <v>1076</v>
      </c>
      <c r="H14" s="20" t="s">
        <v>1082</v>
      </c>
      <c r="I14" s="21"/>
      <c r="J14" s="22"/>
      <c r="K14" s="22"/>
      <c r="L14" s="22"/>
      <c r="M14" s="22"/>
      <c r="N14" s="21" t="s">
        <v>1106</v>
      </c>
      <c r="O14" s="21" t="s">
        <v>1079</v>
      </c>
      <c r="P14" s="20" t="s">
        <v>152</v>
      </c>
      <c r="Q14" s="21" t="s">
        <v>1109</v>
      </c>
    </row>
    <row r="15" spans="1:17" ht="36" customHeight="1">
      <c r="A15" s="20" t="s">
        <v>1110</v>
      </c>
      <c r="B15" s="20" t="s">
        <v>591</v>
      </c>
      <c r="C15" s="20" t="s">
        <v>647</v>
      </c>
      <c r="D15" s="20" t="s">
        <v>653</v>
      </c>
      <c r="E15" s="21" t="s">
        <v>654</v>
      </c>
      <c r="F15" s="20" t="s">
        <v>231</v>
      </c>
      <c r="G15" s="20" t="s">
        <v>1076</v>
      </c>
      <c r="H15" s="20" t="s">
        <v>1077</v>
      </c>
      <c r="I15" s="21"/>
      <c r="J15" s="22"/>
      <c r="K15" s="22"/>
      <c r="L15" s="22"/>
      <c r="M15" s="22"/>
      <c r="N15" s="21" t="s">
        <v>1111</v>
      </c>
      <c r="O15" s="21" t="s">
        <v>1079</v>
      </c>
      <c r="P15" s="20" t="s">
        <v>152</v>
      </c>
      <c r="Q15" s="21" t="s">
        <v>1112</v>
      </c>
    </row>
    <row r="16" spans="1:17" ht="36" customHeight="1">
      <c r="A16" s="20" t="s">
        <v>1113</v>
      </c>
      <c r="B16" s="20" t="s">
        <v>591</v>
      </c>
      <c r="C16" s="20" t="s">
        <v>647</v>
      </c>
      <c r="D16" s="20" t="s">
        <v>662</v>
      </c>
      <c r="E16" s="21" t="s">
        <v>663</v>
      </c>
      <c r="F16" s="20" t="s">
        <v>231</v>
      </c>
      <c r="G16" s="20" t="s">
        <v>1076</v>
      </c>
      <c r="H16" s="20" t="s">
        <v>1077</v>
      </c>
      <c r="I16" s="21"/>
      <c r="J16" s="22"/>
      <c r="K16" s="22"/>
      <c r="L16" s="22"/>
      <c r="M16" s="22"/>
      <c r="N16" s="21" t="s">
        <v>1114</v>
      </c>
      <c r="O16" s="21" t="s">
        <v>1079</v>
      </c>
      <c r="P16" s="20" t="s">
        <v>152</v>
      </c>
      <c r="Q16" s="21" t="s">
        <v>1115</v>
      </c>
    </row>
    <row r="17" spans="1:17" ht="36" customHeight="1">
      <c r="A17" s="20" t="s">
        <v>1116</v>
      </c>
      <c r="B17" s="20" t="s">
        <v>591</v>
      </c>
      <c r="C17" s="20" t="s">
        <v>647</v>
      </c>
      <c r="D17" s="20" t="s">
        <v>646</v>
      </c>
      <c r="E17" s="21" t="s">
        <v>648</v>
      </c>
      <c r="F17" s="20" t="s">
        <v>231</v>
      </c>
      <c r="G17" s="20" t="s">
        <v>1076</v>
      </c>
      <c r="H17" s="20" t="s">
        <v>1082</v>
      </c>
      <c r="I17" s="21"/>
      <c r="J17" s="22"/>
      <c r="K17" s="22"/>
      <c r="L17" s="22"/>
      <c r="M17" s="22"/>
      <c r="N17" s="21" t="s">
        <v>1117</v>
      </c>
      <c r="O17" s="21" t="s">
        <v>1079</v>
      </c>
      <c r="P17" s="20" t="s">
        <v>152</v>
      </c>
      <c r="Q17" s="21" t="s">
        <v>1118</v>
      </c>
    </row>
    <row r="18" spans="1:17" ht="36" customHeight="1">
      <c r="A18" s="20" t="s">
        <v>1119</v>
      </c>
      <c r="B18" s="20" t="s">
        <v>591</v>
      </c>
      <c r="C18" s="20" t="s">
        <v>647</v>
      </c>
      <c r="D18" s="20" t="s">
        <v>665</v>
      </c>
      <c r="E18" s="21" t="s">
        <v>666</v>
      </c>
      <c r="F18" s="20" t="s">
        <v>231</v>
      </c>
      <c r="G18" s="20" t="s">
        <v>1076</v>
      </c>
      <c r="H18" s="20" t="s">
        <v>1082</v>
      </c>
      <c r="I18" s="21"/>
      <c r="J18" s="22"/>
      <c r="K18" s="22"/>
      <c r="L18" s="22"/>
      <c r="M18" s="22"/>
      <c r="N18" s="21" t="s">
        <v>1106</v>
      </c>
      <c r="O18" s="21" t="s">
        <v>1079</v>
      </c>
      <c r="P18" s="20" t="s">
        <v>152</v>
      </c>
      <c r="Q18" s="21" t="s">
        <v>1120</v>
      </c>
    </row>
    <row r="19" spans="1:17" ht="36" customHeight="1">
      <c r="A19" s="20" t="s">
        <v>1121</v>
      </c>
      <c r="B19" s="20" t="s">
        <v>591</v>
      </c>
      <c r="C19" s="20" t="s">
        <v>647</v>
      </c>
      <c r="D19" s="20" t="s">
        <v>650</v>
      </c>
      <c r="E19" s="21" t="s">
        <v>601</v>
      </c>
      <c r="F19" s="20" t="s">
        <v>231</v>
      </c>
      <c r="G19" s="20" t="s">
        <v>1076</v>
      </c>
      <c r="H19" s="20" t="s">
        <v>1082</v>
      </c>
      <c r="I19" s="21"/>
      <c r="J19" s="22"/>
      <c r="K19" s="22"/>
      <c r="L19" s="22"/>
      <c r="M19" s="22"/>
      <c r="N19" s="21" t="s">
        <v>1106</v>
      </c>
      <c r="O19" s="21" t="s">
        <v>1079</v>
      </c>
      <c r="P19" s="20" t="s">
        <v>152</v>
      </c>
      <c r="Q19" s="21" t="s">
        <v>1122</v>
      </c>
    </row>
    <row r="20" spans="1:17" ht="36" customHeight="1">
      <c r="A20" s="20" t="s">
        <v>1123</v>
      </c>
      <c r="B20" s="20" t="s">
        <v>591</v>
      </c>
      <c r="C20" s="20" t="s">
        <v>647</v>
      </c>
      <c r="D20" s="20" t="s">
        <v>660</v>
      </c>
      <c r="E20" s="21" t="s">
        <v>661</v>
      </c>
      <c r="F20" s="20" t="s">
        <v>231</v>
      </c>
      <c r="G20" s="20" t="s">
        <v>1076</v>
      </c>
      <c r="H20" s="20" t="s">
        <v>1082</v>
      </c>
      <c r="I20" s="21"/>
      <c r="J20" s="22"/>
      <c r="K20" s="22"/>
      <c r="L20" s="22"/>
      <c r="M20" s="22"/>
      <c r="N20" s="21" t="s">
        <v>1106</v>
      </c>
      <c r="O20" s="21" t="s">
        <v>1079</v>
      </c>
      <c r="P20" s="20" t="s">
        <v>152</v>
      </c>
      <c r="Q20" s="21" t="s">
        <v>1124</v>
      </c>
    </row>
    <row r="21" spans="1:17" ht="36" customHeight="1">
      <c r="A21" s="20" t="s">
        <v>1125</v>
      </c>
      <c r="B21" s="20" t="s">
        <v>591</v>
      </c>
      <c r="C21" s="20" t="s">
        <v>647</v>
      </c>
      <c r="D21" s="20" t="s">
        <v>998</v>
      </c>
      <c r="E21" s="21" t="s">
        <v>999</v>
      </c>
      <c r="F21" s="20" t="s">
        <v>231</v>
      </c>
      <c r="G21" s="20" t="s">
        <v>1076</v>
      </c>
      <c r="H21" s="20" t="s">
        <v>1082</v>
      </c>
      <c r="I21" s="21"/>
      <c r="J21" s="22"/>
      <c r="K21" s="22"/>
      <c r="L21" s="22"/>
      <c r="M21" s="22"/>
      <c r="N21" s="21" t="s">
        <v>1106</v>
      </c>
      <c r="O21" s="21" t="s">
        <v>1079</v>
      </c>
      <c r="P21" s="20" t="s">
        <v>152</v>
      </c>
      <c r="Q21" s="21" t="s">
        <v>1126</v>
      </c>
    </row>
    <row r="22" spans="1:17" ht="36" customHeight="1">
      <c r="A22" s="20" t="s">
        <v>1127</v>
      </c>
      <c r="B22" s="20" t="s">
        <v>591</v>
      </c>
      <c r="C22" s="20" t="s">
        <v>647</v>
      </c>
      <c r="D22" s="20" t="s">
        <v>651</v>
      </c>
      <c r="E22" s="21" t="s">
        <v>652</v>
      </c>
      <c r="F22" s="20" t="s">
        <v>231</v>
      </c>
      <c r="G22" s="20" t="s">
        <v>1076</v>
      </c>
      <c r="H22" s="20" t="s">
        <v>1082</v>
      </c>
      <c r="I22" s="21"/>
      <c r="J22" s="22"/>
      <c r="K22" s="22"/>
      <c r="L22" s="22"/>
      <c r="M22" s="22"/>
      <c r="N22" s="21" t="s">
        <v>1106</v>
      </c>
      <c r="O22" s="21" t="s">
        <v>1079</v>
      </c>
      <c r="P22" s="20" t="s">
        <v>152</v>
      </c>
      <c r="Q22" s="21" t="s">
        <v>1128</v>
      </c>
    </row>
    <row r="23" spans="1:17" ht="36" customHeight="1">
      <c r="A23" s="20" t="s">
        <v>1129</v>
      </c>
      <c r="B23" s="20" t="s">
        <v>591</v>
      </c>
      <c r="C23" s="20" t="s">
        <v>701</v>
      </c>
      <c r="D23" s="20" t="s">
        <v>1000</v>
      </c>
      <c r="E23" s="21" t="s">
        <v>1001</v>
      </c>
      <c r="F23" s="20" t="s">
        <v>231</v>
      </c>
      <c r="G23" s="20" t="s">
        <v>1076</v>
      </c>
      <c r="H23" s="20" t="s">
        <v>1077</v>
      </c>
      <c r="I23" s="21"/>
      <c r="J23" s="22"/>
      <c r="K23" s="22"/>
      <c r="L23" s="22"/>
      <c r="M23" s="22"/>
      <c r="N23" s="21" t="s">
        <v>1130</v>
      </c>
      <c r="O23" s="21" t="s">
        <v>1079</v>
      </c>
      <c r="P23" s="20" t="s">
        <v>152</v>
      </c>
      <c r="Q23" s="21" t="s">
        <v>1131</v>
      </c>
    </row>
    <row r="24" spans="1:17" ht="36" customHeight="1">
      <c r="A24" s="20" t="s">
        <v>1132</v>
      </c>
      <c r="B24" s="20" t="s">
        <v>591</v>
      </c>
      <c r="C24" s="20" t="s">
        <v>701</v>
      </c>
      <c r="D24" s="20" t="s">
        <v>1002</v>
      </c>
      <c r="E24" s="21" t="s">
        <v>1003</v>
      </c>
      <c r="F24" s="20" t="s">
        <v>231</v>
      </c>
      <c r="G24" s="20" t="s">
        <v>1076</v>
      </c>
      <c r="H24" s="20" t="s">
        <v>1082</v>
      </c>
      <c r="I24" s="21"/>
      <c r="J24" s="22"/>
      <c r="K24" s="22"/>
      <c r="L24" s="22"/>
      <c r="M24" s="22"/>
      <c r="N24" s="21" t="s">
        <v>1106</v>
      </c>
      <c r="O24" s="21" t="s">
        <v>1079</v>
      </c>
      <c r="P24" s="20" t="s">
        <v>152</v>
      </c>
      <c r="Q24" s="21" t="s">
        <v>1133</v>
      </c>
    </row>
    <row r="25" spans="1:17" ht="36" customHeight="1">
      <c r="A25" s="20" t="s">
        <v>1134</v>
      </c>
      <c r="B25" s="20" t="s">
        <v>591</v>
      </c>
      <c r="C25" s="20" t="s">
        <v>735</v>
      </c>
      <c r="D25" s="20" t="s">
        <v>734</v>
      </c>
      <c r="E25" s="21" t="s">
        <v>736</v>
      </c>
      <c r="F25" s="20" t="s">
        <v>231</v>
      </c>
      <c r="G25" s="20" t="s">
        <v>1076</v>
      </c>
      <c r="H25" s="20" t="s">
        <v>1077</v>
      </c>
      <c r="I25" s="21"/>
      <c r="J25" s="22"/>
      <c r="K25" s="22"/>
      <c r="L25" s="22"/>
      <c r="M25" s="22"/>
      <c r="N25" s="21" t="s">
        <v>1135</v>
      </c>
      <c r="O25" s="21" t="s">
        <v>1079</v>
      </c>
      <c r="P25" s="20" t="s">
        <v>152</v>
      </c>
      <c r="Q25" s="21" t="s">
        <v>1136</v>
      </c>
    </row>
    <row r="26" spans="1:17" ht="36" customHeight="1">
      <c r="A26" s="20" t="s">
        <v>1137</v>
      </c>
      <c r="B26" s="20" t="s">
        <v>591</v>
      </c>
      <c r="C26" s="20" t="s">
        <v>735</v>
      </c>
      <c r="D26" s="20" t="s">
        <v>741</v>
      </c>
      <c r="E26" s="21" t="s">
        <v>742</v>
      </c>
      <c r="F26" s="20" t="s">
        <v>231</v>
      </c>
      <c r="G26" s="20" t="s">
        <v>1076</v>
      </c>
      <c r="H26" s="20" t="s">
        <v>1077</v>
      </c>
      <c r="I26" s="21"/>
      <c r="J26" s="22"/>
      <c r="K26" s="22"/>
      <c r="L26" s="22"/>
      <c r="M26" s="22"/>
      <c r="N26" s="21" t="s">
        <v>1138</v>
      </c>
      <c r="O26" s="21" t="s">
        <v>1079</v>
      </c>
      <c r="P26" s="20" t="s">
        <v>152</v>
      </c>
      <c r="Q26" s="21" t="s">
        <v>1139</v>
      </c>
    </row>
    <row r="27" spans="1:17" ht="36" customHeight="1">
      <c r="A27" s="20" t="s">
        <v>1140</v>
      </c>
      <c r="B27" s="20" t="s">
        <v>591</v>
      </c>
      <c r="C27" s="20" t="s">
        <v>735</v>
      </c>
      <c r="D27" s="20" t="s">
        <v>738</v>
      </c>
      <c r="E27" s="21" t="s">
        <v>739</v>
      </c>
      <c r="F27" s="20" t="s">
        <v>231</v>
      </c>
      <c r="G27" s="20" t="s">
        <v>1076</v>
      </c>
      <c r="H27" s="20" t="s">
        <v>1077</v>
      </c>
      <c r="I27" s="21"/>
      <c r="J27" s="22"/>
      <c r="K27" s="22"/>
      <c r="L27" s="22"/>
      <c r="M27" s="22"/>
      <c r="N27" s="21" t="s">
        <v>1141</v>
      </c>
      <c r="O27" s="21" t="s">
        <v>1079</v>
      </c>
      <c r="P27" s="20" t="s">
        <v>152</v>
      </c>
      <c r="Q27" s="21" t="s">
        <v>1142</v>
      </c>
    </row>
    <row r="28" spans="1:17" ht="36" customHeight="1">
      <c r="A28" s="20" t="s">
        <v>1143</v>
      </c>
      <c r="B28" s="20" t="s">
        <v>591</v>
      </c>
      <c r="C28" s="20" t="s">
        <v>668</v>
      </c>
      <c r="D28" s="20" t="s">
        <v>1004</v>
      </c>
      <c r="E28" s="21" t="s">
        <v>668</v>
      </c>
      <c r="F28" s="20" t="s">
        <v>231</v>
      </c>
      <c r="G28" s="20" t="s">
        <v>1076</v>
      </c>
      <c r="H28" s="20" t="s">
        <v>1082</v>
      </c>
      <c r="I28" s="21"/>
      <c r="J28" s="22"/>
      <c r="K28" s="22"/>
      <c r="L28" s="22"/>
      <c r="M28" s="22"/>
      <c r="N28" s="21" t="s">
        <v>1144</v>
      </c>
      <c r="O28" s="21" t="s">
        <v>1079</v>
      </c>
      <c r="P28" s="20" t="s">
        <v>152</v>
      </c>
      <c r="Q28" s="21" t="s">
        <v>1145</v>
      </c>
    </row>
    <row r="29" spans="1:17" ht="36" customHeight="1">
      <c r="A29" s="20" t="s">
        <v>1146</v>
      </c>
      <c r="B29" s="20" t="s">
        <v>591</v>
      </c>
      <c r="C29" s="20" t="s">
        <v>703</v>
      </c>
      <c r="D29" s="20" t="s">
        <v>709</v>
      </c>
      <c r="E29" s="21" t="s">
        <v>710</v>
      </c>
      <c r="F29" s="20" t="s">
        <v>231</v>
      </c>
      <c r="G29" s="20" t="s">
        <v>1076</v>
      </c>
      <c r="H29" s="20" t="s">
        <v>1077</v>
      </c>
      <c r="I29" s="21"/>
      <c r="J29" s="22"/>
      <c r="K29" s="22"/>
      <c r="L29" s="22"/>
      <c r="M29" s="22"/>
      <c r="N29" s="21" t="s">
        <v>1147</v>
      </c>
      <c r="O29" s="21" t="s">
        <v>1079</v>
      </c>
      <c r="P29" s="20" t="s">
        <v>152</v>
      </c>
      <c r="Q29" s="21" t="s">
        <v>1148</v>
      </c>
    </row>
    <row r="30" spans="1:17" ht="36" customHeight="1">
      <c r="A30" s="20" t="s">
        <v>1149</v>
      </c>
      <c r="B30" s="20" t="s">
        <v>591</v>
      </c>
      <c r="C30" s="20" t="s">
        <v>703</v>
      </c>
      <c r="D30" s="20" t="s">
        <v>725</v>
      </c>
      <c r="E30" s="21" t="s">
        <v>726</v>
      </c>
      <c r="F30" s="20" t="s">
        <v>231</v>
      </c>
      <c r="G30" s="20" t="s">
        <v>1076</v>
      </c>
      <c r="H30" s="20" t="s">
        <v>1077</v>
      </c>
      <c r="I30" s="21"/>
      <c r="J30" s="22"/>
      <c r="K30" s="22"/>
      <c r="L30" s="22"/>
      <c r="M30" s="22"/>
      <c r="N30" s="21" t="s">
        <v>1150</v>
      </c>
      <c r="O30" s="21" t="s">
        <v>1079</v>
      </c>
      <c r="P30" s="20" t="s">
        <v>152</v>
      </c>
      <c r="Q30" s="21" t="s">
        <v>1151</v>
      </c>
    </row>
    <row r="31" spans="1:17" ht="36" customHeight="1">
      <c r="A31" s="20" t="s">
        <v>1152</v>
      </c>
      <c r="B31" s="20" t="s">
        <v>591</v>
      </c>
      <c r="C31" s="20" t="s">
        <v>703</v>
      </c>
      <c r="D31" s="20" t="s">
        <v>712</v>
      </c>
      <c r="E31" s="21" t="s">
        <v>257</v>
      </c>
      <c r="F31" s="20" t="s">
        <v>231</v>
      </c>
      <c r="G31" s="20" t="s">
        <v>1076</v>
      </c>
      <c r="H31" s="20" t="s">
        <v>1077</v>
      </c>
      <c r="I31" s="21"/>
      <c r="J31" s="22"/>
      <c r="K31" s="22"/>
      <c r="L31" s="22"/>
      <c r="M31" s="22"/>
      <c r="N31" s="21" t="s">
        <v>4274</v>
      </c>
      <c r="O31" s="21" t="s">
        <v>1079</v>
      </c>
      <c r="P31" s="20" t="s">
        <v>152</v>
      </c>
      <c r="Q31" s="21" t="s">
        <v>1153</v>
      </c>
    </row>
    <row r="32" spans="1:17" ht="36" customHeight="1">
      <c r="A32" s="20" t="s">
        <v>1154</v>
      </c>
      <c r="B32" s="20" t="s">
        <v>591</v>
      </c>
      <c r="C32" s="20" t="s">
        <v>703</v>
      </c>
      <c r="D32" s="20" t="s">
        <v>714</v>
      </c>
      <c r="E32" s="21" t="s">
        <v>715</v>
      </c>
      <c r="F32" s="20" t="s">
        <v>231</v>
      </c>
      <c r="G32" s="20" t="s">
        <v>1076</v>
      </c>
      <c r="H32" s="20" t="s">
        <v>1077</v>
      </c>
      <c r="I32" s="21"/>
      <c r="J32" s="22"/>
      <c r="K32" s="22"/>
      <c r="L32" s="22"/>
      <c r="M32" s="22"/>
      <c r="N32" s="21" t="s">
        <v>1155</v>
      </c>
      <c r="O32" s="21" t="s">
        <v>1079</v>
      </c>
      <c r="P32" s="20" t="s">
        <v>152</v>
      </c>
      <c r="Q32" s="21" t="s">
        <v>1156</v>
      </c>
    </row>
    <row r="33" spans="1:17" ht="36" customHeight="1">
      <c r="A33" s="20" t="s">
        <v>1157</v>
      </c>
      <c r="B33" s="20" t="s">
        <v>591</v>
      </c>
      <c r="C33" s="20" t="s">
        <v>703</v>
      </c>
      <c r="D33" s="20" t="s">
        <v>717</v>
      </c>
      <c r="E33" s="21" t="s">
        <v>718</v>
      </c>
      <c r="F33" s="20" t="s">
        <v>231</v>
      </c>
      <c r="G33" s="20" t="s">
        <v>1076</v>
      </c>
      <c r="H33" s="20" t="s">
        <v>1077</v>
      </c>
      <c r="I33" s="21"/>
      <c r="J33" s="22"/>
      <c r="K33" s="22"/>
      <c r="L33" s="22"/>
      <c r="M33" s="22"/>
      <c r="N33" s="21" t="s">
        <v>1158</v>
      </c>
      <c r="O33" s="21" t="s">
        <v>1079</v>
      </c>
      <c r="P33" s="20" t="s">
        <v>152</v>
      </c>
      <c r="Q33" s="21" t="s">
        <v>1159</v>
      </c>
    </row>
    <row r="34" spans="1:17" ht="36" customHeight="1">
      <c r="A34" s="20" t="s">
        <v>1160</v>
      </c>
      <c r="B34" s="20" t="s">
        <v>591</v>
      </c>
      <c r="C34" s="20" t="s">
        <v>703</v>
      </c>
      <c r="D34" s="20" t="s">
        <v>728</v>
      </c>
      <c r="E34" s="21" t="s">
        <v>729</v>
      </c>
      <c r="F34" s="20" t="s">
        <v>231</v>
      </c>
      <c r="G34" s="20" t="s">
        <v>1076</v>
      </c>
      <c r="H34" s="20" t="s">
        <v>1077</v>
      </c>
      <c r="I34" s="21"/>
      <c r="J34" s="22"/>
      <c r="K34" s="22"/>
      <c r="L34" s="22"/>
      <c r="M34" s="22"/>
      <c r="N34" s="21" t="s">
        <v>1161</v>
      </c>
      <c r="O34" s="21" t="s">
        <v>1079</v>
      </c>
      <c r="P34" s="20" t="s">
        <v>152</v>
      </c>
      <c r="Q34" s="21" t="s">
        <v>1162</v>
      </c>
    </row>
    <row r="35" spans="1:17" ht="36" customHeight="1">
      <c r="A35" s="20" t="s">
        <v>1163</v>
      </c>
      <c r="B35" s="20" t="s">
        <v>591</v>
      </c>
      <c r="C35" s="20" t="s">
        <v>703</v>
      </c>
      <c r="D35" s="20" t="s">
        <v>731</v>
      </c>
      <c r="E35" s="21" t="s">
        <v>732</v>
      </c>
      <c r="F35" s="20" t="s">
        <v>231</v>
      </c>
      <c r="G35" s="20" t="s">
        <v>1076</v>
      </c>
      <c r="H35" s="20" t="s">
        <v>1077</v>
      </c>
      <c r="I35" s="21"/>
      <c r="J35" s="22"/>
      <c r="K35" s="22"/>
      <c r="L35" s="22"/>
      <c r="M35" s="22"/>
      <c r="N35" s="21" t="s">
        <v>1164</v>
      </c>
      <c r="O35" s="21" t="s">
        <v>1079</v>
      </c>
      <c r="P35" s="20" t="s">
        <v>152</v>
      </c>
      <c r="Q35" s="21" t="s">
        <v>1165</v>
      </c>
    </row>
    <row r="36" spans="1:17" ht="36" customHeight="1">
      <c r="A36" s="20" t="s">
        <v>1166</v>
      </c>
      <c r="B36" s="20" t="s">
        <v>591</v>
      </c>
      <c r="C36" s="20" t="s">
        <v>703</v>
      </c>
      <c r="D36" s="20" t="s">
        <v>702</v>
      </c>
      <c r="E36" s="21" t="s">
        <v>704</v>
      </c>
      <c r="F36" s="20" t="s">
        <v>231</v>
      </c>
      <c r="G36" s="20" t="s">
        <v>1076</v>
      </c>
      <c r="H36" s="20" t="s">
        <v>1077</v>
      </c>
      <c r="I36" s="21"/>
      <c r="J36" s="22"/>
      <c r="K36" s="22"/>
      <c r="L36" s="22"/>
      <c r="M36" s="22"/>
      <c r="N36" s="21" t="s">
        <v>1167</v>
      </c>
      <c r="O36" s="21" t="s">
        <v>1079</v>
      </c>
      <c r="P36" s="20" t="s">
        <v>152</v>
      </c>
      <c r="Q36" s="21" t="s">
        <v>1168</v>
      </c>
    </row>
    <row r="37" spans="1:17" ht="36" customHeight="1">
      <c r="A37" s="20" t="s">
        <v>1169</v>
      </c>
      <c r="B37" s="20" t="s">
        <v>591</v>
      </c>
      <c r="C37" s="20" t="s">
        <v>703</v>
      </c>
      <c r="D37" s="20" t="s">
        <v>720</v>
      </c>
      <c r="E37" s="21" t="s">
        <v>721</v>
      </c>
      <c r="F37" s="20" t="s">
        <v>231</v>
      </c>
      <c r="G37" s="20" t="s">
        <v>1076</v>
      </c>
      <c r="H37" s="20" t="s">
        <v>1082</v>
      </c>
      <c r="I37" s="21"/>
      <c r="J37" s="22"/>
      <c r="K37" s="22"/>
      <c r="L37" s="22"/>
      <c r="M37" s="22"/>
      <c r="N37" s="21" t="s">
        <v>1170</v>
      </c>
      <c r="O37" s="21" t="s">
        <v>1079</v>
      </c>
      <c r="P37" s="20" t="s">
        <v>152</v>
      </c>
      <c r="Q37" s="21" t="s">
        <v>1171</v>
      </c>
    </row>
    <row r="38" spans="1:17" ht="36" customHeight="1">
      <c r="A38" s="20" t="s">
        <v>1172</v>
      </c>
      <c r="B38" s="20" t="s">
        <v>591</v>
      </c>
      <c r="C38" s="20" t="s">
        <v>703</v>
      </c>
      <c r="D38" s="20" t="s">
        <v>722</v>
      </c>
      <c r="E38" s="21" t="s">
        <v>724</v>
      </c>
      <c r="F38" s="20" t="s">
        <v>231</v>
      </c>
      <c r="G38" s="20" t="s">
        <v>1076</v>
      </c>
      <c r="H38" s="20" t="s">
        <v>1082</v>
      </c>
      <c r="I38" s="21"/>
      <c r="J38" s="22"/>
      <c r="K38" s="22"/>
      <c r="L38" s="22"/>
      <c r="M38" s="22"/>
      <c r="N38" s="21" t="s">
        <v>1170</v>
      </c>
      <c r="O38" s="21" t="s">
        <v>1079</v>
      </c>
      <c r="P38" s="20" t="s">
        <v>152</v>
      </c>
      <c r="Q38" s="21" t="s">
        <v>1173</v>
      </c>
    </row>
    <row r="39" spans="1:17" ht="36" customHeight="1">
      <c r="A39" s="20" t="s">
        <v>1174</v>
      </c>
      <c r="B39" s="20" t="s">
        <v>591</v>
      </c>
      <c r="C39" s="20" t="s">
        <v>647</v>
      </c>
      <c r="D39" s="20" t="s">
        <v>653</v>
      </c>
      <c r="E39" s="21" t="s">
        <v>654</v>
      </c>
      <c r="F39" s="20" t="s">
        <v>1175</v>
      </c>
      <c r="G39" s="20" t="s">
        <v>1176</v>
      </c>
      <c r="H39" s="20" t="s">
        <v>1077</v>
      </c>
      <c r="I39" s="21" t="s">
        <v>280</v>
      </c>
      <c r="J39" s="22"/>
      <c r="K39" s="22"/>
      <c r="L39" s="22"/>
      <c r="M39" s="22"/>
      <c r="N39" s="21" t="s">
        <v>284</v>
      </c>
      <c r="O39" s="21" t="s">
        <v>1177</v>
      </c>
      <c r="P39" s="20" t="s">
        <v>173</v>
      </c>
      <c r="Q39" s="21" t="s">
        <v>1178</v>
      </c>
    </row>
    <row r="40" spans="1:17" ht="36" customHeight="1">
      <c r="A40" s="20" t="s">
        <v>1179</v>
      </c>
      <c r="B40" s="20" t="s">
        <v>591</v>
      </c>
      <c r="C40" s="20" t="s">
        <v>735</v>
      </c>
      <c r="D40" s="20" t="s">
        <v>738</v>
      </c>
      <c r="E40" s="21" t="s">
        <v>739</v>
      </c>
      <c r="F40" s="20" t="s">
        <v>1175</v>
      </c>
      <c r="G40" s="20" t="s">
        <v>1176</v>
      </c>
      <c r="H40" s="20" t="s">
        <v>1077</v>
      </c>
      <c r="I40" s="21" t="s">
        <v>289</v>
      </c>
      <c r="J40" s="22"/>
      <c r="K40" s="22"/>
      <c r="L40" s="22"/>
      <c r="M40" s="22"/>
      <c r="N40" s="21" t="s">
        <v>284</v>
      </c>
      <c r="O40" s="21" t="s">
        <v>1177</v>
      </c>
      <c r="P40" s="20" t="s">
        <v>173</v>
      </c>
      <c r="Q40" s="21" t="s">
        <v>1178</v>
      </c>
    </row>
    <row r="41" spans="1:17" ht="36" customHeight="1">
      <c r="A41" s="20" t="s">
        <v>1180</v>
      </c>
      <c r="B41" s="20" t="s">
        <v>591</v>
      </c>
      <c r="C41" s="20" t="s">
        <v>623</v>
      </c>
      <c r="D41" s="20" t="s">
        <v>629</v>
      </c>
      <c r="E41" s="21" t="s">
        <v>630</v>
      </c>
      <c r="F41" s="20" t="s">
        <v>1175</v>
      </c>
      <c r="G41" s="20" t="s">
        <v>1176</v>
      </c>
      <c r="H41" s="20" t="s">
        <v>1077</v>
      </c>
      <c r="I41" s="21" t="s">
        <v>294</v>
      </c>
      <c r="J41" s="22"/>
      <c r="K41" s="22"/>
      <c r="L41" s="22"/>
      <c r="M41" s="22"/>
      <c r="N41" s="21" t="s">
        <v>284</v>
      </c>
      <c r="O41" s="21" t="s">
        <v>1177</v>
      </c>
      <c r="P41" s="20" t="s">
        <v>173</v>
      </c>
      <c r="Q41" s="21" t="s">
        <v>1178</v>
      </c>
    </row>
    <row r="42" spans="1:17" ht="36" customHeight="1">
      <c r="A42" s="20" t="s">
        <v>1181</v>
      </c>
      <c r="B42" s="20" t="s">
        <v>591</v>
      </c>
      <c r="C42" s="20" t="s">
        <v>623</v>
      </c>
      <c r="D42" s="20" t="s">
        <v>626</v>
      </c>
      <c r="E42" s="21" t="s">
        <v>627</v>
      </c>
      <c r="F42" s="20" t="s">
        <v>1175</v>
      </c>
      <c r="G42" s="20" t="s">
        <v>1176</v>
      </c>
      <c r="H42" s="20" t="s">
        <v>1077</v>
      </c>
      <c r="I42" s="21" t="s">
        <v>299</v>
      </c>
      <c r="J42" s="22"/>
      <c r="K42" s="22"/>
      <c r="L42" s="22"/>
      <c r="M42" s="22"/>
      <c r="N42" s="21" t="s">
        <v>284</v>
      </c>
      <c r="O42" s="21" t="s">
        <v>1177</v>
      </c>
      <c r="P42" s="20" t="s">
        <v>173</v>
      </c>
      <c r="Q42" s="21" t="s">
        <v>1178</v>
      </c>
    </row>
    <row r="43" spans="1:17" ht="36" customHeight="1">
      <c r="A43" s="20" t="s">
        <v>1182</v>
      </c>
      <c r="B43" s="20" t="s">
        <v>591</v>
      </c>
      <c r="C43" s="20" t="s">
        <v>735</v>
      </c>
      <c r="D43" s="20" t="s">
        <v>741</v>
      </c>
      <c r="E43" s="21" t="s">
        <v>742</v>
      </c>
      <c r="F43" s="20" t="s">
        <v>1175</v>
      </c>
      <c r="G43" s="20" t="s">
        <v>1176</v>
      </c>
      <c r="H43" s="20" t="s">
        <v>1077</v>
      </c>
      <c r="I43" s="21" t="s">
        <v>304</v>
      </c>
      <c r="J43" s="22"/>
      <c r="K43" s="22"/>
      <c r="L43" s="22"/>
      <c r="M43" s="22"/>
      <c r="N43" s="21" t="s">
        <v>284</v>
      </c>
      <c r="O43" s="21" t="s">
        <v>1177</v>
      </c>
      <c r="P43" s="20" t="s">
        <v>173</v>
      </c>
      <c r="Q43" s="21" t="s">
        <v>1178</v>
      </c>
    </row>
    <row r="44" spans="1:17" ht="36" customHeight="1">
      <c r="A44" s="20" t="s">
        <v>1183</v>
      </c>
      <c r="B44" s="20" t="s">
        <v>591</v>
      </c>
      <c r="C44" s="20" t="s">
        <v>735</v>
      </c>
      <c r="D44" s="20" t="s">
        <v>734</v>
      </c>
      <c r="E44" s="21" t="s">
        <v>736</v>
      </c>
      <c r="F44" s="20" t="s">
        <v>1175</v>
      </c>
      <c r="G44" s="20" t="s">
        <v>1176</v>
      </c>
      <c r="H44" s="20" t="s">
        <v>1077</v>
      </c>
      <c r="I44" s="21" t="s">
        <v>309</v>
      </c>
      <c r="J44" s="22"/>
      <c r="K44" s="22"/>
      <c r="L44" s="22"/>
      <c r="M44" s="22"/>
      <c r="N44" s="21" t="s">
        <v>284</v>
      </c>
      <c r="O44" s="21" t="s">
        <v>1177</v>
      </c>
      <c r="P44" s="20" t="s">
        <v>173</v>
      </c>
      <c r="Q44" s="21" t="s">
        <v>1178</v>
      </c>
    </row>
    <row r="45" spans="1:17" ht="36" customHeight="1">
      <c r="A45" s="20" t="s">
        <v>1184</v>
      </c>
      <c r="B45" s="20" t="s">
        <v>591</v>
      </c>
      <c r="C45" s="20" t="s">
        <v>623</v>
      </c>
      <c r="D45" s="20" t="s">
        <v>638</v>
      </c>
      <c r="E45" s="21" t="s">
        <v>639</v>
      </c>
      <c r="F45" s="20" t="s">
        <v>1175</v>
      </c>
      <c r="G45" s="20" t="s">
        <v>1176</v>
      </c>
      <c r="H45" s="20" t="s">
        <v>1077</v>
      </c>
      <c r="I45" s="21" t="s">
        <v>314</v>
      </c>
      <c r="J45" s="22"/>
      <c r="K45" s="22"/>
      <c r="L45" s="22"/>
      <c r="M45" s="22"/>
      <c r="N45" s="21" t="s">
        <v>284</v>
      </c>
      <c r="O45" s="21" t="s">
        <v>1177</v>
      </c>
      <c r="P45" s="20" t="s">
        <v>173</v>
      </c>
      <c r="Q45" s="21" t="s">
        <v>1178</v>
      </c>
    </row>
    <row r="46" spans="1:17" ht="36" customHeight="1">
      <c r="A46" s="20" t="s">
        <v>1185</v>
      </c>
      <c r="B46" s="20" t="s">
        <v>591</v>
      </c>
      <c r="C46" s="20" t="s">
        <v>703</v>
      </c>
      <c r="D46" s="20" t="s">
        <v>728</v>
      </c>
      <c r="E46" s="21" t="s">
        <v>729</v>
      </c>
      <c r="F46" s="20" t="s">
        <v>1175</v>
      </c>
      <c r="G46" s="20" t="s">
        <v>1176</v>
      </c>
      <c r="H46" s="20" t="s">
        <v>1077</v>
      </c>
      <c r="I46" s="21" t="s">
        <v>319</v>
      </c>
      <c r="J46" s="22"/>
      <c r="K46" s="22"/>
      <c r="L46" s="22"/>
      <c r="M46" s="22"/>
      <c r="N46" s="21" t="s">
        <v>322</v>
      </c>
      <c r="O46" s="21" t="s">
        <v>1177</v>
      </c>
      <c r="P46" s="20" t="s">
        <v>173</v>
      </c>
      <c r="Q46" s="21" t="s">
        <v>1178</v>
      </c>
    </row>
    <row r="47" spans="1:17" ht="36" customHeight="1">
      <c r="A47" s="20" t="s">
        <v>1186</v>
      </c>
      <c r="B47" s="20" t="s">
        <v>591</v>
      </c>
      <c r="C47" s="20" t="s">
        <v>703</v>
      </c>
      <c r="D47" s="20" t="s">
        <v>709</v>
      </c>
      <c r="E47" s="21" t="s">
        <v>710</v>
      </c>
      <c r="F47" s="20" t="s">
        <v>1175</v>
      </c>
      <c r="G47" s="20" t="s">
        <v>1176</v>
      </c>
      <c r="H47" s="20" t="s">
        <v>1077</v>
      </c>
      <c r="I47" s="21" t="s">
        <v>325</v>
      </c>
      <c r="J47" s="22"/>
      <c r="K47" s="22"/>
      <c r="L47" s="22"/>
      <c r="M47" s="22"/>
      <c r="N47" s="21" t="s">
        <v>284</v>
      </c>
      <c r="O47" s="21" t="s">
        <v>1177</v>
      </c>
      <c r="P47" s="20" t="s">
        <v>173</v>
      </c>
      <c r="Q47" s="21" t="s">
        <v>1178</v>
      </c>
    </row>
    <row r="48" spans="1:17" ht="36" customHeight="1">
      <c r="A48" s="20" t="s">
        <v>1187</v>
      </c>
      <c r="B48" s="20" t="s">
        <v>591</v>
      </c>
      <c r="C48" s="20" t="s">
        <v>703</v>
      </c>
      <c r="D48" s="20" t="s">
        <v>731</v>
      </c>
      <c r="E48" s="21" t="s">
        <v>732</v>
      </c>
      <c r="F48" s="20" t="s">
        <v>1175</v>
      </c>
      <c r="G48" s="20" t="s">
        <v>1176</v>
      </c>
      <c r="H48" s="20" t="s">
        <v>1077</v>
      </c>
      <c r="I48" s="21" t="s">
        <v>330</v>
      </c>
      <c r="J48" s="22"/>
      <c r="K48" s="22"/>
      <c r="L48" s="22"/>
      <c r="M48" s="22"/>
      <c r="N48" s="21" t="s">
        <v>333</v>
      </c>
      <c r="O48" s="21" t="s">
        <v>1177</v>
      </c>
      <c r="P48" s="20" t="s">
        <v>173</v>
      </c>
      <c r="Q48" s="21" t="s">
        <v>1178</v>
      </c>
    </row>
    <row r="49" spans="1:17" ht="36" customHeight="1">
      <c r="A49" s="20" t="s">
        <v>1188</v>
      </c>
      <c r="B49" s="20" t="s">
        <v>591</v>
      </c>
      <c r="C49" s="20" t="s">
        <v>703</v>
      </c>
      <c r="D49" s="20" t="s">
        <v>702</v>
      </c>
      <c r="E49" s="21" t="s">
        <v>704</v>
      </c>
      <c r="F49" s="20" t="s">
        <v>1175</v>
      </c>
      <c r="G49" s="20" t="s">
        <v>1176</v>
      </c>
      <c r="H49" s="20" t="s">
        <v>1077</v>
      </c>
      <c r="I49" s="21" t="s">
        <v>336</v>
      </c>
      <c r="J49" s="22"/>
      <c r="K49" s="22"/>
      <c r="L49" s="22"/>
      <c r="M49" s="22"/>
      <c r="N49" s="21" t="s">
        <v>284</v>
      </c>
      <c r="O49" s="21" t="s">
        <v>1177</v>
      </c>
      <c r="P49" s="20" t="s">
        <v>173</v>
      </c>
      <c r="Q49" s="21" t="s">
        <v>1178</v>
      </c>
    </row>
    <row r="50" spans="1:17" ht="36" customHeight="1">
      <c r="A50" s="20" t="s">
        <v>1189</v>
      </c>
      <c r="B50" s="20" t="s">
        <v>591</v>
      </c>
      <c r="C50" s="20" t="s">
        <v>623</v>
      </c>
      <c r="D50" s="20" t="s">
        <v>635</v>
      </c>
      <c r="E50" s="21" t="s">
        <v>636</v>
      </c>
      <c r="F50" s="20" t="s">
        <v>1175</v>
      </c>
      <c r="G50" s="20" t="s">
        <v>1176</v>
      </c>
      <c r="H50" s="20" t="s">
        <v>1077</v>
      </c>
      <c r="I50" s="21" t="s">
        <v>341</v>
      </c>
      <c r="J50" s="22"/>
      <c r="K50" s="22"/>
      <c r="L50" s="22"/>
      <c r="M50" s="22"/>
      <c r="N50" s="21" t="s">
        <v>284</v>
      </c>
      <c r="O50" s="21" t="s">
        <v>1177</v>
      </c>
      <c r="P50" s="20" t="s">
        <v>173</v>
      </c>
      <c r="Q50" s="21" t="s">
        <v>1178</v>
      </c>
    </row>
    <row r="51" spans="1:17" ht="36" customHeight="1">
      <c r="A51" s="20" t="s">
        <v>1190</v>
      </c>
      <c r="B51" s="20" t="s">
        <v>591</v>
      </c>
      <c r="C51" s="20" t="s">
        <v>703</v>
      </c>
      <c r="D51" s="20" t="s">
        <v>717</v>
      </c>
      <c r="E51" s="21" t="s">
        <v>718</v>
      </c>
      <c r="F51" s="20" t="s">
        <v>1175</v>
      </c>
      <c r="G51" s="20" t="s">
        <v>1176</v>
      </c>
      <c r="H51" s="20" t="s">
        <v>1077</v>
      </c>
      <c r="I51" s="21" t="s">
        <v>346</v>
      </c>
      <c r="J51" s="22"/>
      <c r="K51" s="22"/>
      <c r="L51" s="22"/>
      <c r="M51" s="22"/>
      <c r="N51" s="21" t="s">
        <v>349</v>
      </c>
      <c r="O51" s="21" t="s">
        <v>1177</v>
      </c>
      <c r="P51" s="20" t="s">
        <v>173</v>
      </c>
      <c r="Q51" s="21" t="s">
        <v>1178</v>
      </c>
    </row>
    <row r="52" spans="1:17" ht="36" customHeight="1">
      <c r="A52" s="20" t="s">
        <v>1191</v>
      </c>
      <c r="B52" s="20" t="s">
        <v>591</v>
      </c>
      <c r="C52" s="20" t="s">
        <v>623</v>
      </c>
      <c r="D52" s="20" t="s">
        <v>622</v>
      </c>
      <c r="E52" s="21" t="s">
        <v>624</v>
      </c>
      <c r="F52" s="20" t="s">
        <v>1175</v>
      </c>
      <c r="G52" s="20" t="s">
        <v>1176</v>
      </c>
      <c r="H52" s="20" t="s">
        <v>1077</v>
      </c>
      <c r="I52" s="21" t="s">
        <v>352</v>
      </c>
      <c r="J52" s="22"/>
      <c r="K52" s="22"/>
      <c r="L52" s="22"/>
      <c r="M52" s="22"/>
      <c r="N52" s="21" t="s">
        <v>284</v>
      </c>
      <c r="O52" s="21" t="s">
        <v>1177</v>
      </c>
      <c r="P52" s="20" t="s">
        <v>173</v>
      </c>
      <c r="Q52" s="21" t="s">
        <v>1178</v>
      </c>
    </row>
    <row r="53" spans="1:17" ht="36" customHeight="1">
      <c r="A53" s="20" t="s">
        <v>1192</v>
      </c>
      <c r="B53" s="20" t="s">
        <v>591</v>
      </c>
      <c r="C53" s="20" t="s">
        <v>623</v>
      </c>
      <c r="D53" s="20" t="s">
        <v>632</v>
      </c>
      <c r="E53" s="21" t="s">
        <v>633</v>
      </c>
      <c r="F53" s="20" t="s">
        <v>1175</v>
      </c>
      <c r="G53" s="20" t="s">
        <v>1176</v>
      </c>
      <c r="H53" s="20" t="s">
        <v>1077</v>
      </c>
      <c r="I53" s="21" t="s">
        <v>357</v>
      </c>
      <c r="J53" s="22"/>
      <c r="K53" s="22"/>
      <c r="L53" s="22"/>
      <c r="M53" s="22"/>
      <c r="N53" s="21" t="s">
        <v>284</v>
      </c>
      <c r="O53" s="21" t="s">
        <v>1177</v>
      </c>
      <c r="P53" s="20" t="s">
        <v>173</v>
      </c>
      <c r="Q53" s="21" t="s">
        <v>1178</v>
      </c>
    </row>
    <row r="54" spans="1:17" ht="36" customHeight="1">
      <c r="A54" s="20" t="s">
        <v>1193</v>
      </c>
      <c r="B54" s="20" t="s">
        <v>591</v>
      </c>
      <c r="C54" s="20" t="s">
        <v>647</v>
      </c>
      <c r="D54" s="20" t="s">
        <v>662</v>
      </c>
      <c r="E54" s="21" t="s">
        <v>663</v>
      </c>
      <c r="F54" s="20" t="s">
        <v>1175</v>
      </c>
      <c r="G54" s="20" t="s">
        <v>1176</v>
      </c>
      <c r="H54" s="20" t="s">
        <v>1077</v>
      </c>
      <c r="I54" s="21" t="s">
        <v>362</v>
      </c>
      <c r="J54" s="22"/>
      <c r="K54" s="22"/>
      <c r="L54" s="22"/>
      <c r="M54" s="22"/>
      <c r="N54" s="21" t="s">
        <v>365</v>
      </c>
      <c r="O54" s="21" t="s">
        <v>1177</v>
      </c>
      <c r="P54" s="20" t="s">
        <v>173</v>
      </c>
      <c r="Q54" s="21" t="s">
        <v>1178</v>
      </c>
    </row>
    <row r="55" spans="1:17" ht="36" customHeight="1">
      <c r="A55" s="20" t="s">
        <v>1194</v>
      </c>
      <c r="B55" s="20" t="s">
        <v>591</v>
      </c>
      <c r="C55" s="20" t="s">
        <v>703</v>
      </c>
      <c r="D55" s="20" t="s">
        <v>706</v>
      </c>
      <c r="E55" s="21" t="s">
        <v>707</v>
      </c>
      <c r="F55" s="20" t="s">
        <v>1175</v>
      </c>
      <c r="G55" s="20" t="s">
        <v>1176</v>
      </c>
      <c r="H55" s="20" t="s">
        <v>1077</v>
      </c>
      <c r="I55" s="21" t="s">
        <v>368</v>
      </c>
      <c r="J55" s="22"/>
      <c r="K55" s="22"/>
      <c r="L55" s="22"/>
      <c r="M55" s="22"/>
      <c r="N55" s="21" t="s">
        <v>284</v>
      </c>
      <c r="O55" s="21" t="s">
        <v>1177</v>
      </c>
      <c r="P55" s="20" t="s">
        <v>173</v>
      </c>
      <c r="Q55" s="21" t="s">
        <v>1178</v>
      </c>
    </row>
    <row r="56" spans="1:17" ht="36" customHeight="1">
      <c r="A56" s="20" t="s">
        <v>1195</v>
      </c>
      <c r="B56" s="20" t="s">
        <v>591</v>
      </c>
      <c r="C56" s="20" t="s">
        <v>703</v>
      </c>
      <c r="D56" s="20" t="s">
        <v>714</v>
      </c>
      <c r="E56" s="21" t="s">
        <v>715</v>
      </c>
      <c r="F56" s="20" t="s">
        <v>1175</v>
      </c>
      <c r="G56" s="20" t="s">
        <v>1176</v>
      </c>
      <c r="H56" s="20" t="s">
        <v>1077</v>
      </c>
      <c r="I56" s="21" t="s">
        <v>373</v>
      </c>
      <c r="J56" s="22"/>
      <c r="K56" s="22"/>
      <c r="L56" s="22"/>
      <c r="M56" s="22"/>
      <c r="N56" s="21" t="s">
        <v>284</v>
      </c>
      <c r="O56" s="21" t="s">
        <v>1177</v>
      </c>
      <c r="P56" s="20" t="s">
        <v>173</v>
      </c>
      <c r="Q56" s="21" t="s">
        <v>1178</v>
      </c>
    </row>
    <row r="57" spans="1:17" ht="36" customHeight="1">
      <c r="A57" s="20" t="s">
        <v>1196</v>
      </c>
      <c r="B57" s="20" t="s">
        <v>591</v>
      </c>
      <c r="C57" s="20" t="s">
        <v>703</v>
      </c>
      <c r="D57" s="20" t="s">
        <v>712</v>
      </c>
      <c r="E57" s="21" t="s">
        <v>257</v>
      </c>
      <c r="F57" s="20" t="s">
        <v>1175</v>
      </c>
      <c r="G57" s="20" t="s">
        <v>1176</v>
      </c>
      <c r="H57" s="20" t="s">
        <v>1077</v>
      </c>
      <c r="I57" s="21" t="s">
        <v>378</v>
      </c>
      <c r="J57" s="22"/>
      <c r="K57" s="22"/>
      <c r="L57" s="22"/>
      <c r="M57" s="22"/>
      <c r="N57" s="21" t="s">
        <v>284</v>
      </c>
      <c r="O57" s="21" t="s">
        <v>1177</v>
      </c>
      <c r="P57" s="20" t="s">
        <v>173</v>
      </c>
      <c r="Q57" s="21" t="s">
        <v>1178</v>
      </c>
    </row>
    <row r="58" spans="1:17" ht="36" customHeight="1">
      <c r="A58" s="20" t="s">
        <v>1197</v>
      </c>
      <c r="B58" s="20" t="s">
        <v>591</v>
      </c>
      <c r="C58" s="20" t="s">
        <v>703</v>
      </c>
      <c r="D58" s="20" t="s">
        <v>725</v>
      </c>
      <c r="E58" s="21" t="s">
        <v>726</v>
      </c>
      <c r="F58" s="20" t="s">
        <v>1175</v>
      </c>
      <c r="G58" s="20" t="s">
        <v>1176</v>
      </c>
      <c r="H58" s="20" t="s">
        <v>1077</v>
      </c>
      <c r="I58" s="21" t="s">
        <v>383</v>
      </c>
      <c r="J58" s="22"/>
      <c r="K58" s="22"/>
      <c r="L58" s="22"/>
      <c r="M58" s="22"/>
      <c r="N58" s="21" t="s">
        <v>284</v>
      </c>
      <c r="O58" s="21" t="s">
        <v>1177</v>
      </c>
      <c r="P58" s="20" t="s">
        <v>173</v>
      </c>
      <c r="Q58" s="21" t="s">
        <v>1178</v>
      </c>
    </row>
    <row r="59" spans="1:17" ht="36" customHeight="1">
      <c r="A59" s="20" t="s">
        <v>1198</v>
      </c>
      <c r="B59" s="20" t="s">
        <v>591</v>
      </c>
      <c r="C59" s="20" t="s">
        <v>584</v>
      </c>
      <c r="D59" s="20" t="s">
        <v>1005</v>
      </c>
      <c r="E59" s="21" t="s">
        <v>944</v>
      </c>
      <c r="F59" s="20" t="s">
        <v>1175</v>
      </c>
      <c r="G59" s="20" t="s">
        <v>1176</v>
      </c>
      <c r="H59" s="20" t="s">
        <v>1077</v>
      </c>
      <c r="I59" s="21" t="s">
        <v>388</v>
      </c>
      <c r="J59" s="22"/>
      <c r="K59" s="22"/>
      <c r="L59" s="22"/>
      <c r="M59" s="22"/>
      <c r="N59" s="21" t="s">
        <v>391</v>
      </c>
      <c r="O59" s="21" t="s">
        <v>1177</v>
      </c>
      <c r="P59" s="20" t="s">
        <v>173</v>
      </c>
      <c r="Q59" s="21" t="s">
        <v>1178</v>
      </c>
    </row>
    <row r="60" spans="1:17" ht="36" customHeight="1">
      <c r="A60" s="20" t="s">
        <v>1199</v>
      </c>
      <c r="B60" s="20" t="s">
        <v>591</v>
      </c>
      <c r="C60" s="20" t="s">
        <v>592</v>
      </c>
      <c r="D60" s="20" t="s">
        <v>1006</v>
      </c>
      <c r="E60" s="21" t="s">
        <v>1007</v>
      </c>
      <c r="F60" s="20" t="s">
        <v>1175</v>
      </c>
      <c r="G60" s="20" t="s">
        <v>1176</v>
      </c>
      <c r="H60" s="20" t="s">
        <v>1077</v>
      </c>
      <c r="I60" s="21" t="s">
        <v>394</v>
      </c>
      <c r="J60" s="22"/>
      <c r="K60" s="22"/>
      <c r="L60" s="22"/>
      <c r="M60" s="22"/>
      <c r="N60" s="21" t="s">
        <v>391</v>
      </c>
      <c r="O60" s="21" t="s">
        <v>1177</v>
      </c>
      <c r="P60" s="20" t="s">
        <v>173</v>
      </c>
      <c r="Q60" s="21" t="s">
        <v>1178</v>
      </c>
    </row>
    <row r="61" spans="1:17" ht="42" customHeight="1">
      <c r="A61" s="30" t="s">
        <v>4275</v>
      </c>
      <c r="B61" s="31" t="s">
        <v>745</v>
      </c>
      <c r="C61" s="31" t="s">
        <v>592</v>
      </c>
      <c r="D61" s="31" t="s">
        <v>744</v>
      </c>
      <c r="E61" s="31" t="s">
        <v>746</v>
      </c>
      <c r="F61" s="31" t="s">
        <v>1175</v>
      </c>
      <c r="G61" s="31" t="s">
        <v>1176</v>
      </c>
      <c r="H61" s="31" t="s">
        <v>1077</v>
      </c>
      <c r="I61" s="31" t="s">
        <v>4076</v>
      </c>
      <c r="J61" s="31"/>
      <c r="K61" s="31"/>
      <c r="L61" s="31"/>
      <c r="M61" s="31"/>
      <c r="N61" s="31" t="s">
        <v>284</v>
      </c>
      <c r="O61" s="31" t="s">
        <v>1177</v>
      </c>
      <c r="P61" s="31" t="s">
        <v>4075</v>
      </c>
      <c r="Q61" s="32" t="s">
        <v>1178</v>
      </c>
    </row>
    <row r="62" spans="1:17" ht="42" customHeight="1">
      <c r="A62" s="33" t="s">
        <v>4276</v>
      </c>
      <c r="B62" s="34" t="s">
        <v>745</v>
      </c>
      <c r="C62" s="34" t="s">
        <v>592</v>
      </c>
      <c r="D62" s="34" t="s">
        <v>749</v>
      </c>
      <c r="E62" s="34" t="s">
        <v>750</v>
      </c>
      <c r="F62" s="34" t="s">
        <v>1175</v>
      </c>
      <c r="G62" s="34" t="s">
        <v>1176</v>
      </c>
      <c r="H62" s="34" t="s">
        <v>1077</v>
      </c>
      <c r="I62" s="34" t="s">
        <v>4081</v>
      </c>
      <c r="J62" s="34"/>
      <c r="K62" s="34"/>
      <c r="L62" s="34"/>
      <c r="M62" s="34"/>
      <c r="N62" s="34" t="s">
        <v>4084</v>
      </c>
      <c r="O62" s="34" t="s">
        <v>1177</v>
      </c>
      <c r="P62" s="34" t="s">
        <v>4080</v>
      </c>
      <c r="Q62" s="35" t="s">
        <v>1178</v>
      </c>
    </row>
    <row r="63" spans="1:17" ht="42" customHeight="1">
      <c r="A63" s="36" t="s">
        <v>4277</v>
      </c>
      <c r="B63" s="37" t="s">
        <v>745</v>
      </c>
      <c r="C63" s="37" t="s">
        <v>592</v>
      </c>
      <c r="D63" s="37" t="s">
        <v>876</v>
      </c>
      <c r="E63" s="37" t="s">
        <v>877</v>
      </c>
      <c r="F63" s="37" t="s">
        <v>1175</v>
      </c>
      <c r="G63" s="37" t="s">
        <v>1176</v>
      </c>
      <c r="H63" s="37" t="s">
        <v>1077</v>
      </c>
      <c r="I63" s="37" t="s">
        <v>4087</v>
      </c>
      <c r="J63" s="37"/>
      <c r="K63" s="37"/>
      <c r="L63" s="37"/>
      <c r="M63" s="37"/>
      <c r="N63" s="37" t="s">
        <v>284</v>
      </c>
      <c r="O63" s="37" t="s">
        <v>1177</v>
      </c>
      <c r="P63" s="37" t="s">
        <v>4086</v>
      </c>
      <c r="Q63" s="38" t="s">
        <v>1178</v>
      </c>
    </row>
    <row r="64" spans="1:17" ht="42" customHeight="1">
      <c r="A64" s="33" t="s">
        <v>4278</v>
      </c>
      <c r="B64" s="34" t="s">
        <v>745</v>
      </c>
      <c r="C64" s="34" t="s">
        <v>623</v>
      </c>
      <c r="D64" s="34" t="s">
        <v>1047</v>
      </c>
      <c r="E64" s="34" t="s">
        <v>4279</v>
      </c>
      <c r="F64" s="34" t="s">
        <v>1175</v>
      </c>
      <c r="G64" s="34" t="s">
        <v>1176</v>
      </c>
      <c r="H64" s="34" t="s">
        <v>1077</v>
      </c>
      <c r="I64" s="34" t="s">
        <v>4092</v>
      </c>
      <c r="J64" s="34"/>
      <c r="K64" s="34"/>
      <c r="L64" s="34"/>
      <c r="M64" s="34"/>
      <c r="N64" s="34" t="s">
        <v>4095</v>
      </c>
      <c r="O64" s="34" t="s">
        <v>1177</v>
      </c>
      <c r="P64" s="34" t="s">
        <v>4091</v>
      </c>
      <c r="Q64" s="35" t="s">
        <v>1178</v>
      </c>
    </row>
    <row r="65" spans="1:17" ht="42" customHeight="1">
      <c r="A65" s="36" t="s">
        <v>4280</v>
      </c>
      <c r="B65" s="37" t="s">
        <v>745</v>
      </c>
      <c r="C65" s="37" t="s">
        <v>623</v>
      </c>
      <c r="D65" s="37" t="s">
        <v>4281</v>
      </c>
      <c r="E65" s="37" t="s">
        <v>4282</v>
      </c>
      <c r="F65" s="37" t="s">
        <v>1175</v>
      </c>
      <c r="G65" s="37" t="s">
        <v>1176</v>
      </c>
      <c r="H65" s="37" t="s">
        <v>1077</v>
      </c>
      <c r="I65" s="37" t="s">
        <v>4098</v>
      </c>
      <c r="J65" s="37"/>
      <c r="K65" s="37"/>
      <c r="L65" s="37"/>
      <c r="M65" s="37"/>
      <c r="N65" s="37" t="s">
        <v>4095</v>
      </c>
      <c r="O65" s="37" t="s">
        <v>1177</v>
      </c>
      <c r="P65" s="37" t="s">
        <v>4097</v>
      </c>
      <c r="Q65" s="38" t="s">
        <v>1178</v>
      </c>
    </row>
    <row r="66" spans="1:17" ht="42" customHeight="1">
      <c r="A66" s="33" t="s">
        <v>4283</v>
      </c>
      <c r="B66" s="34" t="s">
        <v>745</v>
      </c>
      <c r="C66" s="34" t="s">
        <v>623</v>
      </c>
      <c r="D66" s="34" t="s">
        <v>1041</v>
      </c>
      <c r="E66" s="34" t="s">
        <v>4284</v>
      </c>
      <c r="F66" s="34" t="s">
        <v>1175</v>
      </c>
      <c r="G66" s="34" t="s">
        <v>1176</v>
      </c>
      <c r="H66" s="34" t="s">
        <v>1077</v>
      </c>
      <c r="I66" s="34" t="s">
        <v>4103</v>
      </c>
      <c r="J66" s="34"/>
      <c r="K66" s="34"/>
      <c r="L66" s="34"/>
      <c r="M66" s="34"/>
      <c r="N66" s="34" t="s">
        <v>4095</v>
      </c>
      <c r="O66" s="34" t="s">
        <v>1177</v>
      </c>
      <c r="P66" s="34" t="s">
        <v>4102</v>
      </c>
      <c r="Q66" s="35" t="s">
        <v>1178</v>
      </c>
    </row>
    <row r="67" spans="1:17" ht="42" customHeight="1">
      <c r="A67" s="36" t="s">
        <v>4285</v>
      </c>
      <c r="B67" s="37" t="s">
        <v>745</v>
      </c>
      <c r="C67" s="37" t="s">
        <v>623</v>
      </c>
      <c r="D67" s="37" t="s">
        <v>768</v>
      </c>
      <c r="E67" s="37" t="s">
        <v>769</v>
      </c>
      <c r="F67" s="37" t="s">
        <v>1175</v>
      </c>
      <c r="G67" s="37" t="s">
        <v>1176</v>
      </c>
      <c r="H67" s="37" t="s">
        <v>1077</v>
      </c>
      <c r="I67" s="37" t="s">
        <v>4108</v>
      </c>
      <c r="J67" s="37"/>
      <c r="K67" s="37"/>
      <c r="L67" s="37"/>
      <c r="M67" s="37"/>
      <c r="N67" s="37" t="s">
        <v>284</v>
      </c>
      <c r="O67" s="37" t="s">
        <v>1177</v>
      </c>
      <c r="P67" s="37" t="s">
        <v>4107</v>
      </c>
      <c r="Q67" s="38" t="s">
        <v>1178</v>
      </c>
    </row>
    <row r="68" spans="1:17" ht="42" customHeight="1">
      <c r="A68" s="33" t="s">
        <v>4286</v>
      </c>
      <c r="B68" s="34" t="s">
        <v>745</v>
      </c>
      <c r="C68" s="34" t="s">
        <v>623</v>
      </c>
      <c r="D68" s="34" t="s">
        <v>771</v>
      </c>
      <c r="E68" s="34" t="s">
        <v>772</v>
      </c>
      <c r="F68" s="34" t="s">
        <v>1175</v>
      </c>
      <c r="G68" s="34" t="s">
        <v>1176</v>
      </c>
      <c r="H68" s="34" t="s">
        <v>1077</v>
      </c>
      <c r="I68" s="34" t="s">
        <v>4113</v>
      </c>
      <c r="J68" s="34"/>
      <c r="K68" s="34"/>
      <c r="L68" s="34"/>
      <c r="M68" s="34"/>
      <c r="N68" s="34" t="s">
        <v>284</v>
      </c>
      <c r="O68" s="34" t="s">
        <v>1177</v>
      </c>
      <c r="P68" s="34" t="s">
        <v>4112</v>
      </c>
      <c r="Q68" s="35" t="s">
        <v>1178</v>
      </c>
    </row>
    <row r="69" spans="1:17" ht="42" customHeight="1">
      <c r="A69" s="36" t="s">
        <v>4287</v>
      </c>
      <c r="B69" s="37" t="s">
        <v>745</v>
      </c>
      <c r="C69" s="37" t="s">
        <v>623</v>
      </c>
      <c r="D69" s="37" t="s">
        <v>775</v>
      </c>
      <c r="E69" s="37" t="s">
        <v>776</v>
      </c>
      <c r="F69" s="37" t="s">
        <v>1175</v>
      </c>
      <c r="G69" s="37" t="s">
        <v>1176</v>
      </c>
      <c r="H69" s="37" t="s">
        <v>1077</v>
      </c>
      <c r="I69" s="37" t="s">
        <v>4118</v>
      </c>
      <c r="J69" s="37"/>
      <c r="K69" s="37"/>
      <c r="L69" s="37"/>
      <c r="M69" s="37"/>
      <c r="N69" s="37" t="s">
        <v>284</v>
      </c>
      <c r="O69" s="37" t="s">
        <v>1177</v>
      </c>
      <c r="P69" s="37" t="s">
        <v>4117</v>
      </c>
      <c r="Q69" s="38" t="s">
        <v>1178</v>
      </c>
    </row>
    <row r="70" spans="1:17" ht="42" customHeight="1">
      <c r="A70" s="33" t="s">
        <v>4288</v>
      </c>
      <c r="B70" s="34" t="s">
        <v>745</v>
      </c>
      <c r="C70" s="34" t="s">
        <v>647</v>
      </c>
      <c r="D70" s="34" t="s">
        <v>1050</v>
      </c>
      <c r="E70" s="34" t="s">
        <v>1051</v>
      </c>
      <c r="F70" s="34" t="s">
        <v>1175</v>
      </c>
      <c r="G70" s="34" t="s">
        <v>1176</v>
      </c>
      <c r="H70" s="34" t="s">
        <v>1077</v>
      </c>
      <c r="I70" s="34" t="s">
        <v>4123</v>
      </c>
      <c r="J70" s="34"/>
      <c r="K70" s="34"/>
      <c r="L70" s="34"/>
      <c r="M70" s="34"/>
      <c r="N70" s="34" t="s">
        <v>4126</v>
      </c>
      <c r="O70" s="34" t="s">
        <v>1177</v>
      </c>
      <c r="P70" s="34" t="s">
        <v>4122</v>
      </c>
      <c r="Q70" s="35" t="s">
        <v>1178</v>
      </c>
    </row>
    <row r="71" spans="1:17" ht="42" customHeight="1">
      <c r="A71" s="36" t="s">
        <v>4289</v>
      </c>
      <c r="B71" s="37" t="s">
        <v>745</v>
      </c>
      <c r="C71" s="37" t="s">
        <v>647</v>
      </c>
      <c r="D71" s="37" t="s">
        <v>799</v>
      </c>
      <c r="E71" s="37" t="s">
        <v>800</v>
      </c>
      <c r="F71" s="37" t="s">
        <v>1175</v>
      </c>
      <c r="G71" s="37" t="s">
        <v>1176</v>
      </c>
      <c r="H71" s="37" t="s">
        <v>1077</v>
      </c>
      <c r="I71" s="37" t="s">
        <v>4129</v>
      </c>
      <c r="J71" s="37"/>
      <c r="K71" s="37"/>
      <c r="L71" s="37"/>
      <c r="M71" s="37"/>
      <c r="N71" s="37" t="s">
        <v>284</v>
      </c>
      <c r="O71" s="37" t="s">
        <v>1177</v>
      </c>
      <c r="P71" s="37" t="s">
        <v>4128</v>
      </c>
      <c r="Q71" s="38" t="s">
        <v>1178</v>
      </c>
    </row>
    <row r="72" spans="1:17" ht="42" customHeight="1">
      <c r="A72" s="33" t="s">
        <v>4290</v>
      </c>
      <c r="B72" s="34" t="s">
        <v>745</v>
      </c>
      <c r="C72" s="34" t="s">
        <v>647</v>
      </c>
      <c r="D72" s="34" t="s">
        <v>802</v>
      </c>
      <c r="E72" s="34" t="s">
        <v>803</v>
      </c>
      <c r="F72" s="34" t="s">
        <v>1175</v>
      </c>
      <c r="G72" s="34" t="s">
        <v>1176</v>
      </c>
      <c r="H72" s="34" t="s">
        <v>1077</v>
      </c>
      <c r="I72" s="34" t="s">
        <v>4134</v>
      </c>
      <c r="J72" s="34"/>
      <c r="K72" s="34"/>
      <c r="L72" s="34"/>
      <c r="M72" s="34"/>
      <c r="N72" s="34" t="s">
        <v>284</v>
      </c>
      <c r="O72" s="34" t="s">
        <v>1177</v>
      </c>
      <c r="P72" s="34" t="s">
        <v>4133</v>
      </c>
      <c r="Q72" s="35" t="s">
        <v>1178</v>
      </c>
    </row>
    <row r="73" spans="1:17" ht="42" customHeight="1">
      <c r="A73" s="36" t="s">
        <v>4291</v>
      </c>
      <c r="B73" s="37" t="s">
        <v>745</v>
      </c>
      <c r="C73" s="37" t="s">
        <v>647</v>
      </c>
      <c r="D73" s="37" t="s">
        <v>805</v>
      </c>
      <c r="E73" s="37" t="s">
        <v>806</v>
      </c>
      <c r="F73" s="37" t="s">
        <v>1175</v>
      </c>
      <c r="G73" s="37" t="s">
        <v>1176</v>
      </c>
      <c r="H73" s="37" t="s">
        <v>1077</v>
      </c>
      <c r="I73" s="37" t="s">
        <v>4139</v>
      </c>
      <c r="J73" s="37"/>
      <c r="K73" s="37"/>
      <c r="L73" s="37"/>
      <c r="M73" s="37"/>
      <c r="N73" s="37" t="s">
        <v>284</v>
      </c>
      <c r="O73" s="37" t="s">
        <v>1177</v>
      </c>
      <c r="P73" s="37" t="s">
        <v>4138</v>
      </c>
      <c r="Q73" s="38" t="s">
        <v>1178</v>
      </c>
    </row>
    <row r="74" spans="1:17" ht="42" customHeight="1">
      <c r="A74" s="33" t="s">
        <v>4292</v>
      </c>
      <c r="B74" s="34" t="s">
        <v>745</v>
      </c>
      <c r="C74" s="34" t="s">
        <v>668</v>
      </c>
      <c r="D74" s="34" t="s">
        <v>811</v>
      </c>
      <c r="E74" s="34" t="s">
        <v>4293</v>
      </c>
      <c r="F74" s="34" t="s">
        <v>1175</v>
      </c>
      <c r="G74" s="34" t="s">
        <v>1176</v>
      </c>
      <c r="H74" s="34" t="s">
        <v>1077</v>
      </c>
      <c r="I74" s="34" t="s">
        <v>4144</v>
      </c>
      <c r="J74" s="34"/>
      <c r="K74" s="34"/>
      <c r="L74" s="34"/>
      <c r="M74" s="34"/>
      <c r="N74" s="34" t="s">
        <v>4147</v>
      </c>
      <c r="O74" s="34" t="s">
        <v>1177</v>
      </c>
      <c r="P74" s="34" t="s">
        <v>4143</v>
      </c>
      <c r="Q74" s="35" t="s">
        <v>1178</v>
      </c>
    </row>
    <row r="75" spans="1:17" ht="42" customHeight="1">
      <c r="A75" s="36" t="s">
        <v>4294</v>
      </c>
      <c r="B75" s="37" t="s">
        <v>745</v>
      </c>
      <c r="C75" s="37" t="s">
        <v>668</v>
      </c>
      <c r="D75" s="37" t="s">
        <v>811</v>
      </c>
      <c r="E75" s="37" t="s">
        <v>4295</v>
      </c>
      <c r="F75" s="37" t="s">
        <v>1175</v>
      </c>
      <c r="G75" s="37" t="s">
        <v>1176</v>
      </c>
      <c r="H75" s="37" t="s">
        <v>1077</v>
      </c>
      <c r="I75" s="37" t="s">
        <v>4150</v>
      </c>
      <c r="J75" s="37"/>
      <c r="K75" s="37"/>
      <c r="L75" s="37"/>
      <c r="M75" s="37"/>
      <c r="N75" s="37" t="s">
        <v>4147</v>
      </c>
      <c r="O75" s="37" t="s">
        <v>1177</v>
      </c>
      <c r="P75" s="37" t="s">
        <v>4149</v>
      </c>
      <c r="Q75" s="38" t="s">
        <v>1178</v>
      </c>
    </row>
    <row r="76" spans="1:17" ht="42" customHeight="1">
      <c r="A76" s="33" t="s">
        <v>4296</v>
      </c>
      <c r="B76" s="34" t="s">
        <v>745</v>
      </c>
      <c r="C76" s="34" t="s">
        <v>668</v>
      </c>
      <c r="D76" s="34" t="s">
        <v>814</v>
      </c>
      <c r="E76" s="34" t="s">
        <v>815</v>
      </c>
      <c r="F76" s="34" t="s">
        <v>1175</v>
      </c>
      <c r="G76" s="34" t="s">
        <v>1176</v>
      </c>
      <c r="H76" s="34" t="s">
        <v>1077</v>
      </c>
      <c r="I76" s="34" t="s">
        <v>4155</v>
      </c>
      <c r="J76" s="34"/>
      <c r="K76" s="34"/>
      <c r="L76" s="34"/>
      <c r="M76" s="34"/>
      <c r="N76" s="34" t="s">
        <v>284</v>
      </c>
      <c r="O76" s="34" t="s">
        <v>1177</v>
      </c>
      <c r="P76" s="34" t="s">
        <v>4154</v>
      </c>
      <c r="Q76" s="35" t="s">
        <v>1178</v>
      </c>
    </row>
    <row r="77" spans="1:17" ht="42" customHeight="1">
      <c r="A77" s="36" t="s">
        <v>4297</v>
      </c>
      <c r="B77" s="37" t="s">
        <v>745</v>
      </c>
      <c r="C77" s="37" t="s">
        <v>668</v>
      </c>
      <c r="D77" s="37" t="s">
        <v>817</v>
      </c>
      <c r="E77" s="37" t="s">
        <v>818</v>
      </c>
      <c r="F77" s="37" t="s">
        <v>1175</v>
      </c>
      <c r="G77" s="37" t="s">
        <v>1176</v>
      </c>
      <c r="H77" s="37" t="s">
        <v>1077</v>
      </c>
      <c r="I77" s="37" t="s">
        <v>4160</v>
      </c>
      <c r="J77" s="37"/>
      <c r="K77" s="37"/>
      <c r="L77" s="37"/>
      <c r="M77" s="37"/>
      <c r="N77" s="37" t="s">
        <v>284</v>
      </c>
      <c r="O77" s="37" t="s">
        <v>1177</v>
      </c>
      <c r="P77" s="37" t="s">
        <v>4159</v>
      </c>
      <c r="Q77" s="38" t="s">
        <v>1178</v>
      </c>
    </row>
    <row r="78" spans="1:17" ht="42" customHeight="1">
      <c r="A78" s="33" t="s">
        <v>4298</v>
      </c>
      <c r="B78" s="34" t="s">
        <v>745</v>
      </c>
      <c r="C78" s="34" t="s">
        <v>668</v>
      </c>
      <c r="D78" s="34" t="s">
        <v>820</v>
      </c>
      <c r="E78" s="34" t="s">
        <v>821</v>
      </c>
      <c r="F78" s="34" t="s">
        <v>1175</v>
      </c>
      <c r="G78" s="34" t="s">
        <v>1176</v>
      </c>
      <c r="H78" s="34" t="s">
        <v>1077</v>
      </c>
      <c r="I78" s="34" t="s">
        <v>4165</v>
      </c>
      <c r="J78" s="34"/>
      <c r="K78" s="34"/>
      <c r="L78" s="34"/>
      <c r="M78" s="34"/>
      <c r="N78" s="34" t="s">
        <v>284</v>
      </c>
      <c r="O78" s="34" t="s">
        <v>1177</v>
      </c>
      <c r="P78" s="34" t="s">
        <v>4164</v>
      </c>
      <c r="Q78" s="35" t="s">
        <v>1178</v>
      </c>
    </row>
    <row r="79" spans="1:17" ht="42" customHeight="1">
      <c r="A79" s="36" t="s">
        <v>4299</v>
      </c>
      <c r="B79" s="37" t="s">
        <v>745</v>
      </c>
      <c r="C79" s="37" t="s">
        <v>668</v>
      </c>
      <c r="D79" s="37" t="s">
        <v>829</v>
      </c>
      <c r="E79" s="37" t="s">
        <v>830</v>
      </c>
      <c r="F79" s="37" t="s">
        <v>1175</v>
      </c>
      <c r="G79" s="37" t="s">
        <v>1176</v>
      </c>
      <c r="H79" s="37" t="s">
        <v>1077</v>
      </c>
      <c r="I79" s="37" t="s">
        <v>4170</v>
      </c>
      <c r="J79" s="37"/>
      <c r="K79" s="37"/>
      <c r="L79" s="37"/>
      <c r="M79" s="37"/>
      <c r="N79" s="37" t="s">
        <v>284</v>
      </c>
      <c r="O79" s="37" t="s">
        <v>1177</v>
      </c>
      <c r="P79" s="37" t="s">
        <v>4169</v>
      </c>
      <c r="Q79" s="38" t="s">
        <v>1178</v>
      </c>
    </row>
    <row r="80" spans="1:17" ht="42" customHeight="1">
      <c r="A80" s="33" t="s">
        <v>4300</v>
      </c>
      <c r="B80" s="34" t="s">
        <v>745</v>
      </c>
      <c r="C80" s="34" t="s">
        <v>668</v>
      </c>
      <c r="D80" s="34" t="s">
        <v>826</v>
      </c>
      <c r="E80" s="34" t="s">
        <v>827</v>
      </c>
      <c r="F80" s="34" t="s">
        <v>1175</v>
      </c>
      <c r="G80" s="34" t="s">
        <v>1176</v>
      </c>
      <c r="H80" s="34" t="s">
        <v>1077</v>
      </c>
      <c r="I80" s="34" t="s">
        <v>4175</v>
      </c>
      <c r="J80" s="34"/>
      <c r="K80" s="34"/>
      <c r="L80" s="34"/>
      <c r="M80" s="34"/>
      <c r="N80" s="34" t="s">
        <v>284</v>
      </c>
      <c r="O80" s="34" t="s">
        <v>1177</v>
      </c>
      <c r="P80" s="34" t="s">
        <v>4174</v>
      </c>
      <c r="Q80" s="35" t="s">
        <v>1178</v>
      </c>
    </row>
    <row r="81" spans="1:17" ht="42" customHeight="1">
      <c r="A81" s="36" t="s">
        <v>4301</v>
      </c>
      <c r="B81" s="37" t="s">
        <v>745</v>
      </c>
      <c r="C81" s="37" t="s">
        <v>668</v>
      </c>
      <c r="D81" s="37" t="s">
        <v>832</v>
      </c>
      <c r="E81" s="37" t="s">
        <v>833</v>
      </c>
      <c r="F81" s="37" t="s">
        <v>1175</v>
      </c>
      <c r="G81" s="37" t="s">
        <v>1176</v>
      </c>
      <c r="H81" s="37" t="s">
        <v>1077</v>
      </c>
      <c r="I81" s="37" t="s">
        <v>4180</v>
      </c>
      <c r="J81" s="37"/>
      <c r="K81" s="37"/>
      <c r="L81" s="37"/>
      <c r="M81" s="37"/>
      <c r="N81" s="37" t="s">
        <v>284</v>
      </c>
      <c r="O81" s="37" t="s">
        <v>1177</v>
      </c>
      <c r="P81" s="37" t="s">
        <v>4179</v>
      </c>
      <c r="Q81" s="38" t="s">
        <v>1178</v>
      </c>
    </row>
    <row r="82" spans="1:17" ht="42" customHeight="1">
      <c r="A82" s="33" t="s">
        <v>4302</v>
      </c>
      <c r="B82" s="34" t="s">
        <v>745</v>
      </c>
      <c r="C82" s="34" t="s">
        <v>668</v>
      </c>
      <c r="D82" s="34" t="s">
        <v>823</v>
      </c>
      <c r="E82" s="34" t="s">
        <v>824</v>
      </c>
      <c r="F82" s="34" t="s">
        <v>1175</v>
      </c>
      <c r="G82" s="34" t="s">
        <v>1176</v>
      </c>
      <c r="H82" s="34" t="s">
        <v>1077</v>
      </c>
      <c r="I82" s="34" t="s">
        <v>4185</v>
      </c>
      <c r="J82" s="34"/>
      <c r="K82" s="34"/>
      <c r="L82" s="34"/>
      <c r="M82" s="34"/>
      <c r="N82" s="34" t="s">
        <v>284</v>
      </c>
      <c r="O82" s="34" t="s">
        <v>1177</v>
      </c>
      <c r="P82" s="34" t="s">
        <v>4184</v>
      </c>
      <c r="Q82" s="35" t="s">
        <v>1178</v>
      </c>
    </row>
    <row r="83" spans="1:17" ht="42" customHeight="1">
      <c r="A83" s="36" t="s">
        <v>4303</v>
      </c>
      <c r="B83" s="37" t="s">
        <v>745</v>
      </c>
      <c r="C83" s="37" t="s">
        <v>668</v>
      </c>
      <c r="D83" s="37" t="s">
        <v>808</v>
      </c>
      <c r="E83" s="37" t="s">
        <v>809</v>
      </c>
      <c r="F83" s="37" t="s">
        <v>1175</v>
      </c>
      <c r="G83" s="37" t="s">
        <v>1176</v>
      </c>
      <c r="H83" s="37" t="s">
        <v>1077</v>
      </c>
      <c r="I83" s="37" t="s">
        <v>4190</v>
      </c>
      <c r="J83" s="37"/>
      <c r="K83" s="37"/>
      <c r="L83" s="37"/>
      <c r="M83" s="37"/>
      <c r="N83" s="37" t="s">
        <v>284</v>
      </c>
      <c r="O83" s="37" t="s">
        <v>1177</v>
      </c>
      <c r="P83" s="37" t="s">
        <v>4189</v>
      </c>
      <c r="Q83" s="38" t="s">
        <v>1178</v>
      </c>
    </row>
    <row r="84" spans="1:17" ht="42" customHeight="1">
      <c r="A84" s="33" t="s">
        <v>4304</v>
      </c>
      <c r="B84" s="34" t="s">
        <v>745</v>
      </c>
      <c r="C84" s="34" t="s">
        <v>668</v>
      </c>
      <c r="D84" s="34" t="s">
        <v>900</v>
      </c>
      <c r="E84" s="34" t="s">
        <v>4305</v>
      </c>
      <c r="F84" s="34" t="s">
        <v>1175</v>
      </c>
      <c r="G84" s="34" t="s">
        <v>1176</v>
      </c>
      <c r="H84" s="34" t="s">
        <v>1077</v>
      </c>
      <c r="I84" s="34" t="s">
        <v>4195</v>
      </c>
      <c r="J84" s="34"/>
      <c r="K84" s="34"/>
      <c r="L84" s="34"/>
      <c r="M84" s="34"/>
      <c r="N84" s="34" t="s">
        <v>4147</v>
      </c>
      <c r="O84" s="34" t="s">
        <v>1177</v>
      </c>
      <c r="P84" s="34" t="s">
        <v>4194</v>
      </c>
      <c r="Q84" s="35" t="s">
        <v>1178</v>
      </c>
    </row>
    <row r="85" spans="1:17" ht="42" customHeight="1">
      <c r="A85" s="36" t="s">
        <v>4306</v>
      </c>
      <c r="B85" s="37" t="s">
        <v>745</v>
      </c>
      <c r="C85" s="37" t="s">
        <v>668</v>
      </c>
      <c r="D85" s="37" t="s">
        <v>900</v>
      </c>
      <c r="E85" s="37" t="s">
        <v>4307</v>
      </c>
      <c r="F85" s="37" t="s">
        <v>1175</v>
      </c>
      <c r="G85" s="37" t="s">
        <v>1176</v>
      </c>
      <c r="H85" s="37" t="s">
        <v>1077</v>
      </c>
      <c r="I85" s="37" t="s">
        <v>4200</v>
      </c>
      <c r="J85" s="37"/>
      <c r="K85" s="37"/>
      <c r="L85" s="37"/>
      <c r="M85" s="37"/>
      <c r="N85" s="37" t="s">
        <v>4147</v>
      </c>
      <c r="O85" s="37" t="s">
        <v>1177</v>
      </c>
      <c r="P85" s="37" t="s">
        <v>4199</v>
      </c>
      <c r="Q85" s="38" t="s">
        <v>1178</v>
      </c>
    </row>
    <row r="86" spans="1:17" ht="42" customHeight="1">
      <c r="A86" s="33" t="s">
        <v>4308</v>
      </c>
      <c r="B86" s="34" t="s">
        <v>745</v>
      </c>
      <c r="C86" s="34" t="s">
        <v>668</v>
      </c>
      <c r="D86" s="34" t="s">
        <v>903</v>
      </c>
      <c r="E86" s="34" t="s">
        <v>904</v>
      </c>
      <c r="F86" s="34" t="s">
        <v>1175</v>
      </c>
      <c r="G86" s="34" t="s">
        <v>1176</v>
      </c>
      <c r="H86" s="34" t="s">
        <v>1077</v>
      </c>
      <c r="I86" s="34" t="s">
        <v>4205</v>
      </c>
      <c r="J86" s="34"/>
      <c r="K86" s="34"/>
      <c r="L86" s="34"/>
      <c r="M86" s="34"/>
      <c r="N86" s="34" t="s">
        <v>284</v>
      </c>
      <c r="O86" s="34" t="s">
        <v>1177</v>
      </c>
      <c r="P86" s="34" t="s">
        <v>4204</v>
      </c>
      <c r="Q86" s="35" t="s">
        <v>1178</v>
      </c>
    </row>
    <row r="87" spans="1:17" ht="42" customHeight="1">
      <c r="A87" s="36" t="s">
        <v>4309</v>
      </c>
      <c r="B87" s="37" t="s">
        <v>745</v>
      </c>
      <c r="C87" s="37" t="s">
        <v>668</v>
      </c>
      <c r="D87" s="37" t="s">
        <v>906</v>
      </c>
      <c r="E87" s="37" t="s">
        <v>907</v>
      </c>
      <c r="F87" s="37" t="s">
        <v>1175</v>
      </c>
      <c r="G87" s="37" t="s">
        <v>1176</v>
      </c>
      <c r="H87" s="37" t="s">
        <v>1077</v>
      </c>
      <c r="I87" s="37" t="s">
        <v>4210</v>
      </c>
      <c r="J87" s="37"/>
      <c r="K87" s="37"/>
      <c r="L87" s="37"/>
      <c r="M87" s="37"/>
      <c r="N87" s="37" t="s">
        <v>284</v>
      </c>
      <c r="O87" s="37" t="s">
        <v>1177</v>
      </c>
      <c r="P87" s="37" t="s">
        <v>4209</v>
      </c>
      <c r="Q87" s="38" t="s">
        <v>1178</v>
      </c>
    </row>
    <row r="88" spans="1:17" ht="42" customHeight="1">
      <c r="A88" s="33" t="s">
        <v>4310</v>
      </c>
      <c r="B88" s="34" t="s">
        <v>745</v>
      </c>
      <c r="C88" s="34" t="s">
        <v>703</v>
      </c>
      <c r="D88" s="34" t="s">
        <v>838</v>
      </c>
      <c r="E88" s="34" t="s">
        <v>839</v>
      </c>
      <c r="F88" s="34" t="s">
        <v>1175</v>
      </c>
      <c r="G88" s="34" t="s">
        <v>1176</v>
      </c>
      <c r="H88" s="34" t="s">
        <v>1077</v>
      </c>
      <c r="I88" s="34" t="s">
        <v>4215</v>
      </c>
      <c r="J88" s="34"/>
      <c r="K88" s="34"/>
      <c r="L88" s="34"/>
      <c r="M88" s="34"/>
      <c r="N88" s="34" t="s">
        <v>284</v>
      </c>
      <c r="O88" s="34" t="s">
        <v>1177</v>
      </c>
      <c r="P88" s="34" t="s">
        <v>4214</v>
      </c>
      <c r="Q88" s="35" t="s">
        <v>1178</v>
      </c>
    </row>
    <row r="89" spans="1:17" ht="42" customHeight="1">
      <c r="A89" s="36" t="s">
        <v>4311</v>
      </c>
      <c r="B89" s="37" t="s">
        <v>745</v>
      </c>
      <c r="C89" s="37" t="s">
        <v>703</v>
      </c>
      <c r="D89" s="37" t="s">
        <v>841</v>
      </c>
      <c r="E89" s="37" t="s">
        <v>842</v>
      </c>
      <c r="F89" s="37" t="s">
        <v>1175</v>
      </c>
      <c r="G89" s="37" t="s">
        <v>1176</v>
      </c>
      <c r="H89" s="37" t="s">
        <v>1077</v>
      </c>
      <c r="I89" s="37" t="s">
        <v>4220</v>
      </c>
      <c r="J89" s="37"/>
      <c r="K89" s="37"/>
      <c r="L89" s="37"/>
      <c r="M89" s="37"/>
      <c r="N89" s="37" t="s">
        <v>284</v>
      </c>
      <c r="O89" s="37" t="s">
        <v>1177</v>
      </c>
      <c r="P89" s="37" t="s">
        <v>4219</v>
      </c>
      <c r="Q89" s="38" t="s">
        <v>1178</v>
      </c>
    </row>
    <row r="90" spans="1:17" ht="42" customHeight="1">
      <c r="A90" s="33" t="s">
        <v>4312</v>
      </c>
      <c r="B90" s="34" t="s">
        <v>745</v>
      </c>
      <c r="C90" s="34" t="s">
        <v>703</v>
      </c>
      <c r="D90" s="34" t="s">
        <v>912</v>
      </c>
      <c r="E90" s="34" t="s">
        <v>913</v>
      </c>
      <c r="F90" s="34" t="s">
        <v>1175</v>
      </c>
      <c r="G90" s="34" t="s">
        <v>1176</v>
      </c>
      <c r="H90" s="34" t="s">
        <v>1077</v>
      </c>
      <c r="I90" s="34" t="s">
        <v>4225</v>
      </c>
      <c r="J90" s="34"/>
      <c r="K90" s="34"/>
      <c r="L90" s="34"/>
      <c r="M90" s="34"/>
      <c r="N90" s="34" t="s">
        <v>284</v>
      </c>
      <c r="O90" s="34" t="s">
        <v>1177</v>
      </c>
      <c r="P90" s="34" t="s">
        <v>4224</v>
      </c>
      <c r="Q90" s="35" t="s">
        <v>1178</v>
      </c>
    </row>
    <row r="91" spans="1:17" ht="42" customHeight="1">
      <c r="A91" s="36" t="s">
        <v>4313</v>
      </c>
      <c r="B91" s="37" t="s">
        <v>745</v>
      </c>
      <c r="C91" s="37" t="s">
        <v>703</v>
      </c>
      <c r="D91" s="37" t="s">
        <v>844</v>
      </c>
      <c r="E91" s="37" t="s">
        <v>845</v>
      </c>
      <c r="F91" s="37" t="s">
        <v>1175</v>
      </c>
      <c r="G91" s="37" t="s">
        <v>1176</v>
      </c>
      <c r="H91" s="37" t="s">
        <v>1077</v>
      </c>
      <c r="I91" s="37" t="s">
        <v>4230</v>
      </c>
      <c r="J91" s="37"/>
      <c r="K91" s="37"/>
      <c r="L91" s="37"/>
      <c r="M91" s="37"/>
      <c r="N91" s="37" t="s">
        <v>284</v>
      </c>
      <c r="O91" s="37" t="s">
        <v>1177</v>
      </c>
      <c r="P91" s="37" t="s">
        <v>4229</v>
      </c>
      <c r="Q91" s="38" t="s">
        <v>1178</v>
      </c>
    </row>
    <row r="92" spans="1:17" ht="42" customHeight="1">
      <c r="A92" s="33" t="s">
        <v>4314</v>
      </c>
      <c r="B92" s="34" t="s">
        <v>745</v>
      </c>
      <c r="C92" s="34" t="s">
        <v>703</v>
      </c>
      <c r="D92" s="34" t="s">
        <v>915</v>
      </c>
      <c r="E92" s="34" t="s">
        <v>916</v>
      </c>
      <c r="F92" s="34" t="s">
        <v>1175</v>
      </c>
      <c r="G92" s="34" t="s">
        <v>1176</v>
      </c>
      <c r="H92" s="34" t="s">
        <v>1077</v>
      </c>
      <c r="I92" s="34" t="s">
        <v>4235</v>
      </c>
      <c r="J92" s="34"/>
      <c r="K92" s="34"/>
      <c r="L92" s="34"/>
      <c r="M92" s="34"/>
      <c r="N92" s="34" t="s">
        <v>284</v>
      </c>
      <c r="O92" s="34" t="s">
        <v>1177</v>
      </c>
      <c r="P92" s="34" t="s">
        <v>4234</v>
      </c>
      <c r="Q92" s="35" t="s">
        <v>1178</v>
      </c>
    </row>
    <row r="93" spans="1:17" ht="42" customHeight="1">
      <c r="A93" s="36" t="s">
        <v>4315</v>
      </c>
      <c r="B93" s="37" t="s">
        <v>745</v>
      </c>
      <c r="C93" s="37" t="s">
        <v>703</v>
      </c>
      <c r="D93" s="37" t="s">
        <v>847</v>
      </c>
      <c r="E93" s="37" t="s">
        <v>848</v>
      </c>
      <c r="F93" s="37" t="s">
        <v>1175</v>
      </c>
      <c r="G93" s="37" t="s">
        <v>1176</v>
      </c>
      <c r="H93" s="37" t="s">
        <v>1077</v>
      </c>
      <c r="I93" s="37" t="s">
        <v>4240</v>
      </c>
      <c r="J93" s="37"/>
      <c r="K93" s="37"/>
      <c r="L93" s="37"/>
      <c r="M93" s="37"/>
      <c r="N93" s="37" t="s">
        <v>284</v>
      </c>
      <c r="O93" s="37" t="s">
        <v>1177</v>
      </c>
      <c r="P93" s="37" t="s">
        <v>4239</v>
      </c>
      <c r="Q93" s="38" t="s">
        <v>1178</v>
      </c>
    </row>
    <row r="94" spans="1:17" ht="42" customHeight="1">
      <c r="A94" s="33" t="s">
        <v>4316</v>
      </c>
      <c r="B94" s="34" t="s">
        <v>745</v>
      </c>
      <c r="C94" s="34" t="s">
        <v>703</v>
      </c>
      <c r="D94" s="34" t="s">
        <v>850</v>
      </c>
      <c r="E94" s="34" t="s">
        <v>851</v>
      </c>
      <c r="F94" s="34" t="s">
        <v>1175</v>
      </c>
      <c r="G94" s="34" t="s">
        <v>1176</v>
      </c>
      <c r="H94" s="34" t="s">
        <v>1077</v>
      </c>
      <c r="I94" s="34" t="s">
        <v>4245</v>
      </c>
      <c r="J94" s="34"/>
      <c r="K94" s="34"/>
      <c r="L94" s="34"/>
      <c r="M94" s="34"/>
      <c r="N94" s="34" t="s">
        <v>284</v>
      </c>
      <c r="O94" s="34" t="s">
        <v>1177</v>
      </c>
      <c r="P94" s="34" t="s">
        <v>4244</v>
      </c>
      <c r="Q94" s="35" t="s">
        <v>1178</v>
      </c>
    </row>
    <row r="95" spans="1:17" ht="42" customHeight="1">
      <c r="A95" s="36" t="s">
        <v>4317</v>
      </c>
      <c r="B95" s="37" t="s">
        <v>745</v>
      </c>
      <c r="C95" s="37" t="s">
        <v>703</v>
      </c>
      <c r="D95" s="37" t="s">
        <v>853</v>
      </c>
      <c r="E95" s="37" t="s">
        <v>854</v>
      </c>
      <c r="F95" s="37" t="s">
        <v>1175</v>
      </c>
      <c r="G95" s="37" t="s">
        <v>1176</v>
      </c>
      <c r="H95" s="37" t="s">
        <v>1077</v>
      </c>
      <c r="I95" s="37" t="s">
        <v>4250</v>
      </c>
      <c r="J95" s="37"/>
      <c r="K95" s="37"/>
      <c r="L95" s="37"/>
      <c r="M95" s="37"/>
      <c r="N95" s="37" t="s">
        <v>284</v>
      </c>
      <c r="O95" s="37" t="s">
        <v>1177</v>
      </c>
      <c r="P95" s="37" t="s">
        <v>4249</v>
      </c>
      <c r="Q95" s="38" t="s">
        <v>1178</v>
      </c>
    </row>
    <row r="96" spans="1:17" ht="42" customHeight="1">
      <c r="A96" s="39" t="s">
        <v>4318</v>
      </c>
      <c r="B96" s="40" t="s">
        <v>745</v>
      </c>
      <c r="C96" s="40" t="s">
        <v>1038</v>
      </c>
      <c r="D96" s="40" t="s">
        <v>868</v>
      </c>
      <c r="E96" s="40" t="s">
        <v>869</v>
      </c>
      <c r="F96" s="40" t="s">
        <v>1175</v>
      </c>
      <c r="G96" s="40" t="s">
        <v>1176</v>
      </c>
      <c r="H96" s="40" t="s">
        <v>1077</v>
      </c>
      <c r="I96" s="40" t="s">
        <v>4255</v>
      </c>
      <c r="J96" s="40"/>
      <c r="K96" s="40"/>
      <c r="L96" s="40"/>
      <c r="M96" s="40"/>
      <c r="N96" s="40" t="s">
        <v>284</v>
      </c>
      <c r="O96" s="40" t="s">
        <v>1177</v>
      </c>
      <c r="P96" s="40" t="s">
        <v>4254</v>
      </c>
      <c r="Q96" s="41" t="s">
        <v>1178</v>
      </c>
    </row>
    <row r="97" spans="1:17" ht="42" customHeight="1">
      <c r="A97" t="s">
        <v>4319</v>
      </c>
      <c r="B97" t="s">
        <v>745</v>
      </c>
      <c r="C97" t="s">
        <v>703</v>
      </c>
      <c r="D97" t="s">
        <v>835</v>
      </c>
      <c r="E97" t="s">
        <v>836</v>
      </c>
      <c r="F97" t="s">
        <v>1175</v>
      </c>
      <c r="G97" t="s">
        <v>4320</v>
      </c>
      <c r="H97" t="s">
        <v>1077</v>
      </c>
      <c r="I97" t="s">
        <v>4260</v>
      </c>
      <c r="N97" t="s">
        <v>4321</v>
      </c>
      <c r="O97" t="s">
        <v>4265</v>
      </c>
      <c r="P97" t="s">
        <v>4259</v>
      </c>
      <c r="Q97" t="s">
        <v>4322</v>
      </c>
    </row>
    <row r="98" spans="1:17" ht="42" customHeight="1">
      <c r="A98" t="s">
        <v>4323</v>
      </c>
      <c r="B98" t="s">
        <v>745</v>
      </c>
      <c r="C98" t="s">
        <v>703</v>
      </c>
      <c r="D98" t="s">
        <v>909</v>
      </c>
      <c r="E98" t="s">
        <v>910</v>
      </c>
      <c r="F98" t="s">
        <v>1175</v>
      </c>
      <c r="G98" t="s">
        <v>4320</v>
      </c>
      <c r="H98" t="s">
        <v>1077</v>
      </c>
      <c r="I98" t="s">
        <v>4269</v>
      </c>
      <c r="N98" t="s">
        <v>4324</v>
      </c>
      <c r="O98" t="s">
        <v>4265</v>
      </c>
      <c r="P98" t="s">
        <v>4268</v>
      </c>
      <c r="Q98" t="s">
        <v>4322</v>
      </c>
    </row>
  </sheetData>
  <mergeCells count="2">
    <mergeCell ref="A1:Q1"/>
    <mergeCell ref="A2:Q2"/>
  </mergeCells>
  <conditionalFormatting sqref="H5:H60">
    <cfRule type="containsText" dxfId="34" priority="1" operator="containsText" text="Entregado"/>
    <cfRule type="containsText" dxfId="33" priority="2" operator="containsText" text="No entregado"/>
    <cfRule type="containsText" dxfId="32" priority="3" operator="containsText" text="Devuelto"/>
  </conditionalFormatting>
  <dataValidations count="1">
    <dataValidation type="list" sqref="H5:H60" xr:uid="{00000000-0002-0000-0400-000000000000}">
      <formula1>"Entregado,No entregado,Devuelto para revisión,No determinado"</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70"/>
  <sheetViews>
    <sheetView showGridLines="0" workbookViewId="0">
      <selection activeCell="K39" sqref="K39"/>
    </sheetView>
  </sheetViews>
  <sheetFormatPr defaultRowHeight="14.25"/>
  <cols>
    <col min="1" max="1" width="16" customWidth="1"/>
    <col min="2" max="2" width="20" customWidth="1"/>
    <col min="3" max="4" width="25" customWidth="1"/>
    <col min="5" max="5" width="34" customWidth="1"/>
    <col min="6" max="10" width="15" customWidth="1"/>
    <col min="11" max="11" width="20" customWidth="1"/>
    <col min="12" max="12" width="15" customWidth="1"/>
    <col min="13" max="13" width="22" customWidth="1"/>
    <col min="14" max="14" width="58" customWidth="1"/>
    <col min="15" max="15" width="15" customWidth="1"/>
    <col min="16" max="16" width="58" customWidth="1"/>
    <col min="17" max="17" width="18" customWidth="1"/>
    <col min="18" max="18" width="38" customWidth="1"/>
    <col min="19" max="19" width="58" customWidth="1"/>
  </cols>
  <sheetData>
    <row r="1" spans="1:19" ht="30" customHeight="1">
      <c r="A1" s="64" t="s">
        <v>1200</v>
      </c>
      <c r="B1" s="64"/>
      <c r="C1" s="64"/>
      <c r="D1" s="64"/>
      <c r="E1" s="64"/>
      <c r="F1" s="64"/>
      <c r="G1" s="64"/>
      <c r="H1" s="64"/>
      <c r="I1" s="64"/>
      <c r="J1" s="64"/>
      <c r="K1" s="64"/>
      <c r="L1" s="64"/>
      <c r="M1" s="64"/>
      <c r="N1" s="64"/>
      <c r="O1" s="64"/>
      <c r="P1" s="64"/>
      <c r="Q1" s="64"/>
      <c r="R1" s="64"/>
      <c r="S1" s="64"/>
    </row>
    <row r="2" spans="1:19" ht="34.15" customHeight="1">
      <c r="A2" s="65" t="s">
        <v>1201</v>
      </c>
      <c r="B2" s="65"/>
      <c r="C2" s="65"/>
      <c r="D2" s="65"/>
      <c r="E2" s="65"/>
      <c r="F2" s="65"/>
      <c r="G2" s="65"/>
      <c r="H2" s="65"/>
      <c r="I2" s="65"/>
      <c r="J2" s="65"/>
      <c r="K2" s="65"/>
      <c r="L2" s="65"/>
      <c r="M2" s="65"/>
      <c r="N2" s="65"/>
      <c r="O2" s="65"/>
      <c r="P2" s="65"/>
      <c r="Q2" s="65"/>
      <c r="R2" s="65"/>
      <c r="S2" s="65"/>
    </row>
    <row r="4" spans="1:19" ht="42" customHeight="1">
      <c r="A4" s="19" t="s">
        <v>1202</v>
      </c>
      <c r="B4" s="19" t="s">
        <v>572</v>
      </c>
      <c r="C4" s="19" t="s">
        <v>1063</v>
      </c>
      <c r="D4" s="19" t="s">
        <v>571</v>
      </c>
      <c r="E4" s="19" t="s">
        <v>1064</v>
      </c>
      <c r="F4" s="19" t="s">
        <v>1203</v>
      </c>
      <c r="G4" s="19" t="s">
        <v>1204</v>
      </c>
      <c r="H4" s="19" t="s">
        <v>1205</v>
      </c>
      <c r="I4" s="19" t="s">
        <v>1206</v>
      </c>
      <c r="J4" s="19" t="s">
        <v>1207</v>
      </c>
      <c r="K4" s="19" t="s">
        <v>1208</v>
      </c>
      <c r="L4" s="19" t="s">
        <v>1209</v>
      </c>
      <c r="M4" s="19" t="s">
        <v>1067</v>
      </c>
      <c r="N4" s="19" t="s">
        <v>1210</v>
      </c>
      <c r="O4" s="19" t="s">
        <v>1211</v>
      </c>
      <c r="P4" s="19" t="s">
        <v>1212</v>
      </c>
      <c r="Q4" s="19" t="s">
        <v>91</v>
      </c>
      <c r="R4" s="19" t="s">
        <v>97</v>
      </c>
      <c r="S4" s="19" t="s">
        <v>1213</v>
      </c>
    </row>
    <row r="5" spans="1:19" ht="36" customHeight="1">
      <c r="A5" s="20" t="s">
        <v>1214</v>
      </c>
      <c r="B5" s="20" t="s">
        <v>745</v>
      </c>
      <c r="C5" s="20" t="s">
        <v>592</v>
      </c>
      <c r="D5" s="20" t="s">
        <v>963</v>
      </c>
      <c r="E5" s="21" t="s">
        <v>964</v>
      </c>
      <c r="F5" s="20" t="s">
        <v>1215</v>
      </c>
      <c r="G5" s="22"/>
      <c r="H5" s="22"/>
      <c r="I5" s="22"/>
      <c r="J5" s="23" t="str">
        <f t="shared" ref="J5:J36" si="0">IF(OR(G5="",H5="",H5=0),"",G5/H5)</f>
        <v/>
      </c>
      <c r="K5" s="20" t="str">
        <f>IF(J5="","No disponible",IF(J5&gt;='01_Catálogos'!$B$5,"Sí","No"))</f>
        <v>No disponible</v>
      </c>
      <c r="L5" s="22"/>
      <c r="M5" s="20" t="s">
        <v>1216</v>
      </c>
      <c r="N5" s="21" t="s">
        <v>1217</v>
      </c>
      <c r="O5" s="21" t="s">
        <v>15</v>
      </c>
      <c r="P5" s="21" t="s">
        <v>1218</v>
      </c>
      <c r="Q5" s="20" t="s">
        <v>158</v>
      </c>
      <c r="R5" s="21" t="s">
        <v>1219</v>
      </c>
      <c r="S5" s="21" t="s">
        <v>1220</v>
      </c>
    </row>
    <row r="6" spans="1:19" ht="36" customHeight="1">
      <c r="A6" s="20" t="s">
        <v>1221</v>
      </c>
      <c r="B6" s="20" t="s">
        <v>745</v>
      </c>
      <c r="C6" s="20" t="s">
        <v>618</v>
      </c>
      <c r="D6" s="20" t="s">
        <v>753</v>
      </c>
      <c r="E6" s="21" t="s">
        <v>754</v>
      </c>
      <c r="F6" s="20" t="s">
        <v>1222</v>
      </c>
      <c r="G6" s="22">
        <v>8</v>
      </c>
      <c r="H6" s="22">
        <v>24</v>
      </c>
      <c r="I6" s="22">
        <v>10</v>
      </c>
      <c r="J6" s="23">
        <f t="shared" si="0"/>
        <v>0.33333333333333331</v>
      </c>
      <c r="K6" s="20" t="str">
        <f>IF(J6="","No disponible",IF(J6&gt;='01_Catálogos'!$B$5,"Sí","No"))</f>
        <v>No</v>
      </c>
      <c r="L6" s="22">
        <v>6</v>
      </c>
      <c r="M6" s="20" t="s">
        <v>1082</v>
      </c>
      <c r="N6" s="21" t="s">
        <v>1223</v>
      </c>
      <c r="O6" s="21" t="s">
        <v>1224</v>
      </c>
      <c r="P6" s="21" t="s">
        <v>1225</v>
      </c>
      <c r="Q6" s="20" t="s">
        <v>158</v>
      </c>
      <c r="R6" s="21" t="s">
        <v>1226</v>
      </c>
      <c r="S6" s="21" t="s">
        <v>1220</v>
      </c>
    </row>
    <row r="7" spans="1:19" ht="36" customHeight="1">
      <c r="A7" s="20" t="s">
        <v>1227</v>
      </c>
      <c r="B7" s="20" t="s">
        <v>745</v>
      </c>
      <c r="C7" s="20" t="s">
        <v>735</v>
      </c>
      <c r="D7" s="20" t="s">
        <v>965</v>
      </c>
      <c r="E7" s="21" t="s">
        <v>966</v>
      </c>
      <c r="F7" s="20" t="s">
        <v>1215</v>
      </c>
      <c r="G7" s="22"/>
      <c r="H7" s="22"/>
      <c r="I7" s="22"/>
      <c r="J7" s="23" t="str">
        <f t="shared" si="0"/>
        <v/>
      </c>
      <c r="K7" s="20" t="str">
        <f>IF(J7="","No disponible",IF(J7&gt;='01_Catálogos'!$B$5,"Sí","No"))</f>
        <v>No disponible</v>
      </c>
      <c r="L7" s="22"/>
      <c r="M7" s="20" t="s">
        <v>1077</v>
      </c>
      <c r="N7" s="21"/>
      <c r="O7" s="21"/>
      <c r="P7" s="21" t="s">
        <v>1228</v>
      </c>
      <c r="Q7" s="20" t="s">
        <v>158</v>
      </c>
      <c r="R7" s="21" t="s">
        <v>1229</v>
      </c>
      <c r="S7" s="21" t="s">
        <v>1220</v>
      </c>
    </row>
    <row r="8" spans="1:19" ht="36" customHeight="1">
      <c r="A8" s="20" t="s">
        <v>1230</v>
      </c>
      <c r="B8" s="20" t="s">
        <v>745</v>
      </c>
      <c r="C8" s="20" t="s">
        <v>668</v>
      </c>
      <c r="D8" s="20" t="s">
        <v>967</v>
      </c>
      <c r="E8" s="21" t="s">
        <v>968</v>
      </c>
      <c r="F8" s="20" t="s">
        <v>1231</v>
      </c>
      <c r="G8" s="22">
        <v>2</v>
      </c>
      <c r="H8" s="22">
        <v>6</v>
      </c>
      <c r="I8" s="22">
        <v>31</v>
      </c>
      <c r="J8" s="23">
        <f t="shared" si="0"/>
        <v>0.33333333333333331</v>
      </c>
      <c r="K8" s="20" t="str">
        <f>IF(J8="","No disponible",IF(J8&gt;='01_Catálogos'!$B$5,"Sí","No"))</f>
        <v>No</v>
      </c>
      <c r="L8" s="22">
        <v>2</v>
      </c>
      <c r="M8" s="20" t="s">
        <v>1077</v>
      </c>
      <c r="N8" s="21" t="s">
        <v>1232</v>
      </c>
      <c r="O8" s="21" t="s">
        <v>1233</v>
      </c>
      <c r="P8" s="21" t="s">
        <v>1234</v>
      </c>
      <c r="Q8" s="20" t="s">
        <v>158</v>
      </c>
      <c r="R8" s="21" t="s">
        <v>1080</v>
      </c>
      <c r="S8" s="21" t="s">
        <v>1220</v>
      </c>
    </row>
    <row r="9" spans="1:19" ht="36" customHeight="1">
      <c r="A9" s="20" t="s">
        <v>1235</v>
      </c>
      <c r="B9" s="20" t="s">
        <v>745</v>
      </c>
      <c r="C9" s="20" t="s">
        <v>668</v>
      </c>
      <c r="D9" s="20" t="s">
        <v>969</v>
      </c>
      <c r="E9" s="21" t="s">
        <v>970</v>
      </c>
      <c r="F9" s="20" t="s">
        <v>1215</v>
      </c>
      <c r="G9" s="22"/>
      <c r="H9" s="22"/>
      <c r="I9" s="22">
        <v>11</v>
      </c>
      <c r="J9" s="23" t="str">
        <f t="shared" si="0"/>
        <v/>
      </c>
      <c r="K9" s="20" t="str">
        <f>IF(J9="","No disponible",IF(J9&gt;='01_Catálogos'!$B$5,"Sí","No"))</f>
        <v>No disponible</v>
      </c>
      <c r="L9" s="22">
        <v>2</v>
      </c>
      <c r="M9" s="20" t="s">
        <v>1077</v>
      </c>
      <c r="N9" s="21" t="s">
        <v>1236</v>
      </c>
      <c r="O9" s="21" t="s">
        <v>1233</v>
      </c>
      <c r="P9" s="21" t="s">
        <v>1234</v>
      </c>
      <c r="Q9" s="20" t="s">
        <v>158</v>
      </c>
      <c r="R9" s="21" t="s">
        <v>1084</v>
      </c>
      <c r="S9" s="21" t="s">
        <v>1220</v>
      </c>
    </row>
    <row r="10" spans="1:19" ht="36" customHeight="1">
      <c r="A10" s="20" t="s">
        <v>1237</v>
      </c>
      <c r="B10" s="20" t="s">
        <v>745</v>
      </c>
      <c r="C10" s="20" t="s">
        <v>668</v>
      </c>
      <c r="D10" s="20" t="s">
        <v>808</v>
      </c>
      <c r="E10" s="21" t="s">
        <v>1238</v>
      </c>
      <c r="F10" s="20" t="s">
        <v>1231</v>
      </c>
      <c r="G10" s="22">
        <v>2</v>
      </c>
      <c r="H10" s="22">
        <v>16</v>
      </c>
      <c r="I10" s="22">
        <v>4</v>
      </c>
      <c r="J10" s="23">
        <f t="shared" si="0"/>
        <v>0.125</v>
      </c>
      <c r="K10" s="20" t="str">
        <f>IF(J10="","No disponible",IF(J10&gt;='01_Catálogos'!$B$5,"Sí","No"))</f>
        <v>No</v>
      </c>
      <c r="L10" s="22">
        <v>2</v>
      </c>
      <c r="M10" s="20" t="s">
        <v>1077</v>
      </c>
      <c r="N10" s="21" t="s">
        <v>1239</v>
      </c>
      <c r="O10" s="21" t="s">
        <v>1233</v>
      </c>
      <c r="P10" s="21" t="s">
        <v>1234</v>
      </c>
      <c r="Q10" s="20" t="s">
        <v>158</v>
      </c>
      <c r="R10" s="21" t="s">
        <v>1240</v>
      </c>
      <c r="S10" s="21" t="s">
        <v>1220</v>
      </c>
    </row>
    <row r="11" spans="1:19" ht="36" customHeight="1">
      <c r="A11" s="20" t="s">
        <v>1241</v>
      </c>
      <c r="B11" s="20" t="s">
        <v>745</v>
      </c>
      <c r="C11" s="20" t="s">
        <v>668</v>
      </c>
      <c r="D11" s="20" t="s">
        <v>971</v>
      </c>
      <c r="E11" s="21" t="s">
        <v>972</v>
      </c>
      <c r="F11" s="20" t="s">
        <v>1231</v>
      </c>
      <c r="G11" s="22">
        <v>2</v>
      </c>
      <c r="H11" s="22">
        <v>5</v>
      </c>
      <c r="I11" s="22">
        <v>2</v>
      </c>
      <c r="J11" s="23">
        <f t="shared" si="0"/>
        <v>0.4</v>
      </c>
      <c r="K11" s="20" t="str">
        <f>IF(J11="","No disponible",IF(J11&gt;='01_Catálogos'!$B$5,"Sí","No"))</f>
        <v>No</v>
      </c>
      <c r="L11" s="22">
        <v>2</v>
      </c>
      <c r="M11" s="20" t="s">
        <v>1077</v>
      </c>
      <c r="N11" s="21" t="s">
        <v>1242</v>
      </c>
      <c r="O11" s="21" t="s">
        <v>1233</v>
      </c>
      <c r="P11" s="21" t="s">
        <v>1234</v>
      </c>
      <c r="Q11" s="20" t="s">
        <v>158</v>
      </c>
      <c r="R11" s="21" t="s">
        <v>1087</v>
      </c>
      <c r="S11" s="21" t="s">
        <v>1220</v>
      </c>
    </row>
    <row r="12" spans="1:19" ht="36" customHeight="1">
      <c r="A12" s="20" t="s">
        <v>1243</v>
      </c>
      <c r="B12" s="20" t="s">
        <v>745</v>
      </c>
      <c r="C12" s="20" t="s">
        <v>668</v>
      </c>
      <c r="D12" s="20" t="s">
        <v>973</v>
      </c>
      <c r="E12" s="21" t="s">
        <v>974</v>
      </c>
      <c r="F12" s="20" t="s">
        <v>1231</v>
      </c>
      <c r="G12" s="22">
        <v>1</v>
      </c>
      <c r="H12" s="22">
        <v>24</v>
      </c>
      <c r="I12" s="22"/>
      <c r="J12" s="23">
        <f t="shared" si="0"/>
        <v>4.1666666666666664E-2</v>
      </c>
      <c r="K12" s="20" t="str">
        <f>IF(J12="","No disponible",IF(J12&gt;='01_Catálogos'!$B$5,"Sí","No"))</f>
        <v>No</v>
      </c>
      <c r="L12" s="22">
        <v>2</v>
      </c>
      <c r="M12" s="20" t="s">
        <v>1077</v>
      </c>
      <c r="N12" s="21" t="s">
        <v>1244</v>
      </c>
      <c r="O12" s="21" t="s">
        <v>1233</v>
      </c>
      <c r="P12" s="21" t="s">
        <v>1234</v>
      </c>
      <c r="Q12" s="20" t="s">
        <v>158</v>
      </c>
      <c r="R12" s="21" t="s">
        <v>1090</v>
      </c>
      <c r="S12" s="21" t="s">
        <v>1220</v>
      </c>
    </row>
    <row r="13" spans="1:19" ht="36" customHeight="1">
      <c r="A13" s="20" t="s">
        <v>1245</v>
      </c>
      <c r="B13" s="20" t="s">
        <v>745</v>
      </c>
      <c r="C13" s="20" t="s">
        <v>668</v>
      </c>
      <c r="D13" s="20" t="s">
        <v>975</v>
      </c>
      <c r="E13" s="21" t="s">
        <v>976</v>
      </c>
      <c r="F13" s="20" t="s">
        <v>1231</v>
      </c>
      <c r="G13" s="22">
        <v>2</v>
      </c>
      <c r="H13" s="22">
        <v>10</v>
      </c>
      <c r="I13" s="22">
        <v>2</v>
      </c>
      <c r="J13" s="23">
        <f t="shared" si="0"/>
        <v>0.2</v>
      </c>
      <c r="K13" s="20" t="str">
        <f>IF(J13="","No disponible",IF(J13&gt;='01_Catálogos'!$B$5,"Sí","No"))</f>
        <v>No</v>
      </c>
      <c r="L13" s="22">
        <v>2</v>
      </c>
      <c r="M13" s="20" t="s">
        <v>1077</v>
      </c>
      <c r="N13" s="21" t="s">
        <v>1246</v>
      </c>
      <c r="O13" s="21" t="s">
        <v>1233</v>
      </c>
      <c r="P13" s="21" t="s">
        <v>1234</v>
      </c>
      <c r="Q13" s="20" t="s">
        <v>158</v>
      </c>
      <c r="R13" s="21" t="s">
        <v>1094</v>
      </c>
      <c r="S13" s="21" t="s">
        <v>1220</v>
      </c>
    </row>
    <row r="14" spans="1:19" ht="36" customHeight="1">
      <c r="A14" s="20" t="s">
        <v>1247</v>
      </c>
      <c r="B14" s="20" t="s">
        <v>745</v>
      </c>
      <c r="C14" s="20" t="s">
        <v>703</v>
      </c>
      <c r="D14" s="20" t="s">
        <v>909</v>
      </c>
      <c r="E14" s="21" t="s">
        <v>910</v>
      </c>
      <c r="F14" s="20" t="s">
        <v>1231</v>
      </c>
      <c r="G14" s="22">
        <v>5</v>
      </c>
      <c r="H14" s="22">
        <v>15</v>
      </c>
      <c r="I14" s="22">
        <v>2</v>
      </c>
      <c r="J14" s="23">
        <f t="shared" si="0"/>
        <v>0.33333333333333331</v>
      </c>
      <c r="K14" s="20" t="str">
        <f>IF(J14="","No disponible",IF(J14&gt;='01_Catálogos'!$B$5,"Sí","No"))</f>
        <v>No</v>
      </c>
      <c r="L14" s="22">
        <v>5</v>
      </c>
      <c r="M14" s="20" t="s">
        <v>1077</v>
      </c>
      <c r="N14" s="21" t="s">
        <v>1248</v>
      </c>
      <c r="O14" s="21" t="s">
        <v>1249</v>
      </c>
      <c r="P14" s="21" t="s">
        <v>1250</v>
      </c>
      <c r="Q14" s="20" t="s">
        <v>158</v>
      </c>
      <c r="R14" s="21" t="s">
        <v>1251</v>
      </c>
      <c r="S14" s="21" t="s">
        <v>1220</v>
      </c>
    </row>
    <row r="15" spans="1:19" ht="36" customHeight="1">
      <c r="A15" s="20" t="s">
        <v>1252</v>
      </c>
      <c r="B15" s="20" t="s">
        <v>745</v>
      </c>
      <c r="C15" s="20" t="s">
        <v>703</v>
      </c>
      <c r="D15" s="20" t="s">
        <v>835</v>
      </c>
      <c r="E15" s="21" t="s">
        <v>836</v>
      </c>
      <c r="F15" s="20" t="s">
        <v>1215</v>
      </c>
      <c r="G15" s="22">
        <v>0</v>
      </c>
      <c r="H15" s="22"/>
      <c r="I15" s="22">
        <v>0</v>
      </c>
      <c r="J15" s="23" t="str">
        <f t="shared" si="0"/>
        <v/>
      </c>
      <c r="K15" s="20" t="str">
        <f>IF(J15="","No disponible",IF(J15&gt;='01_Catálogos'!$B$5,"Sí","No"))</f>
        <v>No disponible</v>
      </c>
      <c r="L15" s="22">
        <v>4</v>
      </c>
      <c r="M15" s="20" t="s">
        <v>1077</v>
      </c>
      <c r="N15" s="21" t="s">
        <v>1253</v>
      </c>
      <c r="O15" s="21" t="s">
        <v>1254</v>
      </c>
      <c r="P15" s="21" t="s">
        <v>1255</v>
      </c>
      <c r="Q15" s="20" t="s">
        <v>158</v>
      </c>
      <c r="R15" s="21" t="s">
        <v>1256</v>
      </c>
      <c r="S15" s="21" t="s">
        <v>1220</v>
      </c>
    </row>
    <row r="16" spans="1:19" ht="36" customHeight="1">
      <c r="A16" s="20" t="s">
        <v>1257</v>
      </c>
      <c r="B16" s="20" t="s">
        <v>745</v>
      </c>
      <c r="C16" s="20" t="s">
        <v>703</v>
      </c>
      <c r="D16" s="20" t="s">
        <v>850</v>
      </c>
      <c r="E16" s="21" t="s">
        <v>1258</v>
      </c>
      <c r="F16" s="20" t="s">
        <v>1215</v>
      </c>
      <c r="G16" s="22">
        <v>0</v>
      </c>
      <c r="H16" s="22"/>
      <c r="I16" s="22">
        <v>0</v>
      </c>
      <c r="J16" s="23" t="str">
        <f t="shared" si="0"/>
        <v/>
      </c>
      <c r="K16" s="20" t="str">
        <f>IF(J16="","No disponible",IF(J16&gt;='01_Catálogos'!$B$5,"Sí","No"))</f>
        <v>No disponible</v>
      </c>
      <c r="L16" s="22">
        <v>4</v>
      </c>
      <c r="M16" s="20" t="s">
        <v>1077</v>
      </c>
      <c r="N16" s="21" t="s">
        <v>1259</v>
      </c>
      <c r="O16" s="21" t="s">
        <v>1260</v>
      </c>
      <c r="P16" s="21" t="s">
        <v>1261</v>
      </c>
      <c r="Q16" s="20" t="s">
        <v>158</v>
      </c>
      <c r="R16" s="21" t="s">
        <v>1262</v>
      </c>
      <c r="S16" s="21" t="s">
        <v>1220</v>
      </c>
    </row>
    <row r="17" spans="1:19" ht="36" customHeight="1">
      <c r="A17" s="20" t="s">
        <v>1263</v>
      </c>
      <c r="B17" s="20" t="s">
        <v>745</v>
      </c>
      <c r="C17" s="20" t="s">
        <v>703</v>
      </c>
      <c r="D17" s="20" t="s">
        <v>977</v>
      </c>
      <c r="E17" s="21" t="s">
        <v>978</v>
      </c>
      <c r="F17" s="20" t="s">
        <v>1231</v>
      </c>
      <c r="G17" s="22">
        <v>4</v>
      </c>
      <c r="H17" s="22">
        <v>22</v>
      </c>
      <c r="I17" s="22">
        <v>4</v>
      </c>
      <c r="J17" s="23">
        <f t="shared" si="0"/>
        <v>0.18181818181818182</v>
      </c>
      <c r="K17" s="20" t="str">
        <f>IF(J17="","No disponible",IF(J17&gt;='01_Catálogos'!$B$5,"Sí","No"))</f>
        <v>No</v>
      </c>
      <c r="L17" s="22">
        <v>5</v>
      </c>
      <c r="M17" s="20" t="s">
        <v>1216</v>
      </c>
      <c r="N17" s="21" t="s">
        <v>1264</v>
      </c>
      <c r="O17" s="21" t="s">
        <v>1265</v>
      </c>
      <c r="P17" s="21" t="s">
        <v>1266</v>
      </c>
      <c r="Q17" s="20" t="s">
        <v>158</v>
      </c>
      <c r="R17" s="21" t="s">
        <v>1267</v>
      </c>
      <c r="S17" s="21" t="s">
        <v>1220</v>
      </c>
    </row>
    <row r="18" spans="1:19" ht="36" customHeight="1">
      <c r="A18" s="20" t="s">
        <v>1268</v>
      </c>
      <c r="B18" s="20" t="s">
        <v>745</v>
      </c>
      <c r="C18" s="20" t="s">
        <v>703</v>
      </c>
      <c r="D18" s="20" t="s">
        <v>912</v>
      </c>
      <c r="E18" s="21" t="s">
        <v>913</v>
      </c>
      <c r="F18" s="20" t="s">
        <v>1231</v>
      </c>
      <c r="G18" s="22">
        <v>1</v>
      </c>
      <c r="H18" s="22">
        <v>17</v>
      </c>
      <c r="I18" s="22"/>
      <c r="J18" s="23">
        <f t="shared" si="0"/>
        <v>5.8823529411764705E-2</v>
      </c>
      <c r="K18" s="20" t="str">
        <f>IF(J18="","No disponible",IF(J18&gt;='01_Catálogos'!$B$5,"Sí","No"))</f>
        <v>No</v>
      </c>
      <c r="L18" s="22">
        <v>3</v>
      </c>
      <c r="M18" s="20" t="s">
        <v>1077</v>
      </c>
      <c r="N18" s="21" t="s">
        <v>1269</v>
      </c>
      <c r="O18" s="21" t="s">
        <v>1270</v>
      </c>
      <c r="P18" s="21" t="s">
        <v>1271</v>
      </c>
      <c r="Q18" s="20" t="s">
        <v>158</v>
      </c>
      <c r="R18" s="21" t="s">
        <v>1272</v>
      </c>
      <c r="S18" s="21" t="s">
        <v>1220</v>
      </c>
    </row>
    <row r="19" spans="1:19" ht="36" customHeight="1">
      <c r="A19" s="20" t="s">
        <v>1273</v>
      </c>
      <c r="B19" s="20" t="s">
        <v>745</v>
      </c>
      <c r="C19" s="20" t="s">
        <v>703</v>
      </c>
      <c r="D19" s="20" t="s">
        <v>841</v>
      </c>
      <c r="E19" s="21" t="s">
        <v>842</v>
      </c>
      <c r="F19" s="20" t="s">
        <v>1231</v>
      </c>
      <c r="G19" s="22">
        <v>1</v>
      </c>
      <c r="H19" s="22">
        <v>5</v>
      </c>
      <c r="I19" s="22"/>
      <c r="J19" s="23">
        <f t="shared" si="0"/>
        <v>0.2</v>
      </c>
      <c r="K19" s="20" t="str">
        <f>IF(J19="","No disponible",IF(J19&gt;='01_Catálogos'!$B$5,"Sí","No"))</f>
        <v>No</v>
      </c>
      <c r="L19" s="22">
        <v>3</v>
      </c>
      <c r="M19" s="20" t="s">
        <v>1216</v>
      </c>
      <c r="N19" s="21" t="s">
        <v>1274</v>
      </c>
      <c r="O19" s="21" t="s">
        <v>1270</v>
      </c>
      <c r="P19" s="21" t="s">
        <v>1275</v>
      </c>
      <c r="Q19" s="20" t="s">
        <v>158</v>
      </c>
      <c r="R19" s="21" t="s">
        <v>1276</v>
      </c>
      <c r="S19" s="21" t="s">
        <v>1220</v>
      </c>
    </row>
    <row r="20" spans="1:19" ht="36" customHeight="1">
      <c r="A20" s="20" t="s">
        <v>1277</v>
      </c>
      <c r="B20" s="20" t="s">
        <v>745</v>
      </c>
      <c r="C20" s="20" t="s">
        <v>703</v>
      </c>
      <c r="D20" s="20" t="s">
        <v>847</v>
      </c>
      <c r="E20" s="21" t="s">
        <v>848</v>
      </c>
      <c r="F20" s="20" t="s">
        <v>1231</v>
      </c>
      <c r="G20" s="22">
        <v>1</v>
      </c>
      <c r="H20" s="22">
        <v>10</v>
      </c>
      <c r="I20" s="22"/>
      <c r="J20" s="23">
        <f t="shared" si="0"/>
        <v>0.1</v>
      </c>
      <c r="K20" s="20" t="str">
        <f>IF(J20="","No disponible",IF(J20&gt;='01_Catálogos'!$B$5,"Sí","No"))</f>
        <v>No</v>
      </c>
      <c r="L20" s="22">
        <v>4</v>
      </c>
      <c r="M20" s="20" t="s">
        <v>1077</v>
      </c>
      <c r="N20" s="21" t="s">
        <v>1278</v>
      </c>
      <c r="O20" s="21" t="s">
        <v>1279</v>
      </c>
      <c r="P20" s="21" t="s">
        <v>1280</v>
      </c>
      <c r="Q20" s="20" t="s">
        <v>158</v>
      </c>
      <c r="R20" s="21" t="s">
        <v>1281</v>
      </c>
      <c r="S20" s="21" t="s">
        <v>1220</v>
      </c>
    </row>
    <row r="21" spans="1:19" ht="36" customHeight="1">
      <c r="A21" s="20" t="s">
        <v>1282</v>
      </c>
      <c r="B21" s="20" t="s">
        <v>745</v>
      </c>
      <c r="C21" s="20" t="s">
        <v>703</v>
      </c>
      <c r="D21" s="20" t="s">
        <v>838</v>
      </c>
      <c r="E21" s="21" t="s">
        <v>839</v>
      </c>
      <c r="F21" s="20" t="s">
        <v>1231</v>
      </c>
      <c r="G21" s="22">
        <v>4</v>
      </c>
      <c r="H21" s="22">
        <v>9</v>
      </c>
      <c r="I21" s="22">
        <v>2</v>
      </c>
      <c r="J21" s="23">
        <f t="shared" si="0"/>
        <v>0.44444444444444442</v>
      </c>
      <c r="K21" s="20" t="str">
        <f>IF(J21="","No disponible",IF(J21&gt;='01_Catálogos'!$B$5,"Sí","No"))</f>
        <v>No</v>
      </c>
      <c r="L21" s="22">
        <v>1</v>
      </c>
      <c r="M21" s="20" t="s">
        <v>1077</v>
      </c>
      <c r="N21" s="21" t="s">
        <v>1283</v>
      </c>
      <c r="O21" s="21" t="s">
        <v>1284</v>
      </c>
      <c r="P21" s="21" t="s">
        <v>1285</v>
      </c>
      <c r="Q21" s="20" t="s">
        <v>158</v>
      </c>
      <c r="R21" s="21" t="s">
        <v>1286</v>
      </c>
      <c r="S21" s="21" t="s">
        <v>1220</v>
      </c>
    </row>
    <row r="22" spans="1:19" ht="36" customHeight="1">
      <c r="A22" s="20" t="s">
        <v>1287</v>
      </c>
      <c r="B22" s="20" t="s">
        <v>745</v>
      </c>
      <c r="C22" s="20" t="s">
        <v>703</v>
      </c>
      <c r="D22" s="20" t="s">
        <v>915</v>
      </c>
      <c r="E22" s="21" t="s">
        <v>916</v>
      </c>
      <c r="F22" s="20" t="s">
        <v>1231</v>
      </c>
      <c r="G22" s="22">
        <v>2</v>
      </c>
      <c r="H22" s="22">
        <v>13</v>
      </c>
      <c r="I22" s="22">
        <v>2</v>
      </c>
      <c r="J22" s="23">
        <f t="shared" si="0"/>
        <v>0.15384615384615385</v>
      </c>
      <c r="K22" s="20" t="str">
        <f>IF(J22="","No disponible",IF(J22&gt;='01_Catálogos'!$B$5,"Sí","No"))</f>
        <v>No</v>
      </c>
      <c r="L22" s="22">
        <v>2</v>
      </c>
      <c r="M22" s="20" t="s">
        <v>1077</v>
      </c>
      <c r="N22" s="21" t="s">
        <v>1288</v>
      </c>
      <c r="O22" s="21" t="s">
        <v>1284</v>
      </c>
      <c r="P22" s="21" t="s">
        <v>1289</v>
      </c>
      <c r="Q22" s="20" t="s">
        <v>158</v>
      </c>
      <c r="R22" s="21" t="s">
        <v>1290</v>
      </c>
      <c r="S22" s="21" t="s">
        <v>1220</v>
      </c>
    </row>
    <row r="23" spans="1:19" ht="36" customHeight="1">
      <c r="A23" s="20" t="s">
        <v>1291</v>
      </c>
      <c r="B23" s="20" t="s">
        <v>745</v>
      </c>
      <c r="C23" s="20" t="s">
        <v>703</v>
      </c>
      <c r="D23" s="20" t="s">
        <v>844</v>
      </c>
      <c r="E23" s="21" t="s">
        <v>845</v>
      </c>
      <c r="F23" s="20" t="s">
        <v>1231</v>
      </c>
      <c r="G23" s="22">
        <v>4</v>
      </c>
      <c r="H23" s="22">
        <v>19</v>
      </c>
      <c r="I23" s="22">
        <v>4</v>
      </c>
      <c r="J23" s="23">
        <f t="shared" si="0"/>
        <v>0.21052631578947367</v>
      </c>
      <c r="K23" s="20" t="str">
        <f>IF(J23="","No disponible",IF(J23&gt;='01_Catálogos'!$B$5,"Sí","No"))</f>
        <v>No</v>
      </c>
      <c r="L23" s="22"/>
      <c r="M23" s="20" t="s">
        <v>1077</v>
      </c>
      <c r="N23" s="21" t="s">
        <v>1292</v>
      </c>
      <c r="O23" s="21" t="s">
        <v>1293</v>
      </c>
      <c r="P23" s="21" t="s">
        <v>1289</v>
      </c>
      <c r="Q23" s="20" t="s">
        <v>158</v>
      </c>
      <c r="R23" s="21" t="s">
        <v>1294</v>
      </c>
      <c r="S23" s="21" t="s">
        <v>1220</v>
      </c>
    </row>
    <row r="24" spans="1:19" ht="36" customHeight="1">
      <c r="A24" s="20" t="s">
        <v>1295</v>
      </c>
      <c r="B24" s="20" t="s">
        <v>745</v>
      </c>
      <c r="C24" s="20" t="s">
        <v>623</v>
      </c>
      <c r="D24" s="20" t="s">
        <v>880</v>
      </c>
      <c r="E24" s="21" t="s">
        <v>881</v>
      </c>
      <c r="F24" s="20" t="s">
        <v>1231</v>
      </c>
      <c r="G24" s="22">
        <v>2</v>
      </c>
      <c r="H24" s="22">
        <v>5</v>
      </c>
      <c r="I24" s="22"/>
      <c r="J24" s="23">
        <f t="shared" si="0"/>
        <v>0.4</v>
      </c>
      <c r="K24" s="20" t="str">
        <f>IF(J24="","No disponible",IF(J24&gt;='01_Catálogos'!$B$5,"Sí","No"))</f>
        <v>No</v>
      </c>
      <c r="L24" s="22">
        <v>1</v>
      </c>
      <c r="M24" s="20" t="s">
        <v>1077</v>
      </c>
      <c r="N24" s="21" t="s">
        <v>1296</v>
      </c>
      <c r="O24" s="21" t="s">
        <v>1297</v>
      </c>
      <c r="P24" s="21" t="s">
        <v>1298</v>
      </c>
      <c r="Q24" s="20" t="s">
        <v>158</v>
      </c>
      <c r="R24" s="21" t="s">
        <v>1299</v>
      </c>
      <c r="S24" s="21" t="s">
        <v>1220</v>
      </c>
    </row>
    <row r="25" spans="1:19" ht="36" customHeight="1">
      <c r="A25" s="20" t="s">
        <v>1300</v>
      </c>
      <c r="B25" s="20" t="s">
        <v>745</v>
      </c>
      <c r="C25" s="20" t="s">
        <v>623</v>
      </c>
      <c r="D25" s="20" t="s">
        <v>759</v>
      </c>
      <c r="E25" s="21" t="s">
        <v>760</v>
      </c>
      <c r="F25" s="20" t="s">
        <v>1231</v>
      </c>
      <c r="G25" s="22">
        <v>5</v>
      </c>
      <c r="H25" s="22">
        <v>17</v>
      </c>
      <c r="I25" s="22">
        <v>4</v>
      </c>
      <c r="J25" s="23">
        <f t="shared" si="0"/>
        <v>0.29411764705882354</v>
      </c>
      <c r="K25" s="20" t="str">
        <f>IF(J25="","No disponible",IF(J25&gt;='01_Catálogos'!$B$5,"Sí","No"))</f>
        <v>No</v>
      </c>
      <c r="L25" s="22">
        <v>1</v>
      </c>
      <c r="M25" s="20" t="s">
        <v>1077</v>
      </c>
      <c r="N25" s="21" t="s">
        <v>1301</v>
      </c>
      <c r="O25" s="21" t="s">
        <v>1297</v>
      </c>
      <c r="P25" s="21" t="s">
        <v>1298</v>
      </c>
      <c r="Q25" s="20" t="s">
        <v>158</v>
      </c>
      <c r="R25" s="21" t="s">
        <v>1302</v>
      </c>
      <c r="S25" s="21" t="s">
        <v>1220</v>
      </c>
    </row>
    <row r="26" spans="1:19" ht="36" customHeight="1">
      <c r="A26" s="20" t="s">
        <v>1303</v>
      </c>
      <c r="B26" s="20" t="s">
        <v>745</v>
      </c>
      <c r="C26" s="20" t="s">
        <v>623</v>
      </c>
      <c r="D26" s="20" t="s">
        <v>889</v>
      </c>
      <c r="E26" s="21" t="s">
        <v>890</v>
      </c>
      <c r="F26" s="20" t="s">
        <v>1215</v>
      </c>
      <c r="G26" s="22"/>
      <c r="H26" s="22"/>
      <c r="I26" s="22"/>
      <c r="J26" s="23" t="str">
        <f t="shared" si="0"/>
        <v/>
      </c>
      <c r="K26" s="20" t="str">
        <f>IF(J26="","No disponible",IF(J26&gt;='01_Catálogos'!$B$5,"Sí","No"))</f>
        <v>No disponible</v>
      </c>
      <c r="L26" s="22"/>
      <c r="M26" s="20" t="s">
        <v>1077</v>
      </c>
      <c r="N26" s="21" t="s">
        <v>1304</v>
      </c>
      <c r="O26" s="21"/>
      <c r="P26" s="21" t="s">
        <v>1305</v>
      </c>
      <c r="Q26" s="20" t="s">
        <v>158</v>
      </c>
      <c r="R26" s="21" t="s">
        <v>1306</v>
      </c>
      <c r="S26" s="21" t="s">
        <v>1220</v>
      </c>
    </row>
    <row r="27" spans="1:19" ht="36" customHeight="1">
      <c r="A27" s="20" t="s">
        <v>1307</v>
      </c>
      <c r="B27" s="20" t="s">
        <v>745</v>
      </c>
      <c r="C27" s="20" t="s">
        <v>623</v>
      </c>
      <c r="D27" s="20" t="s">
        <v>762</v>
      </c>
      <c r="E27" s="21" t="s">
        <v>763</v>
      </c>
      <c r="F27" s="20" t="s">
        <v>1231</v>
      </c>
      <c r="G27" s="22">
        <v>2</v>
      </c>
      <c r="H27" s="22">
        <v>11</v>
      </c>
      <c r="I27" s="22">
        <v>2</v>
      </c>
      <c r="J27" s="23">
        <f t="shared" si="0"/>
        <v>0.18181818181818182</v>
      </c>
      <c r="K27" s="20" t="str">
        <f>IF(J27="","No disponible",IF(J27&gt;='01_Catálogos'!$B$5,"Sí","No"))</f>
        <v>No</v>
      </c>
      <c r="L27" s="22">
        <v>2</v>
      </c>
      <c r="M27" s="20" t="s">
        <v>1077</v>
      </c>
      <c r="N27" s="21" t="s">
        <v>1308</v>
      </c>
      <c r="O27" s="21" t="s">
        <v>1297</v>
      </c>
      <c r="P27" s="21" t="s">
        <v>1305</v>
      </c>
      <c r="Q27" s="20" t="s">
        <v>158</v>
      </c>
      <c r="R27" s="21" t="s">
        <v>1309</v>
      </c>
      <c r="S27" s="21" t="s">
        <v>1220</v>
      </c>
    </row>
    <row r="28" spans="1:19" ht="36" customHeight="1">
      <c r="A28" s="20" t="s">
        <v>1310</v>
      </c>
      <c r="B28" s="20" t="s">
        <v>745</v>
      </c>
      <c r="C28" s="20" t="s">
        <v>623</v>
      </c>
      <c r="D28" s="20" t="s">
        <v>768</v>
      </c>
      <c r="E28" s="21" t="s">
        <v>769</v>
      </c>
      <c r="F28" s="20" t="s">
        <v>1231</v>
      </c>
      <c r="G28" s="22">
        <v>2</v>
      </c>
      <c r="H28" s="22">
        <v>12</v>
      </c>
      <c r="I28" s="22">
        <v>2</v>
      </c>
      <c r="J28" s="23">
        <f t="shared" si="0"/>
        <v>0.16666666666666666</v>
      </c>
      <c r="K28" s="20" t="str">
        <f>IF(J28="","No disponible",IF(J28&gt;='01_Catálogos'!$B$5,"Sí","No"))</f>
        <v>No</v>
      </c>
      <c r="L28" s="22">
        <v>2</v>
      </c>
      <c r="M28" s="20" t="s">
        <v>1077</v>
      </c>
      <c r="N28" s="21" t="s">
        <v>1311</v>
      </c>
      <c r="O28" s="21" t="s">
        <v>1312</v>
      </c>
      <c r="P28" s="21" t="s">
        <v>1313</v>
      </c>
      <c r="Q28" s="20" t="s">
        <v>158</v>
      </c>
      <c r="R28" s="21" t="s">
        <v>1314</v>
      </c>
      <c r="S28" s="21" t="s">
        <v>1220</v>
      </c>
    </row>
    <row r="29" spans="1:19" ht="36" customHeight="1">
      <c r="A29" s="20" t="s">
        <v>1315</v>
      </c>
      <c r="B29" s="20" t="s">
        <v>745</v>
      </c>
      <c r="C29" s="20" t="s">
        <v>623</v>
      </c>
      <c r="D29" s="20" t="s">
        <v>771</v>
      </c>
      <c r="E29" s="21" t="s">
        <v>772</v>
      </c>
      <c r="F29" s="20" t="s">
        <v>1231</v>
      </c>
      <c r="G29" s="22">
        <v>2</v>
      </c>
      <c r="H29" s="22">
        <v>8</v>
      </c>
      <c r="I29" s="22">
        <v>1</v>
      </c>
      <c r="J29" s="23">
        <f t="shared" si="0"/>
        <v>0.25</v>
      </c>
      <c r="K29" s="20" t="str">
        <f>IF(J29="","No disponible",IF(J29&gt;='01_Catálogos'!$B$5,"Sí","No"))</f>
        <v>No</v>
      </c>
      <c r="L29" s="22">
        <v>1</v>
      </c>
      <c r="M29" s="20" t="s">
        <v>1077</v>
      </c>
      <c r="N29" s="21" t="s">
        <v>1316</v>
      </c>
      <c r="O29" s="21" t="s">
        <v>1317</v>
      </c>
      <c r="P29" s="21" t="s">
        <v>1318</v>
      </c>
      <c r="Q29" s="20" t="s">
        <v>158</v>
      </c>
      <c r="R29" s="21" t="s">
        <v>1319</v>
      </c>
      <c r="S29" s="21" t="s">
        <v>1220</v>
      </c>
    </row>
    <row r="30" spans="1:19" ht="36" customHeight="1">
      <c r="A30" s="20" t="s">
        <v>1320</v>
      </c>
      <c r="B30" s="20" t="s">
        <v>745</v>
      </c>
      <c r="C30" s="20" t="s">
        <v>623</v>
      </c>
      <c r="D30" s="20" t="s">
        <v>887</v>
      </c>
      <c r="E30" s="21" t="s">
        <v>888</v>
      </c>
      <c r="F30" s="20" t="s">
        <v>1215</v>
      </c>
      <c r="G30" s="22"/>
      <c r="H30" s="22"/>
      <c r="I30" s="22"/>
      <c r="J30" s="23" t="str">
        <f t="shared" si="0"/>
        <v/>
      </c>
      <c r="K30" s="20" t="str">
        <f>IF(J30="","No disponible",IF(J30&gt;='01_Catálogos'!$B$5,"Sí","No"))</f>
        <v>No disponible</v>
      </c>
      <c r="L30" s="22"/>
      <c r="M30" s="20" t="s">
        <v>1077</v>
      </c>
      <c r="N30" s="21"/>
      <c r="O30" s="21"/>
      <c r="P30" s="21" t="s">
        <v>1321</v>
      </c>
      <c r="Q30" s="20" t="s">
        <v>158</v>
      </c>
      <c r="R30" s="21" t="s">
        <v>1322</v>
      </c>
      <c r="S30" s="21" t="s">
        <v>1220</v>
      </c>
    </row>
    <row r="31" spans="1:19" ht="36" customHeight="1">
      <c r="A31" s="20" t="s">
        <v>1323</v>
      </c>
      <c r="B31" s="20" t="s">
        <v>745</v>
      </c>
      <c r="C31" s="20" t="s">
        <v>623</v>
      </c>
      <c r="D31" s="20" t="s">
        <v>765</v>
      </c>
      <c r="E31" s="21" t="s">
        <v>1324</v>
      </c>
      <c r="F31" s="20" t="s">
        <v>1231</v>
      </c>
      <c r="G31" s="22">
        <v>1</v>
      </c>
      <c r="H31" s="22">
        <v>17</v>
      </c>
      <c r="I31" s="22"/>
      <c r="J31" s="23">
        <f t="shared" si="0"/>
        <v>5.8823529411764705E-2</v>
      </c>
      <c r="K31" s="20" t="str">
        <f>IF(J31="","No disponible",IF(J31&gt;='01_Catálogos'!$B$5,"Sí","No"))</f>
        <v>No</v>
      </c>
      <c r="L31" s="22">
        <v>1</v>
      </c>
      <c r="M31" s="20" t="s">
        <v>1077</v>
      </c>
      <c r="N31" s="21" t="s">
        <v>1325</v>
      </c>
      <c r="O31" s="21" t="s">
        <v>1297</v>
      </c>
      <c r="P31" s="21" t="s">
        <v>1326</v>
      </c>
      <c r="Q31" s="20" t="s">
        <v>158</v>
      </c>
      <c r="R31" s="21" t="s">
        <v>1327</v>
      </c>
      <c r="S31" s="21" t="s">
        <v>1220</v>
      </c>
    </row>
    <row r="32" spans="1:19" ht="36" customHeight="1">
      <c r="A32" s="20" t="s">
        <v>1328</v>
      </c>
      <c r="B32" s="20" t="s">
        <v>745</v>
      </c>
      <c r="C32" s="20" t="s">
        <v>623</v>
      </c>
      <c r="D32" s="20" t="s">
        <v>775</v>
      </c>
      <c r="E32" s="21" t="s">
        <v>776</v>
      </c>
      <c r="F32" s="20" t="s">
        <v>1215</v>
      </c>
      <c r="G32" s="22"/>
      <c r="H32" s="22"/>
      <c r="I32" s="22"/>
      <c r="J32" s="23" t="str">
        <f t="shared" si="0"/>
        <v/>
      </c>
      <c r="K32" s="20" t="str">
        <f>IF(J32="","No disponible",IF(J32&gt;='01_Catálogos'!$B$5,"Sí","No"))</f>
        <v>No disponible</v>
      </c>
      <c r="L32" s="22"/>
      <c r="M32" s="20" t="s">
        <v>1077</v>
      </c>
      <c r="N32" s="21"/>
      <c r="O32" s="21"/>
      <c r="P32" s="21" t="s">
        <v>1329</v>
      </c>
      <c r="Q32" s="20" t="s">
        <v>158</v>
      </c>
      <c r="R32" s="21" t="s">
        <v>1330</v>
      </c>
      <c r="S32" s="21" t="s">
        <v>1220</v>
      </c>
    </row>
    <row r="33" spans="1:19" ht="36" customHeight="1">
      <c r="A33" s="20" t="s">
        <v>1331</v>
      </c>
      <c r="B33" s="20" t="s">
        <v>745</v>
      </c>
      <c r="C33" s="20" t="s">
        <v>623</v>
      </c>
      <c r="D33" s="20" t="s">
        <v>979</v>
      </c>
      <c r="E33" s="21" t="s">
        <v>980</v>
      </c>
      <c r="F33" s="20" t="s">
        <v>1215</v>
      </c>
      <c r="G33" s="22"/>
      <c r="H33" s="22"/>
      <c r="I33" s="22"/>
      <c r="J33" s="23" t="str">
        <f t="shared" si="0"/>
        <v/>
      </c>
      <c r="K33" s="20" t="str">
        <f>IF(J33="","No disponible",IF(J33&gt;='01_Catálogos'!$B$5,"Sí","No"))</f>
        <v>No disponible</v>
      </c>
      <c r="L33" s="22"/>
      <c r="M33" s="20" t="s">
        <v>1082</v>
      </c>
      <c r="N33" s="21"/>
      <c r="O33" s="21"/>
      <c r="P33" s="21" t="s">
        <v>1332</v>
      </c>
      <c r="Q33" s="20" t="s">
        <v>158</v>
      </c>
      <c r="R33" s="21" t="s">
        <v>1333</v>
      </c>
      <c r="S33" s="21" t="s">
        <v>1220</v>
      </c>
    </row>
    <row r="34" spans="1:19" ht="36" customHeight="1">
      <c r="A34" s="20" t="s">
        <v>1334</v>
      </c>
      <c r="B34" s="20" t="s">
        <v>745</v>
      </c>
      <c r="C34" s="20" t="s">
        <v>170</v>
      </c>
      <c r="D34" s="20" t="s">
        <v>868</v>
      </c>
      <c r="E34" s="21" t="s">
        <v>869</v>
      </c>
      <c r="F34" s="20" t="s">
        <v>1231</v>
      </c>
      <c r="G34" s="22">
        <v>6</v>
      </c>
      <c r="H34" s="22">
        <v>30</v>
      </c>
      <c r="I34" s="22">
        <v>5</v>
      </c>
      <c r="J34" s="23">
        <f t="shared" si="0"/>
        <v>0.2</v>
      </c>
      <c r="K34" s="20" t="str">
        <f>IF(J34="","No disponible",IF(J34&gt;='01_Catálogos'!$B$5,"Sí","No"))</f>
        <v>No</v>
      </c>
      <c r="L34" s="22"/>
      <c r="M34" s="20" t="s">
        <v>1077</v>
      </c>
      <c r="N34" s="21" t="s">
        <v>1335</v>
      </c>
      <c r="O34" s="21" t="s">
        <v>1293</v>
      </c>
      <c r="P34" s="21" t="s">
        <v>1336</v>
      </c>
      <c r="Q34" s="20" t="s">
        <v>158</v>
      </c>
      <c r="R34" s="21" t="s">
        <v>1337</v>
      </c>
      <c r="S34" s="21" t="s">
        <v>1220</v>
      </c>
    </row>
    <row r="35" spans="1:19" ht="36" customHeight="1">
      <c r="A35" s="20" t="s">
        <v>1338</v>
      </c>
      <c r="B35" s="20" t="s">
        <v>745</v>
      </c>
      <c r="C35" s="20" t="s">
        <v>647</v>
      </c>
      <c r="D35" s="20" t="s">
        <v>893</v>
      </c>
      <c r="E35" s="21" t="s">
        <v>894</v>
      </c>
      <c r="F35" s="20" t="s">
        <v>1215</v>
      </c>
      <c r="G35" s="22"/>
      <c r="H35" s="22"/>
      <c r="I35" s="22"/>
      <c r="J35" s="23" t="str">
        <f t="shared" si="0"/>
        <v/>
      </c>
      <c r="K35" s="20" t="str">
        <f>IF(J35="","No disponible",IF(J35&gt;='01_Catálogos'!$B$5,"Sí","No"))</f>
        <v>No disponible</v>
      </c>
      <c r="L35" s="22">
        <v>1</v>
      </c>
      <c r="M35" s="20" t="s">
        <v>1077</v>
      </c>
      <c r="N35" s="21" t="s">
        <v>1339</v>
      </c>
      <c r="O35" s="21" t="s">
        <v>1340</v>
      </c>
      <c r="P35" s="21" t="s">
        <v>1341</v>
      </c>
      <c r="Q35" s="20" t="s">
        <v>158</v>
      </c>
      <c r="R35" s="21" t="s">
        <v>1342</v>
      </c>
      <c r="S35" s="21" t="s">
        <v>1220</v>
      </c>
    </row>
    <row r="36" spans="1:19" ht="36" customHeight="1">
      <c r="A36" s="20" t="s">
        <v>1343</v>
      </c>
      <c r="B36" s="20" t="s">
        <v>745</v>
      </c>
      <c r="C36" s="20" t="s">
        <v>647</v>
      </c>
      <c r="D36" s="20" t="s">
        <v>981</v>
      </c>
      <c r="E36" s="21" t="s">
        <v>982</v>
      </c>
      <c r="F36" s="20" t="s">
        <v>1215</v>
      </c>
      <c r="G36" s="22"/>
      <c r="H36" s="22"/>
      <c r="I36" s="22"/>
      <c r="J36" s="23" t="str">
        <f t="shared" si="0"/>
        <v/>
      </c>
      <c r="K36" s="20" t="str">
        <f>IF(J36="","No disponible",IF(J36&gt;='01_Catálogos'!$B$5,"Sí","No"))</f>
        <v>No disponible</v>
      </c>
      <c r="L36" s="22"/>
      <c r="M36" s="20" t="s">
        <v>1216</v>
      </c>
      <c r="N36" s="21"/>
      <c r="O36" s="21"/>
      <c r="P36" s="21" t="s">
        <v>1344</v>
      </c>
      <c r="Q36" s="20" t="s">
        <v>158</v>
      </c>
      <c r="R36" s="21" t="s">
        <v>1345</v>
      </c>
      <c r="S36" s="21" t="s">
        <v>1220</v>
      </c>
    </row>
    <row r="37" spans="1:19" ht="36" customHeight="1">
      <c r="A37" s="20" t="s">
        <v>1346</v>
      </c>
      <c r="B37" s="20" t="s">
        <v>745</v>
      </c>
      <c r="C37" s="20" t="s">
        <v>647</v>
      </c>
      <c r="D37" s="20" t="s">
        <v>983</v>
      </c>
      <c r="E37" s="21" t="s">
        <v>984</v>
      </c>
      <c r="F37" s="20" t="s">
        <v>1215</v>
      </c>
      <c r="G37" s="22"/>
      <c r="H37" s="22"/>
      <c r="I37" s="22"/>
      <c r="J37" s="23" t="str">
        <f t="shared" ref="J37:J70" si="1">IF(OR(G37="",H37="",H37=0),"",G37/H37)</f>
        <v/>
      </c>
      <c r="K37" s="20" t="str">
        <f>IF(J37="","No disponible",IF(J37&gt;='01_Catálogos'!$B$5,"Sí","No"))</f>
        <v>No disponible</v>
      </c>
      <c r="L37" s="22"/>
      <c r="M37" s="20" t="s">
        <v>1077</v>
      </c>
      <c r="N37" s="21" t="s">
        <v>1347</v>
      </c>
      <c r="O37" s="21" t="s">
        <v>1293</v>
      </c>
      <c r="P37" s="21" t="s">
        <v>1348</v>
      </c>
      <c r="Q37" s="20" t="s">
        <v>158</v>
      </c>
      <c r="R37" s="21" t="s">
        <v>1349</v>
      </c>
      <c r="S37" s="21" t="s">
        <v>1220</v>
      </c>
    </row>
    <row r="38" spans="1:19" ht="36" customHeight="1">
      <c r="A38" s="20" t="s">
        <v>1350</v>
      </c>
      <c r="B38" s="20" t="s">
        <v>745</v>
      </c>
      <c r="C38" s="20" t="s">
        <v>647</v>
      </c>
      <c r="D38" s="20" t="s">
        <v>985</v>
      </c>
      <c r="E38" s="21" t="s">
        <v>986</v>
      </c>
      <c r="F38" s="20" t="s">
        <v>1215</v>
      </c>
      <c r="G38" s="22"/>
      <c r="H38" s="22"/>
      <c r="I38" s="22">
        <v>4</v>
      </c>
      <c r="J38" s="23" t="str">
        <f t="shared" si="1"/>
        <v/>
      </c>
      <c r="K38" s="20" t="str">
        <f>IF(J38="","No disponible",IF(J38&gt;='01_Catálogos'!$B$5,"Sí","No"))</f>
        <v>No disponible</v>
      </c>
      <c r="L38" s="22">
        <v>4</v>
      </c>
      <c r="M38" s="20" t="s">
        <v>1077</v>
      </c>
      <c r="N38" s="21" t="s">
        <v>1351</v>
      </c>
      <c r="O38" s="21" t="s">
        <v>1293</v>
      </c>
      <c r="P38" s="21" t="s">
        <v>1352</v>
      </c>
      <c r="Q38" s="20" t="s">
        <v>158</v>
      </c>
      <c r="R38" s="21" t="s">
        <v>1353</v>
      </c>
      <c r="S38" s="21" t="s">
        <v>1220</v>
      </c>
    </row>
    <row r="39" spans="1:19" ht="36" customHeight="1">
      <c r="A39" s="20" t="s">
        <v>1354</v>
      </c>
      <c r="B39" s="20" t="s">
        <v>745</v>
      </c>
      <c r="C39" s="20" t="s">
        <v>647</v>
      </c>
      <c r="D39" s="20" t="s">
        <v>802</v>
      </c>
      <c r="E39" s="21" t="s">
        <v>803</v>
      </c>
      <c r="F39" s="20" t="s">
        <v>1231</v>
      </c>
      <c r="G39" s="22">
        <v>16</v>
      </c>
      <c r="H39" s="22">
        <v>29</v>
      </c>
      <c r="I39" s="22">
        <v>6</v>
      </c>
      <c r="J39" s="23">
        <f t="shared" si="1"/>
        <v>0.55172413793103448</v>
      </c>
      <c r="K39" s="20" t="str">
        <f>IF(J39="","No disponible",IF(J39&gt;='01_Catálogos'!$B$5,"Sí","No"))</f>
        <v>No</v>
      </c>
      <c r="L39" s="22"/>
      <c r="M39" s="20" t="s">
        <v>1077</v>
      </c>
      <c r="N39" s="21" t="s">
        <v>1355</v>
      </c>
      <c r="O39" s="21" t="s">
        <v>1356</v>
      </c>
      <c r="P39" s="21" t="s">
        <v>1357</v>
      </c>
      <c r="Q39" s="20" t="s">
        <v>158</v>
      </c>
      <c r="R39" s="21" t="s">
        <v>1358</v>
      </c>
      <c r="S39" s="21" t="s">
        <v>1220</v>
      </c>
    </row>
    <row r="40" spans="1:19" ht="36" customHeight="1">
      <c r="A40" s="20" t="s">
        <v>1359</v>
      </c>
      <c r="B40" s="20" t="s">
        <v>745</v>
      </c>
      <c r="C40" s="20" t="s">
        <v>647</v>
      </c>
      <c r="D40" s="20" t="s">
        <v>805</v>
      </c>
      <c r="E40" s="21" t="s">
        <v>806</v>
      </c>
      <c r="F40" s="20" t="s">
        <v>1215</v>
      </c>
      <c r="G40" s="22"/>
      <c r="H40" s="22"/>
      <c r="I40" s="22">
        <v>1</v>
      </c>
      <c r="J40" s="23" t="str">
        <f t="shared" si="1"/>
        <v/>
      </c>
      <c r="K40" s="20" t="str">
        <f>IF(J40="","No disponible",IF(J40&gt;='01_Catálogos'!$B$5,"Sí","No"))</f>
        <v>No disponible</v>
      </c>
      <c r="L40" s="22">
        <v>1</v>
      </c>
      <c r="M40" s="20" t="s">
        <v>1077</v>
      </c>
      <c r="N40" s="21" t="s">
        <v>1360</v>
      </c>
      <c r="O40" s="21" t="s">
        <v>1361</v>
      </c>
      <c r="P40" s="21" t="s">
        <v>1362</v>
      </c>
      <c r="Q40" s="20" t="s">
        <v>158</v>
      </c>
      <c r="R40" s="21" t="s">
        <v>1363</v>
      </c>
      <c r="S40" s="21" t="s">
        <v>1220</v>
      </c>
    </row>
    <row r="41" spans="1:19" ht="36" customHeight="1">
      <c r="A41" s="20" t="s">
        <v>1364</v>
      </c>
      <c r="B41" s="20" t="s">
        <v>591</v>
      </c>
      <c r="C41" s="20" t="s">
        <v>592</v>
      </c>
      <c r="D41" s="20" t="s">
        <v>987</v>
      </c>
      <c r="E41" s="21" t="s">
        <v>988</v>
      </c>
      <c r="F41" s="20" t="s">
        <v>1231</v>
      </c>
      <c r="G41" s="22">
        <v>3</v>
      </c>
      <c r="H41" s="22">
        <v>21</v>
      </c>
      <c r="I41" s="22">
        <v>3</v>
      </c>
      <c r="J41" s="23">
        <f t="shared" si="1"/>
        <v>0.14285714285714285</v>
      </c>
      <c r="K41" s="20" t="str">
        <f>IF(J41="","No disponible",IF(J41&gt;='01_Catálogos'!$B$5,"Sí","No"))</f>
        <v>No</v>
      </c>
      <c r="L41" s="22">
        <v>1</v>
      </c>
      <c r="M41" s="20" t="s">
        <v>1077</v>
      </c>
      <c r="N41" s="21" t="s">
        <v>1365</v>
      </c>
      <c r="O41" s="21" t="s">
        <v>1366</v>
      </c>
      <c r="P41" s="21"/>
      <c r="Q41" s="20" t="s">
        <v>164</v>
      </c>
      <c r="R41" s="21" t="s">
        <v>1219</v>
      </c>
      <c r="S41" s="21" t="s">
        <v>1220</v>
      </c>
    </row>
    <row r="42" spans="1:19" ht="36" customHeight="1">
      <c r="A42" s="20" t="s">
        <v>1367</v>
      </c>
      <c r="B42" s="20" t="s">
        <v>591</v>
      </c>
      <c r="C42" s="20" t="s">
        <v>592</v>
      </c>
      <c r="D42" s="20" t="s">
        <v>943</v>
      </c>
      <c r="E42" s="21" t="s">
        <v>944</v>
      </c>
      <c r="F42" s="20" t="s">
        <v>1231</v>
      </c>
      <c r="G42" s="22">
        <v>1</v>
      </c>
      <c r="H42" s="22">
        <v>6</v>
      </c>
      <c r="I42" s="22"/>
      <c r="J42" s="23">
        <f t="shared" si="1"/>
        <v>0.16666666666666666</v>
      </c>
      <c r="K42" s="20" t="str">
        <f>IF(J42="","No disponible",IF(J42&gt;='01_Catálogos'!$B$5,"Sí","No"))</f>
        <v>No</v>
      </c>
      <c r="L42" s="22">
        <v>3031</v>
      </c>
      <c r="M42" s="20" t="s">
        <v>1216</v>
      </c>
      <c r="N42" s="21" t="s">
        <v>1368</v>
      </c>
      <c r="O42" s="21" t="s">
        <v>1369</v>
      </c>
      <c r="P42" s="21"/>
      <c r="Q42" s="20" t="s">
        <v>164</v>
      </c>
      <c r="R42" s="21" t="s">
        <v>1370</v>
      </c>
      <c r="S42" s="21" t="s">
        <v>1220</v>
      </c>
    </row>
    <row r="43" spans="1:19" ht="36" customHeight="1">
      <c r="A43" s="20" t="s">
        <v>1371</v>
      </c>
      <c r="B43" s="20" t="s">
        <v>591</v>
      </c>
      <c r="C43" s="20" t="s">
        <v>592</v>
      </c>
      <c r="D43" s="20" t="s">
        <v>989</v>
      </c>
      <c r="E43" s="21" t="s">
        <v>990</v>
      </c>
      <c r="F43" s="20" t="s">
        <v>1231</v>
      </c>
      <c r="G43" s="22">
        <v>3</v>
      </c>
      <c r="H43" s="22">
        <v>33</v>
      </c>
      <c r="I43" s="22">
        <v>6</v>
      </c>
      <c r="J43" s="23">
        <f t="shared" si="1"/>
        <v>9.0909090909090912E-2</v>
      </c>
      <c r="K43" s="20" t="str">
        <f>IF(J43="","No disponible",IF(J43&gt;='01_Catálogos'!$B$5,"Sí","No"))</f>
        <v>No</v>
      </c>
      <c r="L43" s="22">
        <v>8</v>
      </c>
      <c r="M43" s="20" t="s">
        <v>1216</v>
      </c>
      <c r="N43" s="21" t="s">
        <v>1372</v>
      </c>
      <c r="O43" s="21" t="s">
        <v>1373</v>
      </c>
      <c r="P43" s="21" t="s">
        <v>1374</v>
      </c>
      <c r="Q43" s="20" t="s">
        <v>164</v>
      </c>
      <c r="R43" s="21" t="s">
        <v>1375</v>
      </c>
      <c r="S43" s="21" t="s">
        <v>1220</v>
      </c>
    </row>
    <row r="44" spans="1:19" ht="36" customHeight="1">
      <c r="A44" s="20" t="s">
        <v>1376</v>
      </c>
      <c r="B44" s="20" t="s">
        <v>591</v>
      </c>
      <c r="C44" s="20" t="s">
        <v>618</v>
      </c>
      <c r="D44" s="20" t="s">
        <v>617</v>
      </c>
      <c r="E44" s="21" t="s">
        <v>619</v>
      </c>
      <c r="F44" s="20" t="s">
        <v>1231</v>
      </c>
      <c r="G44" s="22">
        <v>12</v>
      </c>
      <c r="H44" s="22">
        <v>35</v>
      </c>
      <c r="I44" s="22">
        <v>13</v>
      </c>
      <c r="J44" s="23">
        <f t="shared" si="1"/>
        <v>0.34285714285714286</v>
      </c>
      <c r="K44" s="20" t="str">
        <f>IF(J44="","No disponible",IF(J44&gt;='01_Catálogos'!$B$5,"Sí","No"))</f>
        <v>No</v>
      </c>
      <c r="L44" s="22">
        <v>10</v>
      </c>
      <c r="M44" s="20" t="s">
        <v>1082</v>
      </c>
      <c r="N44" s="21" t="s">
        <v>1377</v>
      </c>
      <c r="O44" s="21" t="s">
        <v>1378</v>
      </c>
      <c r="P44" s="21" t="s">
        <v>1379</v>
      </c>
      <c r="Q44" s="20" t="s">
        <v>164</v>
      </c>
      <c r="R44" s="21" t="s">
        <v>1226</v>
      </c>
      <c r="S44" s="21" t="s">
        <v>1220</v>
      </c>
    </row>
    <row r="45" spans="1:19" ht="36" customHeight="1">
      <c r="A45" s="20" t="s">
        <v>1380</v>
      </c>
      <c r="B45" s="20" t="s">
        <v>591</v>
      </c>
      <c r="C45" s="20" t="s">
        <v>618</v>
      </c>
      <c r="D45" s="20" t="s">
        <v>945</v>
      </c>
      <c r="E45" s="21" t="s">
        <v>944</v>
      </c>
      <c r="F45" s="20" t="s">
        <v>1231</v>
      </c>
      <c r="G45" s="22">
        <v>1</v>
      </c>
      <c r="H45" s="22">
        <v>2</v>
      </c>
      <c r="I45" s="22"/>
      <c r="J45" s="23">
        <f t="shared" si="1"/>
        <v>0.5</v>
      </c>
      <c r="K45" s="20" t="str">
        <f>IF(J45="","No disponible",IF(J45&gt;='01_Catálogos'!$B$5,"Sí","No"))</f>
        <v>No</v>
      </c>
      <c r="L45" s="22">
        <v>2</v>
      </c>
      <c r="M45" s="20" t="s">
        <v>1216</v>
      </c>
      <c r="N45" s="21" t="s">
        <v>1381</v>
      </c>
      <c r="O45" s="21" t="s">
        <v>1382</v>
      </c>
      <c r="P45" s="21"/>
      <c r="Q45" s="20" t="s">
        <v>164</v>
      </c>
      <c r="R45" s="21" t="s">
        <v>1383</v>
      </c>
      <c r="S45" s="21" t="s">
        <v>1220</v>
      </c>
    </row>
    <row r="46" spans="1:19" ht="36" customHeight="1">
      <c r="A46" s="20" t="s">
        <v>1384</v>
      </c>
      <c r="B46" s="20" t="s">
        <v>591</v>
      </c>
      <c r="C46" s="20" t="s">
        <v>623</v>
      </c>
      <c r="D46" s="20" t="s">
        <v>629</v>
      </c>
      <c r="E46" s="21" t="s">
        <v>630</v>
      </c>
      <c r="F46" s="20" t="s">
        <v>1231</v>
      </c>
      <c r="G46" s="22">
        <v>12</v>
      </c>
      <c r="H46" s="22">
        <v>56</v>
      </c>
      <c r="I46" s="22">
        <v>31</v>
      </c>
      <c r="J46" s="23">
        <f t="shared" si="1"/>
        <v>0.21428571428571427</v>
      </c>
      <c r="K46" s="20" t="str">
        <f>IF(J46="","No disponible",IF(J46&gt;='01_Catálogos'!$B$5,"Sí","No"))</f>
        <v>No</v>
      </c>
      <c r="L46" s="22">
        <v>3101</v>
      </c>
      <c r="M46" s="20" t="s">
        <v>1216</v>
      </c>
      <c r="N46" s="21" t="s">
        <v>1385</v>
      </c>
      <c r="O46" s="21" t="s">
        <v>1386</v>
      </c>
      <c r="P46" s="21" t="s">
        <v>1387</v>
      </c>
      <c r="Q46" s="20" t="s">
        <v>164</v>
      </c>
      <c r="R46" s="21" t="s">
        <v>1229</v>
      </c>
      <c r="S46" s="21" t="s">
        <v>1220</v>
      </c>
    </row>
    <row r="47" spans="1:19" ht="36" customHeight="1">
      <c r="A47" s="20" t="s">
        <v>1388</v>
      </c>
      <c r="B47" s="20" t="s">
        <v>591</v>
      </c>
      <c r="C47" s="20" t="s">
        <v>623</v>
      </c>
      <c r="D47" s="20" t="s">
        <v>632</v>
      </c>
      <c r="E47" s="21" t="s">
        <v>633</v>
      </c>
      <c r="F47" s="20" t="s">
        <v>1231</v>
      </c>
      <c r="G47" s="22">
        <v>4</v>
      </c>
      <c r="H47" s="22">
        <v>34</v>
      </c>
      <c r="I47" s="22">
        <v>8</v>
      </c>
      <c r="J47" s="23">
        <f t="shared" si="1"/>
        <v>0.11764705882352941</v>
      </c>
      <c r="K47" s="20" t="str">
        <f>IF(J47="","No disponible",IF(J47&gt;='01_Catálogos'!$B$5,"Sí","No"))</f>
        <v>No</v>
      </c>
      <c r="L47" s="22">
        <v>7</v>
      </c>
      <c r="M47" s="20" t="s">
        <v>1216</v>
      </c>
      <c r="N47" s="21" t="s">
        <v>1389</v>
      </c>
      <c r="O47" s="21" t="s">
        <v>1390</v>
      </c>
      <c r="P47" s="21" t="s">
        <v>1391</v>
      </c>
      <c r="Q47" s="20" t="s">
        <v>164</v>
      </c>
      <c r="R47" s="21" t="s">
        <v>1392</v>
      </c>
      <c r="S47" s="21" t="s">
        <v>1220</v>
      </c>
    </row>
    <row r="48" spans="1:19" ht="36" customHeight="1">
      <c r="A48" s="20" t="s">
        <v>1393</v>
      </c>
      <c r="B48" s="20" t="s">
        <v>591</v>
      </c>
      <c r="C48" s="20" t="s">
        <v>623</v>
      </c>
      <c r="D48" s="20" t="s">
        <v>643</v>
      </c>
      <c r="E48" s="21" t="s">
        <v>1105</v>
      </c>
      <c r="F48" s="20" t="s">
        <v>1231</v>
      </c>
      <c r="G48" s="22">
        <v>6</v>
      </c>
      <c r="H48" s="22">
        <v>29</v>
      </c>
      <c r="I48" s="22">
        <v>4</v>
      </c>
      <c r="J48" s="23">
        <f t="shared" si="1"/>
        <v>0.20689655172413793</v>
      </c>
      <c r="K48" s="20" t="str">
        <f>IF(J48="","No disponible",IF(J48&gt;='01_Catálogos'!$B$5,"Sí","No"))</f>
        <v>No</v>
      </c>
      <c r="L48" s="22">
        <v>7</v>
      </c>
      <c r="M48" s="20" t="s">
        <v>1082</v>
      </c>
      <c r="N48" s="21" t="s">
        <v>1394</v>
      </c>
      <c r="O48" s="21"/>
      <c r="P48" s="21"/>
      <c r="Q48" s="20" t="s">
        <v>164</v>
      </c>
      <c r="R48" s="21" t="s">
        <v>1395</v>
      </c>
      <c r="S48" s="21" t="s">
        <v>1220</v>
      </c>
    </row>
    <row r="49" spans="1:19" ht="36" customHeight="1">
      <c r="A49" s="20" t="s">
        <v>1396</v>
      </c>
      <c r="B49" s="20" t="s">
        <v>591</v>
      </c>
      <c r="C49" s="20" t="s">
        <v>623</v>
      </c>
      <c r="D49" s="20" t="s">
        <v>626</v>
      </c>
      <c r="E49" s="21" t="s">
        <v>1092</v>
      </c>
      <c r="F49" s="20" t="s">
        <v>1231</v>
      </c>
      <c r="G49" s="22">
        <v>2</v>
      </c>
      <c r="H49" s="22">
        <v>10</v>
      </c>
      <c r="I49" s="22">
        <v>1</v>
      </c>
      <c r="J49" s="23">
        <f t="shared" si="1"/>
        <v>0.2</v>
      </c>
      <c r="K49" s="20" t="str">
        <f>IF(J49="","No disponible",IF(J49&gt;='01_Catálogos'!$B$5,"Sí","No"))</f>
        <v>No</v>
      </c>
      <c r="L49" s="22">
        <v>1</v>
      </c>
      <c r="M49" s="20" t="s">
        <v>1216</v>
      </c>
      <c r="N49" s="21" t="s">
        <v>1397</v>
      </c>
      <c r="O49" s="21" t="s">
        <v>1398</v>
      </c>
      <c r="P49" s="21" t="s">
        <v>1399</v>
      </c>
      <c r="Q49" s="20" t="s">
        <v>164</v>
      </c>
      <c r="R49" s="21" t="s">
        <v>1400</v>
      </c>
      <c r="S49" s="21" t="s">
        <v>1220</v>
      </c>
    </row>
    <row r="50" spans="1:19" ht="36" customHeight="1">
      <c r="A50" s="20" t="s">
        <v>1401</v>
      </c>
      <c r="B50" s="20" t="s">
        <v>591</v>
      </c>
      <c r="C50" s="20" t="s">
        <v>623</v>
      </c>
      <c r="D50" s="20" t="s">
        <v>991</v>
      </c>
      <c r="E50" s="21" t="s">
        <v>992</v>
      </c>
      <c r="F50" s="20" t="s">
        <v>1231</v>
      </c>
      <c r="G50" s="22">
        <v>3</v>
      </c>
      <c r="H50" s="22">
        <v>31</v>
      </c>
      <c r="I50" s="22">
        <v>2</v>
      </c>
      <c r="J50" s="23">
        <f t="shared" si="1"/>
        <v>9.6774193548387094E-2</v>
      </c>
      <c r="K50" s="20" t="str">
        <f>IF(J50="","No disponible",IF(J50&gt;='01_Catálogos'!$B$5,"Sí","No"))</f>
        <v>No</v>
      </c>
      <c r="L50" s="22">
        <v>3</v>
      </c>
      <c r="M50" s="20" t="s">
        <v>1216</v>
      </c>
      <c r="N50" s="21" t="s">
        <v>1402</v>
      </c>
      <c r="O50" s="21" t="s">
        <v>1403</v>
      </c>
      <c r="P50" s="21" t="s">
        <v>1404</v>
      </c>
      <c r="Q50" s="20" t="s">
        <v>164</v>
      </c>
      <c r="R50" s="21" t="s">
        <v>1405</v>
      </c>
      <c r="S50" s="21" t="s">
        <v>1220</v>
      </c>
    </row>
    <row r="51" spans="1:19" ht="36" customHeight="1">
      <c r="A51" s="20" t="s">
        <v>1406</v>
      </c>
      <c r="B51" s="20" t="s">
        <v>591</v>
      </c>
      <c r="C51" s="20" t="s">
        <v>623</v>
      </c>
      <c r="D51" s="20" t="s">
        <v>622</v>
      </c>
      <c r="E51" s="21" t="s">
        <v>624</v>
      </c>
      <c r="F51" s="20" t="s">
        <v>1231</v>
      </c>
      <c r="G51" s="22">
        <v>5</v>
      </c>
      <c r="H51" s="22">
        <v>46</v>
      </c>
      <c r="I51" s="22">
        <v>4</v>
      </c>
      <c r="J51" s="23">
        <f t="shared" si="1"/>
        <v>0.10869565217391304</v>
      </c>
      <c r="K51" s="20" t="str">
        <f>IF(J51="","No disponible",IF(J51&gt;='01_Catálogos'!$B$5,"Sí","No"))</f>
        <v>No</v>
      </c>
      <c r="L51" s="22">
        <v>4</v>
      </c>
      <c r="M51" s="20" t="s">
        <v>1216</v>
      </c>
      <c r="N51" s="21" t="s">
        <v>1407</v>
      </c>
      <c r="O51" s="21" t="s">
        <v>1408</v>
      </c>
      <c r="P51" s="21" t="s">
        <v>1409</v>
      </c>
      <c r="Q51" s="20" t="s">
        <v>164</v>
      </c>
      <c r="R51" s="21" t="s">
        <v>1410</v>
      </c>
      <c r="S51" s="21" t="s">
        <v>1220</v>
      </c>
    </row>
    <row r="52" spans="1:19" ht="36" customHeight="1">
      <c r="A52" s="20" t="s">
        <v>1411</v>
      </c>
      <c r="B52" s="20" t="s">
        <v>591</v>
      </c>
      <c r="C52" s="20" t="s">
        <v>623</v>
      </c>
      <c r="D52" s="20" t="s">
        <v>638</v>
      </c>
      <c r="E52" s="21" t="s">
        <v>639</v>
      </c>
      <c r="F52" s="20" t="s">
        <v>1231</v>
      </c>
      <c r="G52" s="22">
        <v>2</v>
      </c>
      <c r="H52" s="22">
        <v>30</v>
      </c>
      <c r="I52" s="22">
        <v>1</v>
      </c>
      <c r="J52" s="23">
        <f t="shared" si="1"/>
        <v>6.6666666666666666E-2</v>
      </c>
      <c r="K52" s="20" t="str">
        <f>IF(J52="","No disponible",IF(J52&gt;='01_Catálogos'!$B$5,"Sí","No"))</f>
        <v>No</v>
      </c>
      <c r="L52" s="22">
        <v>1</v>
      </c>
      <c r="M52" s="20" t="s">
        <v>1216</v>
      </c>
      <c r="N52" s="21" t="s">
        <v>1412</v>
      </c>
      <c r="O52" s="21" t="s">
        <v>1413</v>
      </c>
      <c r="P52" s="21" t="s">
        <v>1414</v>
      </c>
      <c r="Q52" s="20" t="s">
        <v>164</v>
      </c>
      <c r="R52" s="21" t="s">
        <v>1415</v>
      </c>
      <c r="S52" s="21" t="s">
        <v>1220</v>
      </c>
    </row>
    <row r="53" spans="1:19" ht="36" customHeight="1">
      <c r="A53" s="20" t="s">
        <v>1416</v>
      </c>
      <c r="B53" s="20" t="s">
        <v>591</v>
      </c>
      <c r="C53" s="20" t="s">
        <v>647</v>
      </c>
      <c r="D53" s="20" t="s">
        <v>646</v>
      </c>
      <c r="E53" s="21" t="s">
        <v>648</v>
      </c>
      <c r="F53" s="20" t="s">
        <v>1231</v>
      </c>
      <c r="G53" s="22">
        <v>6</v>
      </c>
      <c r="H53" s="22">
        <v>18</v>
      </c>
      <c r="I53" s="22">
        <v>3</v>
      </c>
      <c r="J53" s="23">
        <f t="shared" si="1"/>
        <v>0.33333333333333331</v>
      </c>
      <c r="K53" s="20" t="str">
        <f>IF(J53="","No disponible",IF(J53&gt;='01_Catálogos'!$B$5,"Sí","No"))</f>
        <v>No</v>
      </c>
      <c r="L53" s="22">
        <v>3006</v>
      </c>
      <c r="M53" s="20" t="s">
        <v>1082</v>
      </c>
      <c r="N53" s="21" t="s">
        <v>1417</v>
      </c>
      <c r="O53" s="21" t="s">
        <v>1418</v>
      </c>
      <c r="P53" s="21" t="s">
        <v>1419</v>
      </c>
      <c r="Q53" s="20" t="s">
        <v>164</v>
      </c>
      <c r="R53" s="21" t="s">
        <v>1080</v>
      </c>
      <c r="S53" s="21" t="s">
        <v>1220</v>
      </c>
    </row>
    <row r="54" spans="1:19" ht="36" customHeight="1">
      <c r="A54" s="20" t="s">
        <v>1420</v>
      </c>
      <c r="B54" s="20" t="s">
        <v>591</v>
      </c>
      <c r="C54" s="20" t="s">
        <v>647</v>
      </c>
      <c r="D54" s="20" t="s">
        <v>653</v>
      </c>
      <c r="E54" s="21" t="s">
        <v>654</v>
      </c>
      <c r="F54" s="20" t="s">
        <v>1231</v>
      </c>
      <c r="G54" s="22">
        <v>5</v>
      </c>
      <c r="H54" s="22">
        <v>40</v>
      </c>
      <c r="I54" s="22">
        <v>3</v>
      </c>
      <c r="J54" s="23">
        <f t="shared" si="1"/>
        <v>0.125</v>
      </c>
      <c r="K54" s="20" t="str">
        <f>IF(J54="","No disponible",IF(J54&gt;='01_Catálogos'!$B$5,"Sí","No"))</f>
        <v>No</v>
      </c>
      <c r="L54" s="22">
        <v>3</v>
      </c>
      <c r="M54" s="20" t="s">
        <v>1216</v>
      </c>
      <c r="N54" s="21" t="s">
        <v>1421</v>
      </c>
      <c r="O54" s="21" t="s">
        <v>1422</v>
      </c>
      <c r="P54" s="21" t="s">
        <v>1423</v>
      </c>
      <c r="Q54" s="20" t="s">
        <v>164</v>
      </c>
      <c r="R54" s="21" t="s">
        <v>1084</v>
      </c>
      <c r="S54" s="21" t="s">
        <v>1220</v>
      </c>
    </row>
    <row r="55" spans="1:19" ht="36" customHeight="1">
      <c r="A55" s="20" t="s">
        <v>1424</v>
      </c>
      <c r="B55" s="20" t="s">
        <v>591</v>
      </c>
      <c r="C55" s="20" t="s">
        <v>647</v>
      </c>
      <c r="D55" s="20" t="s">
        <v>662</v>
      </c>
      <c r="E55" s="21" t="s">
        <v>663</v>
      </c>
      <c r="F55" s="20" t="s">
        <v>1231</v>
      </c>
      <c r="G55" s="22">
        <v>6</v>
      </c>
      <c r="H55" s="22">
        <v>29</v>
      </c>
      <c r="I55" s="22">
        <v>6</v>
      </c>
      <c r="J55" s="23">
        <f t="shared" si="1"/>
        <v>0.20689655172413793</v>
      </c>
      <c r="K55" s="20" t="str">
        <f>IF(J55="","No disponible",IF(J55&gt;='01_Catálogos'!$B$5,"Sí","No"))</f>
        <v>No</v>
      </c>
      <c r="L55" s="22">
        <v>4</v>
      </c>
      <c r="M55" s="20" t="s">
        <v>1216</v>
      </c>
      <c r="N55" s="21" t="s">
        <v>1425</v>
      </c>
      <c r="O55" s="21" t="s">
        <v>1426</v>
      </c>
      <c r="P55" s="21" t="s">
        <v>1427</v>
      </c>
      <c r="Q55" s="20" t="s">
        <v>164</v>
      </c>
      <c r="R55" s="21" t="s">
        <v>1240</v>
      </c>
      <c r="S55" s="21" t="s">
        <v>1220</v>
      </c>
    </row>
    <row r="56" spans="1:19" ht="36" customHeight="1">
      <c r="A56" s="20" t="s">
        <v>1428</v>
      </c>
      <c r="B56" s="20" t="s">
        <v>591</v>
      </c>
      <c r="C56" s="20" t="s">
        <v>735</v>
      </c>
      <c r="D56" s="20" t="s">
        <v>734</v>
      </c>
      <c r="E56" s="21" t="s">
        <v>736</v>
      </c>
      <c r="F56" s="20" t="s">
        <v>1231</v>
      </c>
      <c r="G56" s="22">
        <v>9</v>
      </c>
      <c r="H56" s="22">
        <v>26</v>
      </c>
      <c r="I56" s="22">
        <v>4</v>
      </c>
      <c r="J56" s="23">
        <f t="shared" si="1"/>
        <v>0.34615384615384615</v>
      </c>
      <c r="K56" s="20" t="str">
        <f>IF(J56="","No disponible",IF(J56&gt;='01_Catálogos'!$B$5,"Sí","No"))</f>
        <v>No</v>
      </c>
      <c r="L56" s="22">
        <v>4</v>
      </c>
      <c r="M56" s="20" t="s">
        <v>1216</v>
      </c>
      <c r="N56" s="21" t="s">
        <v>1429</v>
      </c>
      <c r="O56" s="21" t="s">
        <v>1430</v>
      </c>
      <c r="P56" s="21" t="s">
        <v>1431</v>
      </c>
      <c r="Q56" s="20" t="s">
        <v>164</v>
      </c>
      <c r="R56" s="21" t="s">
        <v>1432</v>
      </c>
      <c r="S56" s="21" t="s">
        <v>1220</v>
      </c>
    </row>
    <row r="57" spans="1:19" ht="36" customHeight="1">
      <c r="A57" s="20" t="s">
        <v>1433</v>
      </c>
      <c r="B57" s="20" t="s">
        <v>591</v>
      </c>
      <c r="C57" s="20" t="s">
        <v>735</v>
      </c>
      <c r="D57" s="20" t="s">
        <v>741</v>
      </c>
      <c r="E57" s="21" t="s">
        <v>742</v>
      </c>
      <c r="F57" s="20" t="s">
        <v>1231</v>
      </c>
      <c r="G57" s="22">
        <v>2</v>
      </c>
      <c r="H57" s="22">
        <v>11</v>
      </c>
      <c r="I57" s="22">
        <v>3</v>
      </c>
      <c r="J57" s="23">
        <f t="shared" si="1"/>
        <v>0.18181818181818182</v>
      </c>
      <c r="K57" s="20" t="str">
        <f>IF(J57="","No disponible",IF(J57&gt;='01_Catálogos'!$B$5,"Sí","No"))</f>
        <v>No</v>
      </c>
      <c r="L57" s="22">
        <v>2</v>
      </c>
      <c r="M57" s="20" t="s">
        <v>1216</v>
      </c>
      <c r="N57" s="21" t="s">
        <v>1434</v>
      </c>
      <c r="O57" s="21" t="s">
        <v>1435</v>
      </c>
      <c r="P57" s="21" t="s">
        <v>1436</v>
      </c>
      <c r="Q57" s="20" t="s">
        <v>164</v>
      </c>
      <c r="R57" s="21" t="s">
        <v>1437</v>
      </c>
      <c r="S57" s="21" t="s">
        <v>1220</v>
      </c>
    </row>
    <row r="58" spans="1:19" ht="36" customHeight="1">
      <c r="A58" s="20" t="s">
        <v>1438</v>
      </c>
      <c r="B58" s="20" t="s">
        <v>591</v>
      </c>
      <c r="C58" s="20" t="s">
        <v>735</v>
      </c>
      <c r="D58" s="20" t="s">
        <v>738</v>
      </c>
      <c r="E58" s="21" t="s">
        <v>739</v>
      </c>
      <c r="F58" s="20" t="s">
        <v>1231</v>
      </c>
      <c r="G58" s="22">
        <v>5</v>
      </c>
      <c r="H58" s="22">
        <v>15</v>
      </c>
      <c r="I58" s="22">
        <v>3</v>
      </c>
      <c r="J58" s="23">
        <f t="shared" si="1"/>
        <v>0.33333333333333331</v>
      </c>
      <c r="K58" s="20" t="str">
        <f>IF(J58="","No disponible",IF(J58&gt;='01_Catálogos'!$B$5,"Sí","No"))</f>
        <v>No</v>
      </c>
      <c r="L58" s="22">
        <v>3</v>
      </c>
      <c r="M58" s="20" t="s">
        <v>1216</v>
      </c>
      <c r="N58" s="21" t="s">
        <v>1439</v>
      </c>
      <c r="O58" s="21" t="s">
        <v>1440</v>
      </c>
      <c r="P58" s="21" t="s">
        <v>1441</v>
      </c>
      <c r="Q58" s="20" t="s">
        <v>164</v>
      </c>
      <c r="R58" s="21" t="s">
        <v>1442</v>
      </c>
      <c r="S58" s="21" t="s">
        <v>1220</v>
      </c>
    </row>
    <row r="59" spans="1:19" ht="36" customHeight="1">
      <c r="A59" s="20" t="s">
        <v>1443</v>
      </c>
      <c r="B59" s="20" t="s">
        <v>591</v>
      </c>
      <c r="C59" s="20" t="s">
        <v>735</v>
      </c>
      <c r="D59" s="20" t="s">
        <v>993</v>
      </c>
      <c r="E59" s="21" t="s">
        <v>990</v>
      </c>
      <c r="F59" s="20" t="s">
        <v>1231</v>
      </c>
      <c r="G59" s="22">
        <v>3</v>
      </c>
      <c r="H59" s="22">
        <v>14</v>
      </c>
      <c r="I59" s="22">
        <v>5</v>
      </c>
      <c r="J59" s="23">
        <f t="shared" si="1"/>
        <v>0.21428571428571427</v>
      </c>
      <c r="K59" s="20" t="str">
        <f>IF(J59="","No disponible",IF(J59&gt;='01_Catálogos'!$B$5,"Sí","No"))</f>
        <v>No</v>
      </c>
      <c r="L59" s="22">
        <v>0</v>
      </c>
      <c r="M59" s="20" t="s">
        <v>1082</v>
      </c>
      <c r="N59" s="21" t="s">
        <v>1444</v>
      </c>
      <c r="O59" s="21"/>
      <c r="P59" s="21" t="s">
        <v>1445</v>
      </c>
      <c r="Q59" s="20" t="s">
        <v>164</v>
      </c>
      <c r="R59" s="21" t="s">
        <v>1446</v>
      </c>
      <c r="S59" s="21" t="s">
        <v>1220</v>
      </c>
    </row>
    <row r="60" spans="1:19" ht="36" customHeight="1">
      <c r="A60" s="20" t="s">
        <v>1447</v>
      </c>
      <c r="B60" s="20" t="s">
        <v>591</v>
      </c>
      <c r="C60" s="20" t="s">
        <v>701</v>
      </c>
      <c r="D60" s="20" t="s">
        <v>994</v>
      </c>
      <c r="E60" s="21" t="s">
        <v>944</v>
      </c>
      <c r="F60" s="20" t="s">
        <v>1231</v>
      </c>
      <c r="G60" s="22">
        <v>25</v>
      </c>
      <c r="H60" s="22">
        <v>146</v>
      </c>
      <c r="I60" s="22">
        <v>47</v>
      </c>
      <c r="J60" s="23">
        <f t="shared" si="1"/>
        <v>0.17123287671232876</v>
      </c>
      <c r="K60" s="20" t="str">
        <f>IF(J60="","No disponible",IF(J60&gt;='01_Catálogos'!$B$5,"Sí","No"))</f>
        <v>No</v>
      </c>
      <c r="L60" s="22">
        <v>13</v>
      </c>
      <c r="M60" s="20" t="s">
        <v>1216</v>
      </c>
      <c r="N60" s="21" t="s">
        <v>1448</v>
      </c>
      <c r="O60" s="21" t="s">
        <v>1449</v>
      </c>
      <c r="P60" s="21" t="s">
        <v>1450</v>
      </c>
      <c r="Q60" s="20" t="s">
        <v>164</v>
      </c>
      <c r="R60" s="21" t="s">
        <v>1262</v>
      </c>
      <c r="S60" s="21" t="s">
        <v>1220</v>
      </c>
    </row>
    <row r="61" spans="1:19" ht="36" customHeight="1">
      <c r="A61" s="20" t="s">
        <v>1451</v>
      </c>
      <c r="B61" s="20" t="s">
        <v>591</v>
      </c>
      <c r="C61" s="20" t="s">
        <v>703</v>
      </c>
      <c r="D61" s="20" t="s">
        <v>725</v>
      </c>
      <c r="E61" s="21" t="s">
        <v>726</v>
      </c>
      <c r="F61" s="20" t="s">
        <v>1231</v>
      </c>
      <c r="G61" s="22">
        <v>2</v>
      </c>
      <c r="H61" s="22">
        <v>21</v>
      </c>
      <c r="I61" s="22">
        <v>2</v>
      </c>
      <c r="J61" s="23">
        <f t="shared" si="1"/>
        <v>9.5238095238095233E-2</v>
      </c>
      <c r="K61" s="20" t="str">
        <f>IF(J61="","No disponible",IF(J61&gt;='01_Catálogos'!$B$5,"Sí","No"))</f>
        <v>No</v>
      </c>
      <c r="L61" s="22">
        <v>2</v>
      </c>
      <c r="M61" s="20" t="s">
        <v>1216</v>
      </c>
      <c r="N61" s="21" t="s">
        <v>1452</v>
      </c>
      <c r="O61" s="21" t="s">
        <v>1453</v>
      </c>
      <c r="P61" s="21" t="s">
        <v>1454</v>
      </c>
      <c r="Q61" s="20" t="s">
        <v>164</v>
      </c>
      <c r="R61" s="21" t="s">
        <v>1267</v>
      </c>
      <c r="S61" s="21" t="s">
        <v>1220</v>
      </c>
    </row>
    <row r="62" spans="1:19" ht="36" customHeight="1">
      <c r="A62" s="20" t="s">
        <v>1455</v>
      </c>
      <c r="B62" s="20" t="s">
        <v>591</v>
      </c>
      <c r="C62" s="20" t="s">
        <v>703</v>
      </c>
      <c r="D62" s="20" t="s">
        <v>709</v>
      </c>
      <c r="E62" s="21" t="s">
        <v>710</v>
      </c>
      <c r="F62" s="20" t="s">
        <v>1231</v>
      </c>
      <c r="G62" s="22">
        <v>10</v>
      </c>
      <c r="H62" s="22">
        <v>38</v>
      </c>
      <c r="I62" s="22">
        <v>6</v>
      </c>
      <c r="J62" s="23">
        <f t="shared" si="1"/>
        <v>0.26315789473684209</v>
      </c>
      <c r="K62" s="20" t="str">
        <f>IF(J62="","No disponible",IF(J62&gt;='01_Catálogos'!$B$5,"Sí","No"))</f>
        <v>No</v>
      </c>
      <c r="L62" s="22">
        <v>10</v>
      </c>
      <c r="M62" s="20" t="s">
        <v>1216</v>
      </c>
      <c r="N62" s="21" t="s">
        <v>1456</v>
      </c>
      <c r="O62" s="21" t="s">
        <v>1457</v>
      </c>
      <c r="P62" s="21" t="s">
        <v>1458</v>
      </c>
      <c r="Q62" s="20" t="s">
        <v>164</v>
      </c>
      <c r="R62" s="21" t="s">
        <v>1459</v>
      </c>
      <c r="S62" s="21" t="s">
        <v>1220</v>
      </c>
    </row>
    <row r="63" spans="1:19" ht="36" customHeight="1">
      <c r="A63" s="20" t="s">
        <v>1460</v>
      </c>
      <c r="B63" s="20" t="s">
        <v>591</v>
      </c>
      <c r="C63" s="20" t="s">
        <v>703</v>
      </c>
      <c r="D63" s="20" t="s">
        <v>702</v>
      </c>
      <c r="E63" s="21" t="s">
        <v>704</v>
      </c>
      <c r="F63" s="20" t="s">
        <v>1231</v>
      </c>
      <c r="G63" s="22">
        <v>2</v>
      </c>
      <c r="H63" s="22">
        <v>9</v>
      </c>
      <c r="I63" s="22">
        <v>2</v>
      </c>
      <c r="J63" s="23">
        <f t="shared" si="1"/>
        <v>0.22222222222222221</v>
      </c>
      <c r="K63" s="20" t="str">
        <f>IF(J63="","No disponible",IF(J63&gt;='01_Catálogos'!$B$5,"Sí","No"))</f>
        <v>No</v>
      </c>
      <c r="L63" s="22">
        <v>2</v>
      </c>
      <c r="M63" s="20" t="s">
        <v>1216</v>
      </c>
      <c r="N63" s="21" t="s">
        <v>1461</v>
      </c>
      <c r="O63" s="21" t="s">
        <v>1462</v>
      </c>
      <c r="P63" s="21" t="s">
        <v>1463</v>
      </c>
      <c r="Q63" s="20" t="s">
        <v>164</v>
      </c>
      <c r="R63" s="21" t="s">
        <v>1464</v>
      </c>
      <c r="S63" s="21" t="s">
        <v>1220</v>
      </c>
    </row>
    <row r="64" spans="1:19" ht="36" customHeight="1">
      <c r="A64" s="20" t="s">
        <v>1465</v>
      </c>
      <c r="B64" s="20" t="s">
        <v>591</v>
      </c>
      <c r="C64" s="20" t="s">
        <v>703</v>
      </c>
      <c r="D64" s="20" t="s">
        <v>706</v>
      </c>
      <c r="E64" s="21" t="s">
        <v>1466</v>
      </c>
      <c r="F64" s="20" t="s">
        <v>1231</v>
      </c>
      <c r="G64" s="22">
        <v>7</v>
      </c>
      <c r="H64" s="22">
        <v>35</v>
      </c>
      <c r="I64" s="22">
        <v>5</v>
      </c>
      <c r="J64" s="23">
        <f t="shared" si="1"/>
        <v>0.2</v>
      </c>
      <c r="K64" s="20" t="str">
        <f>IF(J64="","No disponible",IF(J64&gt;='01_Catálogos'!$B$5,"Sí","No"))</f>
        <v>No</v>
      </c>
      <c r="L64" s="22">
        <v>2</v>
      </c>
      <c r="M64" s="20" t="s">
        <v>1216</v>
      </c>
      <c r="N64" s="21" t="s">
        <v>1467</v>
      </c>
      <c r="O64" s="21" t="s">
        <v>1468</v>
      </c>
      <c r="P64" s="21" t="s">
        <v>1469</v>
      </c>
      <c r="Q64" s="20" t="s">
        <v>164</v>
      </c>
      <c r="R64" s="21" t="s">
        <v>1470</v>
      </c>
      <c r="S64" s="21" t="s">
        <v>1220</v>
      </c>
    </row>
    <row r="65" spans="1:19" ht="36" customHeight="1">
      <c r="A65" s="20" t="s">
        <v>1471</v>
      </c>
      <c r="B65" s="20" t="s">
        <v>591</v>
      </c>
      <c r="C65" s="20" t="s">
        <v>703</v>
      </c>
      <c r="D65" s="20" t="s">
        <v>714</v>
      </c>
      <c r="E65" s="21" t="s">
        <v>715</v>
      </c>
      <c r="F65" s="20" t="s">
        <v>1231</v>
      </c>
      <c r="G65" s="22">
        <v>5</v>
      </c>
      <c r="H65" s="22">
        <v>24</v>
      </c>
      <c r="I65" s="22">
        <v>3</v>
      </c>
      <c r="J65" s="23">
        <f t="shared" si="1"/>
        <v>0.20833333333333334</v>
      </c>
      <c r="K65" s="20" t="str">
        <f>IF(J65="","No disponible",IF(J65&gt;='01_Catálogos'!$B$5,"Sí","No"))</f>
        <v>No</v>
      </c>
      <c r="L65" s="22">
        <v>4</v>
      </c>
      <c r="M65" s="20" t="s">
        <v>1216</v>
      </c>
      <c r="N65" s="21" t="s">
        <v>1472</v>
      </c>
      <c r="O65" s="21" t="s">
        <v>1473</v>
      </c>
      <c r="P65" s="21" t="s">
        <v>1474</v>
      </c>
      <c r="Q65" s="20" t="s">
        <v>164</v>
      </c>
      <c r="R65" s="21" t="s">
        <v>1475</v>
      </c>
      <c r="S65" s="21" t="s">
        <v>1220</v>
      </c>
    </row>
    <row r="66" spans="1:19" ht="36" customHeight="1">
      <c r="A66" s="20" t="s">
        <v>1476</v>
      </c>
      <c r="B66" s="20" t="s">
        <v>591</v>
      </c>
      <c r="C66" s="20" t="s">
        <v>703</v>
      </c>
      <c r="D66" s="20" t="s">
        <v>728</v>
      </c>
      <c r="E66" s="21" t="s">
        <v>729</v>
      </c>
      <c r="F66" s="20" t="s">
        <v>1231</v>
      </c>
      <c r="G66" s="22">
        <v>12</v>
      </c>
      <c r="H66" s="22">
        <v>31</v>
      </c>
      <c r="I66" s="22">
        <v>4</v>
      </c>
      <c r="J66" s="23">
        <f t="shared" si="1"/>
        <v>0.38709677419354838</v>
      </c>
      <c r="K66" s="20" t="str">
        <f>IF(J66="","No disponible",IF(J66&gt;='01_Catálogos'!$B$5,"Sí","No"))</f>
        <v>No</v>
      </c>
      <c r="L66" s="22">
        <v>5</v>
      </c>
      <c r="M66" s="20" t="s">
        <v>1216</v>
      </c>
      <c r="N66" s="21" t="s">
        <v>1477</v>
      </c>
      <c r="O66" s="21" t="s">
        <v>1478</v>
      </c>
      <c r="P66" s="21" t="s">
        <v>1479</v>
      </c>
      <c r="Q66" s="20" t="s">
        <v>164</v>
      </c>
      <c r="R66" s="21" t="s">
        <v>1480</v>
      </c>
      <c r="S66" s="21" t="s">
        <v>1220</v>
      </c>
    </row>
    <row r="67" spans="1:19" ht="36" customHeight="1">
      <c r="A67" s="20" t="s">
        <v>1481</v>
      </c>
      <c r="B67" s="20" t="s">
        <v>591</v>
      </c>
      <c r="C67" s="20" t="s">
        <v>703</v>
      </c>
      <c r="D67" s="20" t="s">
        <v>722</v>
      </c>
      <c r="E67" s="21" t="s">
        <v>723</v>
      </c>
      <c r="F67" s="20" t="s">
        <v>1231</v>
      </c>
      <c r="G67" s="22">
        <v>3</v>
      </c>
      <c r="H67" s="22">
        <v>19</v>
      </c>
      <c r="I67" s="22">
        <v>3</v>
      </c>
      <c r="J67" s="23">
        <f t="shared" si="1"/>
        <v>0.15789473684210525</v>
      </c>
      <c r="K67" s="20" t="str">
        <f>IF(J67="","No disponible",IF(J67&gt;='01_Catálogos'!$B$5,"Sí","No"))</f>
        <v>No</v>
      </c>
      <c r="L67" s="22">
        <v>8</v>
      </c>
      <c r="M67" s="20" t="s">
        <v>1082</v>
      </c>
      <c r="N67" s="21" t="s">
        <v>1482</v>
      </c>
      <c r="O67" s="21" t="s">
        <v>1483</v>
      </c>
      <c r="P67" s="21" t="s">
        <v>1484</v>
      </c>
      <c r="Q67" s="20" t="s">
        <v>164</v>
      </c>
      <c r="R67" s="21" t="s">
        <v>1485</v>
      </c>
      <c r="S67" s="21" t="s">
        <v>1220</v>
      </c>
    </row>
    <row r="68" spans="1:19" ht="36" customHeight="1">
      <c r="A68" s="20" t="s">
        <v>1486</v>
      </c>
      <c r="B68" s="20" t="s">
        <v>591</v>
      </c>
      <c r="C68" s="20" t="s">
        <v>703</v>
      </c>
      <c r="D68" s="20" t="s">
        <v>731</v>
      </c>
      <c r="E68" s="21" t="s">
        <v>732</v>
      </c>
      <c r="F68" s="20" t="s">
        <v>1231</v>
      </c>
      <c r="G68" s="22">
        <v>5</v>
      </c>
      <c r="H68" s="22">
        <v>58</v>
      </c>
      <c r="I68" s="22"/>
      <c r="J68" s="23">
        <f t="shared" si="1"/>
        <v>8.6206896551724144E-2</v>
      </c>
      <c r="K68" s="20" t="str">
        <f>IF(J68="","No disponible",IF(J68&gt;='01_Catálogos'!$B$5,"Sí","No"))</f>
        <v>No</v>
      </c>
      <c r="L68" s="22">
        <v>2</v>
      </c>
      <c r="M68" s="20" t="s">
        <v>1216</v>
      </c>
      <c r="N68" s="21" t="s">
        <v>1487</v>
      </c>
      <c r="O68" s="21" t="s">
        <v>1488</v>
      </c>
      <c r="P68" s="21" t="s">
        <v>1489</v>
      </c>
      <c r="Q68" s="20" t="s">
        <v>164</v>
      </c>
      <c r="R68" s="21" t="s">
        <v>1490</v>
      </c>
      <c r="S68" s="21" t="s">
        <v>1220</v>
      </c>
    </row>
    <row r="69" spans="1:19" ht="36" customHeight="1">
      <c r="A69" s="20" t="s">
        <v>1491</v>
      </c>
      <c r="B69" s="20" t="s">
        <v>591</v>
      </c>
      <c r="C69" s="20" t="s">
        <v>703</v>
      </c>
      <c r="D69" s="20" t="s">
        <v>717</v>
      </c>
      <c r="E69" s="21" t="s">
        <v>718</v>
      </c>
      <c r="F69" s="20" t="s">
        <v>1231</v>
      </c>
      <c r="G69" s="22">
        <v>31</v>
      </c>
      <c r="H69" s="22">
        <v>111</v>
      </c>
      <c r="I69" s="22">
        <v>6</v>
      </c>
      <c r="J69" s="23">
        <f t="shared" si="1"/>
        <v>0.27927927927927926</v>
      </c>
      <c r="K69" s="20" t="str">
        <f>IF(J69="","No disponible",IF(J69&gt;='01_Catálogos'!$B$5,"Sí","No"))</f>
        <v>No</v>
      </c>
      <c r="L69" s="22">
        <v>8</v>
      </c>
      <c r="M69" s="20" t="s">
        <v>1216</v>
      </c>
      <c r="N69" s="21" t="s">
        <v>1492</v>
      </c>
      <c r="O69" s="21" t="s">
        <v>1493</v>
      </c>
      <c r="P69" s="21" t="s">
        <v>1494</v>
      </c>
      <c r="Q69" s="20" t="s">
        <v>164</v>
      </c>
      <c r="R69" s="21" t="s">
        <v>1495</v>
      </c>
      <c r="S69" s="21" t="s">
        <v>1220</v>
      </c>
    </row>
    <row r="70" spans="1:19" ht="36" customHeight="1">
      <c r="A70" s="20" t="s">
        <v>1496</v>
      </c>
      <c r="B70" s="20" t="s">
        <v>591</v>
      </c>
      <c r="C70" s="20" t="s">
        <v>703</v>
      </c>
      <c r="D70" s="20" t="s">
        <v>995</v>
      </c>
      <c r="E70" s="21" t="s">
        <v>944</v>
      </c>
      <c r="F70" s="20" t="s">
        <v>1231</v>
      </c>
      <c r="G70" s="22">
        <v>9</v>
      </c>
      <c r="H70" s="22">
        <v>69</v>
      </c>
      <c r="I70" s="22">
        <v>11</v>
      </c>
      <c r="J70" s="23">
        <f t="shared" si="1"/>
        <v>0.13043478260869565</v>
      </c>
      <c r="K70" s="20" t="str">
        <f>IF(J70="","No disponible",IF(J70&gt;='01_Catálogos'!$B$5,"Sí","No"))</f>
        <v>No</v>
      </c>
      <c r="L70" s="22">
        <v>9</v>
      </c>
      <c r="M70" s="20" t="s">
        <v>1216</v>
      </c>
      <c r="N70" s="21" t="s">
        <v>1497</v>
      </c>
      <c r="O70" s="21" t="s">
        <v>1498</v>
      </c>
      <c r="P70" s="21" t="s">
        <v>1499</v>
      </c>
      <c r="Q70" s="20" t="s">
        <v>164</v>
      </c>
      <c r="R70" s="21" t="s">
        <v>1500</v>
      </c>
      <c r="S70" s="21" t="s">
        <v>1220</v>
      </c>
    </row>
  </sheetData>
  <mergeCells count="2">
    <mergeCell ref="A1:S1"/>
    <mergeCell ref="A2:S2"/>
  </mergeCells>
  <conditionalFormatting sqref="J5:J70">
    <cfRule type="cellIs" dxfId="31" priority="1" operator="greaterThanOrEqual">
      <formula>0.666666666666666</formula>
    </cfRule>
    <cfRule type="cellIs" dxfId="30" priority="2" operator="lessThan">
      <formula>0.666666666666666</formula>
    </cfRule>
  </conditionalFormatting>
  <conditionalFormatting sqref="K5:K70">
    <cfRule type="containsText" dxfId="29" priority="3" operator="containsText" text="Sí"/>
    <cfRule type="containsText" dxfId="28" priority="4" operator="containsText" text="No"/>
  </conditionalFormatting>
  <dataValidations count="1">
    <dataValidation type="list" sqref="M5:M70" xr:uid="{00000000-0002-0000-0500-000000000000}">
      <formula1>"Entregado,No entregado,Devuelto para revisión,No determinado"</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444"/>
  <sheetViews>
    <sheetView showGridLines="0" workbookViewId="0"/>
  </sheetViews>
  <sheetFormatPr defaultRowHeight="14.25"/>
  <cols>
    <col min="1" max="1" width="15" customWidth="1"/>
    <col min="2" max="2" width="22" customWidth="1"/>
    <col min="3" max="3" width="20" customWidth="1"/>
    <col min="4" max="5" width="25" customWidth="1"/>
    <col min="6" max="6" width="34" customWidth="1"/>
    <col min="7" max="7" width="15" customWidth="1"/>
    <col min="8" max="8" width="20" customWidth="1"/>
    <col min="9" max="9" width="15" customWidth="1"/>
    <col min="10" max="10" width="20" customWidth="1"/>
    <col min="11" max="12" width="15" customWidth="1"/>
    <col min="13" max="13" width="20" customWidth="1"/>
    <col min="14" max="14" width="38" customWidth="1"/>
    <col min="15" max="15" width="58" customWidth="1"/>
    <col min="16" max="16" width="18" customWidth="1"/>
    <col min="17" max="17" width="38" customWidth="1"/>
    <col min="18" max="18" width="58" customWidth="1"/>
    <col min="19" max="20" width="34" customWidth="1"/>
    <col min="21" max="22" width="58" customWidth="1"/>
  </cols>
  <sheetData>
    <row r="1" spans="1:22" ht="30" customHeight="1">
      <c r="A1" s="64" t="s">
        <v>1501</v>
      </c>
      <c r="B1" s="64"/>
      <c r="C1" s="64"/>
      <c r="D1" s="64"/>
      <c r="E1" s="64"/>
      <c r="F1" s="64"/>
      <c r="G1" s="64"/>
      <c r="H1" s="64"/>
      <c r="I1" s="64"/>
      <c r="J1" s="64"/>
      <c r="K1" s="64"/>
      <c r="L1" s="64"/>
      <c r="M1" s="64"/>
      <c r="N1" s="64"/>
      <c r="O1" s="64"/>
      <c r="P1" s="64"/>
      <c r="Q1" s="64"/>
      <c r="R1" s="64"/>
      <c r="S1" s="64"/>
      <c r="T1" s="64"/>
      <c r="U1" s="64"/>
      <c r="V1" s="64"/>
    </row>
    <row r="2" spans="1:22" ht="34.15" customHeight="1">
      <c r="A2" s="65" t="s">
        <v>1502</v>
      </c>
      <c r="B2" s="65"/>
      <c r="C2" s="65"/>
      <c r="D2" s="65"/>
      <c r="E2" s="65"/>
      <c r="F2" s="65"/>
      <c r="G2" s="65"/>
      <c r="H2" s="65"/>
      <c r="I2" s="65"/>
      <c r="J2" s="65"/>
      <c r="K2" s="65"/>
      <c r="L2" s="65"/>
      <c r="M2" s="65"/>
      <c r="N2" s="65"/>
      <c r="O2" s="65"/>
      <c r="P2" s="65"/>
      <c r="Q2" s="65"/>
      <c r="R2" s="65"/>
      <c r="S2" s="65"/>
      <c r="T2" s="65"/>
      <c r="U2" s="65"/>
      <c r="V2" s="65"/>
    </row>
    <row r="4" spans="1:22" ht="42" customHeight="1">
      <c r="A4" s="19" t="s">
        <v>1503</v>
      </c>
      <c r="B4" s="19" t="s">
        <v>1066</v>
      </c>
      <c r="C4" s="19" t="s">
        <v>572</v>
      </c>
      <c r="D4" s="19" t="s">
        <v>1063</v>
      </c>
      <c r="E4" s="19" t="s">
        <v>571</v>
      </c>
      <c r="F4" s="19" t="s">
        <v>1064</v>
      </c>
      <c r="G4" s="19" t="s">
        <v>1065</v>
      </c>
      <c r="H4" s="19" t="s">
        <v>1504</v>
      </c>
      <c r="I4" s="19" t="s">
        <v>1505</v>
      </c>
      <c r="J4" s="19" t="s">
        <v>1506</v>
      </c>
      <c r="K4" s="19" t="s">
        <v>1507</v>
      </c>
      <c r="L4" s="19" t="s">
        <v>1508</v>
      </c>
      <c r="M4" s="19" t="s">
        <v>1509</v>
      </c>
      <c r="N4" s="19" t="s">
        <v>1510</v>
      </c>
      <c r="O4" s="19" t="s">
        <v>1511</v>
      </c>
      <c r="P4" s="19" t="s">
        <v>91</v>
      </c>
      <c r="Q4" s="19" t="s">
        <v>97</v>
      </c>
      <c r="R4" s="19" t="s">
        <v>1512</v>
      </c>
      <c r="S4" s="19" t="s">
        <v>1513</v>
      </c>
      <c r="T4" s="19" t="s">
        <v>1514</v>
      </c>
      <c r="U4" s="19" t="s">
        <v>1515</v>
      </c>
      <c r="V4" s="19" t="s">
        <v>1516</v>
      </c>
    </row>
    <row r="5" spans="1:22" ht="36" customHeight="1">
      <c r="A5" s="20" t="s">
        <v>1517</v>
      </c>
      <c r="B5" s="20" t="s">
        <v>1518</v>
      </c>
      <c r="C5" s="20" t="s">
        <v>745</v>
      </c>
      <c r="D5" s="20" t="s">
        <v>592</v>
      </c>
      <c r="E5" s="20" t="s">
        <v>744</v>
      </c>
      <c r="F5" s="21" t="s">
        <v>870</v>
      </c>
      <c r="G5" s="20" t="s">
        <v>1519</v>
      </c>
      <c r="H5" s="20" t="s">
        <v>55</v>
      </c>
      <c r="I5" s="23">
        <v>1</v>
      </c>
      <c r="J5" s="20" t="str">
        <f>IF(I5="","",IF(I5&gt;='01_Catálogos'!$B$4,"Sí","No"))</f>
        <v>Sí</v>
      </c>
      <c r="K5" s="22"/>
      <c r="L5" s="22"/>
      <c r="M5" s="20" t="s">
        <v>1520</v>
      </c>
      <c r="N5" s="20" t="s">
        <v>588</v>
      </c>
      <c r="O5" s="21"/>
      <c r="P5" s="20" t="s">
        <v>144</v>
      </c>
      <c r="Q5" s="21" t="s">
        <v>1521</v>
      </c>
      <c r="R5" s="21" t="s">
        <v>1522</v>
      </c>
      <c r="S5" s="23"/>
      <c r="T5" s="23"/>
      <c r="U5" s="21"/>
      <c r="V5" s="21"/>
    </row>
    <row r="6" spans="1:22" ht="36" customHeight="1">
      <c r="A6" s="20" t="s">
        <v>1523</v>
      </c>
      <c r="B6" s="20" t="s">
        <v>1518</v>
      </c>
      <c r="C6" s="20" t="s">
        <v>745</v>
      </c>
      <c r="D6" s="20" t="s">
        <v>618</v>
      </c>
      <c r="E6" s="20" t="s">
        <v>753</v>
      </c>
      <c r="F6" s="21" t="s">
        <v>755</v>
      </c>
      <c r="G6" s="20" t="s">
        <v>1222</v>
      </c>
      <c r="H6" s="20" t="s">
        <v>55</v>
      </c>
      <c r="I6" s="23">
        <v>0.9890000000000001</v>
      </c>
      <c r="J6" s="20" t="str">
        <f>IF(I6="","",IF(I6&gt;='01_Catálogos'!$B$4,"Sí","No"))</f>
        <v>Sí</v>
      </c>
      <c r="K6" s="22"/>
      <c r="L6" s="22"/>
      <c r="M6" s="20" t="s">
        <v>1520</v>
      </c>
      <c r="N6" s="20" t="s">
        <v>588</v>
      </c>
      <c r="O6" s="21"/>
      <c r="P6" s="20" t="s">
        <v>144</v>
      </c>
      <c r="Q6" s="21" t="s">
        <v>1524</v>
      </c>
      <c r="R6" s="21" t="s">
        <v>1522</v>
      </c>
      <c r="S6" s="23"/>
      <c r="T6" s="23"/>
      <c r="U6" s="21"/>
      <c r="V6" s="21"/>
    </row>
    <row r="7" spans="1:22" ht="36" customHeight="1">
      <c r="A7" s="20" t="s">
        <v>1525</v>
      </c>
      <c r="B7" s="20" t="s">
        <v>1518</v>
      </c>
      <c r="C7" s="20" t="s">
        <v>745</v>
      </c>
      <c r="D7" s="20" t="s">
        <v>618</v>
      </c>
      <c r="E7" s="20" t="s">
        <v>753</v>
      </c>
      <c r="F7" s="21" t="s">
        <v>755</v>
      </c>
      <c r="G7" s="20" t="s">
        <v>1519</v>
      </c>
      <c r="H7" s="20" t="s">
        <v>55</v>
      </c>
      <c r="I7" s="23">
        <v>0.98499999999999999</v>
      </c>
      <c r="J7" s="20" t="str">
        <f>IF(I7="","",IF(I7&gt;='01_Catálogos'!$B$4,"Sí","No"))</f>
        <v>Sí</v>
      </c>
      <c r="K7" s="22"/>
      <c r="L7" s="22"/>
      <c r="M7" s="20" t="s">
        <v>1520</v>
      </c>
      <c r="N7" s="20" t="s">
        <v>588</v>
      </c>
      <c r="O7" s="21"/>
      <c r="P7" s="20" t="s">
        <v>144</v>
      </c>
      <c r="Q7" s="21" t="s">
        <v>1526</v>
      </c>
      <c r="R7" s="21" t="s">
        <v>1522</v>
      </c>
      <c r="S7" s="23"/>
      <c r="T7" s="23"/>
      <c r="U7" s="21"/>
      <c r="V7" s="21"/>
    </row>
    <row r="8" spans="1:22" ht="36" customHeight="1">
      <c r="A8" s="20" t="s">
        <v>1527</v>
      </c>
      <c r="B8" s="20" t="s">
        <v>1518</v>
      </c>
      <c r="C8" s="20" t="s">
        <v>745</v>
      </c>
      <c r="D8" s="20" t="s">
        <v>618</v>
      </c>
      <c r="E8" s="20" t="s">
        <v>753</v>
      </c>
      <c r="F8" s="21" t="s">
        <v>755</v>
      </c>
      <c r="G8" s="20" t="s">
        <v>1222</v>
      </c>
      <c r="H8" s="20" t="s">
        <v>69</v>
      </c>
      <c r="I8" s="23">
        <v>1</v>
      </c>
      <c r="J8" s="20" t="str">
        <f>IF(I8="","",IF(I8&gt;='01_Catálogos'!$B$4,"Sí","No"))</f>
        <v>Sí</v>
      </c>
      <c r="K8" s="22"/>
      <c r="L8" s="22"/>
      <c r="M8" s="20" t="s">
        <v>1520</v>
      </c>
      <c r="N8" s="20" t="s">
        <v>588</v>
      </c>
      <c r="O8" s="21"/>
      <c r="P8" s="20" t="s">
        <v>144</v>
      </c>
      <c r="Q8" s="21" t="s">
        <v>1528</v>
      </c>
      <c r="R8" s="21" t="s">
        <v>1522</v>
      </c>
      <c r="S8" s="23"/>
      <c r="T8" s="23"/>
      <c r="U8" s="21"/>
      <c r="V8" s="21"/>
    </row>
    <row r="9" spans="1:22" ht="36" customHeight="1">
      <c r="A9" s="20" t="s">
        <v>1529</v>
      </c>
      <c r="B9" s="20" t="s">
        <v>1518</v>
      </c>
      <c r="C9" s="20" t="s">
        <v>745</v>
      </c>
      <c r="D9" s="20" t="s">
        <v>618</v>
      </c>
      <c r="E9" s="20" t="s">
        <v>753</v>
      </c>
      <c r="F9" s="21" t="s">
        <v>755</v>
      </c>
      <c r="G9" s="20" t="s">
        <v>1519</v>
      </c>
      <c r="H9" s="20" t="s">
        <v>69</v>
      </c>
      <c r="I9" s="23">
        <v>0.98299999999999998</v>
      </c>
      <c r="J9" s="20" t="str">
        <f>IF(I9="","",IF(I9&gt;='01_Catálogos'!$B$4,"Sí","No"))</f>
        <v>Sí</v>
      </c>
      <c r="K9" s="22"/>
      <c r="L9" s="22"/>
      <c r="M9" s="20" t="s">
        <v>1520</v>
      </c>
      <c r="N9" s="20" t="s">
        <v>588</v>
      </c>
      <c r="O9" s="21"/>
      <c r="P9" s="20" t="s">
        <v>144</v>
      </c>
      <c r="Q9" s="21" t="s">
        <v>1530</v>
      </c>
      <c r="R9" s="21" t="s">
        <v>1522</v>
      </c>
      <c r="S9" s="23"/>
      <c r="T9" s="23"/>
      <c r="U9" s="21"/>
      <c r="V9" s="21"/>
    </row>
    <row r="10" spans="1:22" ht="36" customHeight="1">
      <c r="A10" s="20" t="s">
        <v>1531</v>
      </c>
      <c r="B10" s="20" t="s">
        <v>1518</v>
      </c>
      <c r="C10" s="20" t="s">
        <v>745</v>
      </c>
      <c r="D10" s="20" t="s">
        <v>618</v>
      </c>
      <c r="E10" s="20" t="s">
        <v>753</v>
      </c>
      <c r="F10" s="21" t="s">
        <v>755</v>
      </c>
      <c r="G10" s="20" t="s">
        <v>1222</v>
      </c>
      <c r="H10" s="20" t="s">
        <v>65</v>
      </c>
      <c r="I10" s="23">
        <v>0.93299999999999994</v>
      </c>
      <c r="J10" s="20" t="str">
        <f>IF(I10="","",IF(I10&gt;='01_Catálogos'!$B$4,"Sí","No"))</f>
        <v>Sí</v>
      </c>
      <c r="K10" s="22"/>
      <c r="L10" s="22"/>
      <c r="M10" s="20" t="s">
        <v>1520</v>
      </c>
      <c r="N10" s="20" t="s">
        <v>588</v>
      </c>
      <c r="O10" s="21"/>
      <c r="P10" s="20" t="s">
        <v>144</v>
      </c>
      <c r="Q10" s="21" t="s">
        <v>1532</v>
      </c>
      <c r="R10" s="21" t="s">
        <v>1522</v>
      </c>
      <c r="S10" s="23"/>
      <c r="T10" s="23"/>
      <c r="U10" s="21"/>
      <c r="V10" s="21"/>
    </row>
    <row r="11" spans="1:22" ht="36" customHeight="1">
      <c r="A11" s="20" t="s">
        <v>1533</v>
      </c>
      <c r="B11" s="20" t="s">
        <v>1518</v>
      </c>
      <c r="C11" s="20" t="s">
        <v>745</v>
      </c>
      <c r="D11" s="20" t="s">
        <v>618</v>
      </c>
      <c r="E11" s="20" t="s">
        <v>753</v>
      </c>
      <c r="F11" s="21" t="s">
        <v>755</v>
      </c>
      <c r="G11" s="20" t="s">
        <v>1519</v>
      </c>
      <c r="H11" s="20" t="s">
        <v>65</v>
      </c>
      <c r="I11" s="23">
        <v>1</v>
      </c>
      <c r="J11" s="20" t="str">
        <f>IF(I11="","",IF(I11&gt;='01_Catálogos'!$B$4,"Sí","No"))</f>
        <v>Sí</v>
      </c>
      <c r="K11" s="22"/>
      <c r="L11" s="22"/>
      <c r="M11" s="20" t="s">
        <v>1520</v>
      </c>
      <c r="N11" s="20" t="s">
        <v>588</v>
      </c>
      <c r="O11" s="21"/>
      <c r="P11" s="20" t="s">
        <v>144</v>
      </c>
      <c r="Q11" s="21" t="s">
        <v>1534</v>
      </c>
      <c r="R11" s="21" t="s">
        <v>1522</v>
      </c>
      <c r="S11" s="23"/>
      <c r="T11" s="23"/>
      <c r="U11" s="21"/>
      <c r="V11" s="21"/>
    </row>
    <row r="12" spans="1:22" ht="36" customHeight="1">
      <c r="A12" s="20" t="s">
        <v>1535</v>
      </c>
      <c r="B12" s="20" t="s">
        <v>1518</v>
      </c>
      <c r="C12" s="20" t="s">
        <v>745</v>
      </c>
      <c r="D12" s="20" t="s">
        <v>618</v>
      </c>
      <c r="E12" s="20" t="s">
        <v>753</v>
      </c>
      <c r="F12" s="21" t="s">
        <v>755</v>
      </c>
      <c r="G12" s="20" t="s">
        <v>1222</v>
      </c>
      <c r="H12" s="20" t="s">
        <v>60</v>
      </c>
      <c r="I12" s="23">
        <v>0.96299999999999997</v>
      </c>
      <c r="J12" s="20" t="str">
        <f>IF(I12="","",IF(I12&gt;='01_Catálogos'!$B$4,"Sí","No"))</f>
        <v>Sí</v>
      </c>
      <c r="K12" s="22"/>
      <c r="L12" s="22"/>
      <c r="M12" s="20" t="s">
        <v>1520</v>
      </c>
      <c r="N12" s="20" t="s">
        <v>588</v>
      </c>
      <c r="O12" s="21"/>
      <c r="P12" s="20" t="s">
        <v>144</v>
      </c>
      <c r="Q12" s="21" t="s">
        <v>1536</v>
      </c>
      <c r="R12" s="21" t="s">
        <v>1522</v>
      </c>
      <c r="S12" s="23"/>
      <c r="T12" s="23"/>
      <c r="U12" s="21"/>
      <c r="V12" s="21"/>
    </row>
    <row r="13" spans="1:22" ht="36" customHeight="1">
      <c r="A13" s="20" t="s">
        <v>1537</v>
      </c>
      <c r="B13" s="20" t="s">
        <v>1518</v>
      </c>
      <c r="C13" s="20" t="s">
        <v>745</v>
      </c>
      <c r="D13" s="20" t="s">
        <v>618</v>
      </c>
      <c r="E13" s="20" t="s">
        <v>753</v>
      </c>
      <c r="F13" s="21" t="s">
        <v>755</v>
      </c>
      <c r="G13" s="20" t="s">
        <v>1519</v>
      </c>
      <c r="H13" s="20" t="s">
        <v>60</v>
      </c>
      <c r="I13" s="23">
        <v>1</v>
      </c>
      <c r="J13" s="20" t="str">
        <f>IF(I13="","",IF(I13&gt;='01_Catálogos'!$B$4,"Sí","No"))</f>
        <v>Sí</v>
      </c>
      <c r="K13" s="22"/>
      <c r="L13" s="22"/>
      <c r="M13" s="20" t="s">
        <v>1520</v>
      </c>
      <c r="N13" s="20" t="s">
        <v>588</v>
      </c>
      <c r="O13" s="21"/>
      <c r="P13" s="20" t="s">
        <v>144</v>
      </c>
      <c r="Q13" s="21" t="s">
        <v>1538</v>
      </c>
      <c r="R13" s="21" t="s">
        <v>1522</v>
      </c>
      <c r="S13" s="23"/>
      <c r="T13" s="23"/>
      <c r="U13" s="21"/>
      <c r="V13" s="21"/>
    </row>
    <row r="14" spans="1:22" ht="36" customHeight="1">
      <c r="A14" s="20" t="s">
        <v>1539</v>
      </c>
      <c r="B14" s="20" t="s">
        <v>1518</v>
      </c>
      <c r="C14" s="20" t="s">
        <v>745</v>
      </c>
      <c r="D14" s="20" t="s">
        <v>618</v>
      </c>
      <c r="E14" s="20" t="s">
        <v>753</v>
      </c>
      <c r="F14" s="21" t="s">
        <v>755</v>
      </c>
      <c r="G14" s="20" t="s">
        <v>1222</v>
      </c>
      <c r="H14" s="20" t="s">
        <v>74</v>
      </c>
      <c r="I14" s="23">
        <v>1</v>
      </c>
      <c r="J14" s="20" t="str">
        <f>IF(I14="","",IF(I14&gt;='01_Catálogos'!$B$4,"Sí","No"))</f>
        <v>Sí</v>
      </c>
      <c r="K14" s="22"/>
      <c r="L14" s="22"/>
      <c r="M14" s="20" t="s">
        <v>1520</v>
      </c>
      <c r="N14" s="20" t="s">
        <v>588</v>
      </c>
      <c r="O14" s="21"/>
      <c r="P14" s="20" t="s">
        <v>144</v>
      </c>
      <c r="Q14" s="21" t="s">
        <v>1540</v>
      </c>
      <c r="R14" s="21" t="s">
        <v>1522</v>
      </c>
      <c r="S14" s="23"/>
      <c r="T14" s="23"/>
      <c r="U14" s="21"/>
      <c r="V14" s="21"/>
    </row>
    <row r="15" spans="1:22" ht="36" customHeight="1">
      <c r="A15" s="20" t="s">
        <v>1541</v>
      </c>
      <c r="B15" s="20" t="s">
        <v>1518</v>
      </c>
      <c r="C15" s="20" t="s">
        <v>745</v>
      </c>
      <c r="D15" s="20" t="s">
        <v>618</v>
      </c>
      <c r="E15" s="20" t="s">
        <v>753</v>
      </c>
      <c r="F15" s="21" t="s">
        <v>755</v>
      </c>
      <c r="G15" s="20" t="s">
        <v>1519</v>
      </c>
      <c r="H15" s="20" t="s">
        <v>74</v>
      </c>
      <c r="I15" s="23">
        <v>0.98</v>
      </c>
      <c r="J15" s="20" t="str">
        <f>IF(I15="","",IF(I15&gt;='01_Catálogos'!$B$4,"Sí","No"))</f>
        <v>Sí</v>
      </c>
      <c r="K15" s="22"/>
      <c r="L15" s="22"/>
      <c r="M15" s="20" t="s">
        <v>1520</v>
      </c>
      <c r="N15" s="20" t="s">
        <v>588</v>
      </c>
      <c r="O15" s="21"/>
      <c r="P15" s="20" t="s">
        <v>144</v>
      </c>
      <c r="Q15" s="21" t="s">
        <v>1542</v>
      </c>
      <c r="R15" s="21" t="s">
        <v>1522</v>
      </c>
      <c r="S15" s="23"/>
      <c r="T15" s="23"/>
      <c r="U15" s="21"/>
      <c r="V15" s="21"/>
    </row>
    <row r="16" spans="1:22" ht="36" customHeight="1">
      <c r="A16" s="20" t="s">
        <v>1543</v>
      </c>
      <c r="B16" s="20" t="s">
        <v>1518</v>
      </c>
      <c r="C16" s="20" t="s">
        <v>745</v>
      </c>
      <c r="D16" s="20" t="s">
        <v>618</v>
      </c>
      <c r="E16" s="20" t="s">
        <v>753</v>
      </c>
      <c r="F16" s="21" t="s">
        <v>755</v>
      </c>
      <c r="G16" s="20" t="s">
        <v>1222</v>
      </c>
      <c r="H16" s="20" t="s">
        <v>79</v>
      </c>
      <c r="I16" s="23">
        <v>1</v>
      </c>
      <c r="J16" s="20" t="str">
        <f>IF(I16="","",IF(I16&gt;='01_Catálogos'!$B$4,"Sí","No"))</f>
        <v>Sí</v>
      </c>
      <c r="K16" s="22"/>
      <c r="L16" s="22"/>
      <c r="M16" s="20" t="s">
        <v>1520</v>
      </c>
      <c r="N16" s="20" t="s">
        <v>588</v>
      </c>
      <c r="O16" s="21"/>
      <c r="P16" s="20" t="s">
        <v>144</v>
      </c>
      <c r="Q16" s="21" t="s">
        <v>1544</v>
      </c>
      <c r="R16" s="21" t="s">
        <v>1522</v>
      </c>
      <c r="S16" s="23"/>
      <c r="T16" s="23"/>
      <c r="U16" s="21"/>
      <c r="V16" s="21"/>
    </row>
    <row r="17" spans="1:22" ht="36" customHeight="1">
      <c r="A17" s="20" t="s">
        <v>1545</v>
      </c>
      <c r="B17" s="20" t="s">
        <v>1518</v>
      </c>
      <c r="C17" s="20" t="s">
        <v>745</v>
      </c>
      <c r="D17" s="20" t="s">
        <v>618</v>
      </c>
      <c r="E17" s="20" t="s">
        <v>753</v>
      </c>
      <c r="F17" s="21" t="s">
        <v>755</v>
      </c>
      <c r="G17" s="20" t="s">
        <v>1519</v>
      </c>
      <c r="H17" s="20" t="s">
        <v>79</v>
      </c>
      <c r="I17" s="23">
        <v>1</v>
      </c>
      <c r="J17" s="20" t="str">
        <f>IF(I17="","",IF(I17&gt;='01_Catálogos'!$B$4,"Sí","No"))</f>
        <v>Sí</v>
      </c>
      <c r="K17" s="22"/>
      <c r="L17" s="22"/>
      <c r="M17" s="20" t="s">
        <v>1520</v>
      </c>
      <c r="N17" s="20" t="s">
        <v>588</v>
      </c>
      <c r="O17" s="21"/>
      <c r="P17" s="20" t="s">
        <v>144</v>
      </c>
      <c r="Q17" s="21" t="s">
        <v>1546</v>
      </c>
      <c r="R17" s="21" t="s">
        <v>1522</v>
      </c>
      <c r="S17" s="23"/>
      <c r="T17" s="23"/>
      <c r="U17" s="21"/>
      <c r="V17" s="21"/>
    </row>
    <row r="18" spans="1:22" ht="36" customHeight="1">
      <c r="A18" s="20" t="s">
        <v>1547</v>
      </c>
      <c r="B18" s="20" t="s">
        <v>1518</v>
      </c>
      <c r="C18" s="20" t="s">
        <v>745</v>
      </c>
      <c r="D18" s="20" t="s">
        <v>623</v>
      </c>
      <c r="E18" s="20" t="s">
        <v>880</v>
      </c>
      <c r="F18" s="21" t="s">
        <v>882</v>
      </c>
      <c r="G18" s="20" t="s">
        <v>1519</v>
      </c>
      <c r="H18" s="20" t="s">
        <v>55</v>
      </c>
      <c r="I18" s="23">
        <v>0.96</v>
      </c>
      <c r="J18" s="20" t="str">
        <f>IF(I18="","",IF(I18&gt;='01_Catálogos'!$B$4,"Sí","No"))</f>
        <v>Sí</v>
      </c>
      <c r="K18" s="22"/>
      <c r="L18" s="22"/>
      <c r="M18" s="20" t="s">
        <v>1520</v>
      </c>
      <c r="N18" s="20" t="s">
        <v>588</v>
      </c>
      <c r="O18" s="21"/>
      <c r="P18" s="20" t="s">
        <v>144</v>
      </c>
      <c r="Q18" s="21" t="s">
        <v>1548</v>
      </c>
      <c r="R18" s="21" t="s">
        <v>1522</v>
      </c>
      <c r="S18" s="23"/>
      <c r="T18" s="23"/>
      <c r="U18" s="21"/>
      <c r="V18" s="21"/>
    </row>
    <row r="19" spans="1:22" ht="36" customHeight="1">
      <c r="A19" s="20" t="s">
        <v>1549</v>
      </c>
      <c r="B19" s="20" t="s">
        <v>1518</v>
      </c>
      <c r="C19" s="20" t="s">
        <v>745</v>
      </c>
      <c r="D19" s="20" t="s">
        <v>623</v>
      </c>
      <c r="E19" s="20" t="s">
        <v>880</v>
      </c>
      <c r="F19" s="21" t="s">
        <v>882</v>
      </c>
      <c r="G19" s="20" t="s">
        <v>1519</v>
      </c>
      <c r="H19" s="20" t="s">
        <v>69</v>
      </c>
      <c r="I19" s="23">
        <v>0.96</v>
      </c>
      <c r="J19" s="20" t="str">
        <f>IF(I19="","",IF(I19&gt;='01_Catálogos'!$B$4,"Sí","No"))</f>
        <v>Sí</v>
      </c>
      <c r="K19" s="22"/>
      <c r="L19" s="22"/>
      <c r="M19" s="20" t="s">
        <v>1520</v>
      </c>
      <c r="N19" s="20" t="s">
        <v>588</v>
      </c>
      <c r="O19" s="21"/>
      <c r="P19" s="20" t="s">
        <v>144</v>
      </c>
      <c r="Q19" s="21" t="s">
        <v>1550</v>
      </c>
      <c r="R19" s="21" t="s">
        <v>1522</v>
      </c>
      <c r="S19" s="23"/>
      <c r="T19" s="23"/>
      <c r="U19" s="21"/>
      <c r="V19" s="21"/>
    </row>
    <row r="20" spans="1:22" ht="36" customHeight="1">
      <c r="A20" s="20" t="s">
        <v>1551</v>
      </c>
      <c r="B20" s="20" t="s">
        <v>1518</v>
      </c>
      <c r="C20" s="20" t="s">
        <v>745</v>
      </c>
      <c r="D20" s="20" t="s">
        <v>623</v>
      </c>
      <c r="E20" s="20" t="s">
        <v>880</v>
      </c>
      <c r="F20" s="21" t="s">
        <v>882</v>
      </c>
      <c r="G20" s="20" t="s">
        <v>1519</v>
      </c>
      <c r="H20" s="20" t="s">
        <v>65</v>
      </c>
      <c r="I20" s="23">
        <v>1</v>
      </c>
      <c r="J20" s="20" t="str">
        <f>IF(I20="","",IF(I20&gt;='01_Catálogos'!$B$4,"Sí","No"))</f>
        <v>Sí</v>
      </c>
      <c r="K20" s="22"/>
      <c r="L20" s="22"/>
      <c r="M20" s="20" t="s">
        <v>1520</v>
      </c>
      <c r="N20" s="20" t="s">
        <v>588</v>
      </c>
      <c r="O20" s="21"/>
      <c r="P20" s="20" t="s">
        <v>144</v>
      </c>
      <c r="Q20" s="21" t="s">
        <v>1552</v>
      </c>
      <c r="R20" s="21" t="s">
        <v>1522</v>
      </c>
      <c r="S20" s="23"/>
      <c r="T20" s="23"/>
      <c r="U20" s="21"/>
      <c r="V20" s="21"/>
    </row>
    <row r="21" spans="1:22" ht="36" customHeight="1">
      <c r="A21" s="20" t="s">
        <v>1553</v>
      </c>
      <c r="B21" s="20" t="s">
        <v>1518</v>
      </c>
      <c r="C21" s="20" t="s">
        <v>745</v>
      </c>
      <c r="D21" s="20" t="s">
        <v>623</v>
      </c>
      <c r="E21" s="20" t="s">
        <v>880</v>
      </c>
      <c r="F21" s="21" t="s">
        <v>882</v>
      </c>
      <c r="G21" s="20" t="s">
        <v>1519</v>
      </c>
      <c r="H21" s="20" t="s">
        <v>60</v>
      </c>
      <c r="I21" s="23">
        <v>0.92</v>
      </c>
      <c r="J21" s="20" t="str">
        <f>IF(I21="","",IF(I21&gt;='01_Catálogos'!$B$4,"Sí","No"))</f>
        <v>Sí</v>
      </c>
      <c r="K21" s="22"/>
      <c r="L21" s="22"/>
      <c r="M21" s="20" t="s">
        <v>1520</v>
      </c>
      <c r="N21" s="20" t="s">
        <v>588</v>
      </c>
      <c r="O21" s="21"/>
      <c r="P21" s="20" t="s">
        <v>144</v>
      </c>
      <c r="Q21" s="21" t="s">
        <v>1554</v>
      </c>
      <c r="R21" s="21" t="s">
        <v>1522</v>
      </c>
      <c r="S21" s="23"/>
      <c r="T21" s="23"/>
      <c r="U21" s="21"/>
      <c r="V21" s="21"/>
    </row>
    <row r="22" spans="1:22" ht="36" customHeight="1">
      <c r="A22" s="20" t="s">
        <v>1555</v>
      </c>
      <c r="B22" s="20" t="s">
        <v>1518</v>
      </c>
      <c r="C22" s="20" t="s">
        <v>745</v>
      </c>
      <c r="D22" s="20" t="s">
        <v>623</v>
      </c>
      <c r="E22" s="20" t="s">
        <v>880</v>
      </c>
      <c r="F22" s="21" t="s">
        <v>882</v>
      </c>
      <c r="G22" s="20" t="s">
        <v>1519</v>
      </c>
      <c r="H22" s="20" t="s">
        <v>74</v>
      </c>
      <c r="I22" s="23">
        <v>0.96</v>
      </c>
      <c r="J22" s="20" t="str">
        <f>IF(I22="","",IF(I22&gt;='01_Catálogos'!$B$4,"Sí","No"))</f>
        <v>Sí</v>
      </c>
      <c r="K22" s="22"/>
      <c r="L22" s="22"/>
      <c r="M22" s="20" t="s">
        <v>1520</v>
      </c>
      <c r="N22" s="20" t="s">
        <v>588</v>
      </c>
      <c r="O22" s="21"/>
      <c r="P22" s="20" t="s">
        <v>144</v>
      </c>
      <c r="Q22" s="21" t="s">
        <v>1556</v>
      </c>
      <c r="R22" s="21" t="s">
        <v>1522</v>
      </c>
      <c r="S22" s="23"/>
      <c r="T22" s="23"/>
      <c r="U22" s="21"/>
      <c r="V22" s="21"/>
    </row>
    <row r="23" spans="1:22" ht="36" customHeight="1">
      <c r="A23" s="20" t="s">
        <v>1557</v>
      </c>
      <c r="B23" s="20" t="s">
        <v>1518</v>
      </c>
      <c r="C23" s="20" t="s">
        <v>745</v>
      </c>
      <c r="D23" s="20" t="s">
        <v>623</v>
      </c>
      <c r="E23" s="20" t="s">
        <v>880</v>
      </c>
      <c r="F23" s="21" t="s">
        <v>882</v>
      </c>
      <c r="G23" s="20" t="s">
        <v>1519</v>
      </c>
      <c r="H23" s="20" t="s">
        <v>79</v>
      </c>
      <c r="I23" s="23">
        <v>1</v>
      </c>
      <c r="J23" s="20" t="str">
        <f>IF(I23="","",IF(I23&gt;='01_Catálogos'!$B$4,"Sí","No"))</f>
        <v>Sí</v>
      </c>
      <c r="K23" s="22"/>
      <c r="L23" s="22"/>
      <c r="M23" s="20" t="s">
        <v>1520</v>
      </c>
      <c r="N23" s="20" t="s">
        <v>588</v>
      </c>
      <c r="O23" s="21"/>
      <c r="P23" s="20" t="s">
        <v>144</v>
      </c>
      <c r="Q23" s="21" t="s">
        <v>1558</v>
      </c>
      <c r="R23" s="21" t="s">
        <v>1522</v>
      </c>
      <c r="S23" s="23"/>
      <c r="T23" s="23"/>
      <c r="U23" s="21"/>
      <c r="V23" s="21"/>
    </row>
    <row r="24" spans="1:22" ht="36" customHeight="1">
      <c r="A24" s="20" t="s">
        <v>1559</v>
      </c>
      <c r="B24" s="20" t="s">
        <v>1518</v>
      </c>
      <c r="C24" s="20" t="s">
        <v>745</v>
      </c>
      <c r="D24" s="20" t="s">
        <v>623</v>
      </c>
      <c r="E24" s="20" t="s">
        <v>759</v>
      </c>
      <c r="F24" s="21" t="s">
        <v>761</v>
      </c>
      <c r="G24" s="20" t="s">
        <v>1222</v>
      </c>
      <c r="H24" s="20" t="s">
        <v>55</v>
      </c>
      <c r="I24" s="23">
        <v>1</v>
      </c>
      <c r="J24" s="20" t="str">
        <f>IF(I24="","",IF(I24&gt;='01_Catálogos'!$B$4,"Sí","No"))</f>
        <v>Sí</v>
      </c>
      <c r="K24" s="22"/>
      <c r="L24" s="22"/>
      <c r="M24" s="20" t="s">
        <v>1520</v>
      </c>
      <c r="N24" s="20" t="s">
        <v>588</v>
      </c>
      <c r="O24" s="21"/>
      <c r="P24" s="20" t="s">
        <v>144</v>
      </c>
      <c r="Q24" s="21" t="s">
        <v>1560</v>
      </c>
      <c r="R24" s="21" t="s">
        <v>1522</v>
      </c>
      <c r="S24" s="23"/>
      <c r="T24" s="23"/>
      <c r="U24" s="21"/>
      <c r="V24" s="21"/>
    </row>
    <row r="25" spans="1:22" ht="36" customHeight="1">
      <c r="A25" s="20" t="s">
        <v>1561</v>
      </c>
      <c r="B25" s="20" t="s">
        <v>1518</v>
      </c>
      <c r="C25" s="20" t="s">
        <v>745</v>
      </c>
      <c r="D25" s="20" t="s">
        <v>623</v>
      </c>
      <c r="E25" s="20" t="s">
        <v>759</v>
      </c>
      <c r="F25" s="21" t="s">
        <v>761</v>
      </c>
      <c r="G25" s="20" t="s">
        <v>1519</v>
      </c>
      <c r="H25" s="20" t="s">
        <v>55</v>
      </c>
      <c r="I25" s="23">
        <v>0.93799999999999994</v>
      </c>
      <c r="J25" s="20" t="str">
        <f>IF(I25="","",IF(I25&gt;='01_Catálogos'!$B$4,"Sí","No"))</f>
        <v>Sí</v>
      </c>
      <c r="K25" s="22"/>
      <c r="L25" s="22"/>
      <c r="M25" s="20" t="s">
        <v>1520</v>
      </c>
      <c r="N25" s="20" t="s">
        <v>588</v>
      </c>
      <c r="O25" s="21"/>
      <c r="P25" s="20" t="s">
        <v>144</v>
      </c>
      <c r="Q25" s="21" t="s">
        <v>1562</v>
      </c>
      <c r="R25" s="21" t="s">
        <v>1522</v>
      </c>
      <c r="S25" s="23"/>
      <c r="T25" s="23"/>
      <c r="U25" s="21"/>
      <c r="V25" s="21"/>
    </row>
    <row r="26" spans="1:22" ht="36" customHeight="1">
      <c r="A26" s="20" t="s">
        <v>1563</v>
      </c>
      <c r="B26" s="20" t="s">
        <v>1518</v>
      </c>
      <c r="C26" s="20" t="s">
        <v>745</v>
      </c>
      <c r="D26" s="20" t="s">
        <v>623</v>
      </c>
      <c r="E26" s="20" t="s">
        <v>759</v>
      </c>
      <c r="F26" s="21" t="s">
        <v>761</v>
      </c>
      <c r="G26" s="20" t="s">
        <v>1222</v>
      </c>
      <c r="H26" s="20" t="s">
        <v>69</v>
      </c>
      <c r="I26" s="23">
        <v>1</v>
      </c>
      <c r="J26" s="20" t="str">
        <f>IF(I26="","",IF(I26&gt;='01_Catálogos'!$B$4,"Sí","No"))</f>
        <v>Sí</v>
      </c>
      <c r="K26" s="22"/>
      <c r="L26" s="22"/>
      <c r="M26" s="20" t="s">
        <v>1520</v>
      </c>
      <c r="N26" s="20" t="s">
        <v>588</v>
      </c>
      <c r="O26" s="21"/>
      <c r="P26" s="20" t="s">
        <v>144</v>
      </c>
      <c r="Q26" s="21" t="s">
        <v>1564</v>
      </c>
      <c r="R26" s="21" t="s">
        <v>1522</v>
      </c>
      <c r="S26" s="23"/>
      <c r="T26" s="23"/>
      <c r="U26" s="21"/>
      <c r="V26" s="21"/>
    </row>
    <row r="27" spans="1:22" ht="36" customHeight="1">
      <c r="A27" s="20" t="s">
        <v>1565</v>
      </c>
      <c r="B27" s="20" t="s">
        <v>1518</v>
      </c>
      <c r="C27" s="20" t="s">
        <v>745</v>
      </c>
      <c r="D27" s="20" t="s">
        <v>623</v>
      </c>
      <c r="E27" s="20" t="s">
        <v>759</v>
      </c>
      <c r="F27" s="21" t="s">
        <v>761</v>
      </c>
      <c r="G27" s="20" t="s">
        <v>1519</v>
      </c>
      <c r="H27" s="20" t="s">
        <v>69</v>
      </c>
      <c r="I27" s="23">
        <v>0.97</v>
      </c>
      <c r="J27" s="20" t="str">
        <f>IF(I27="","",IF(I27&gt;='01_Catálogos'!$B$4,"Sí","No"))</f>
        <v>Sí</v>
      </c>
      <c r="K27" s="22"/>
      <c r="L27" s="22"/>
      <c r="M27" s="20" t="s">
        <v>1520</v>
      </c>
      <c r="N27" s="20" t="s">
        <v>588</v>
      </c>
      <c r="O27" s="21"/>
      <c r="P27" s="20" t="s">
        <v>144</v>
      </c>
      <c r="Q27" s="21" t="s">
        <v>1566</v>
      </c>
      <c r="R27" s="21" t="s">
        <v>1522</v>
      </c>
      <c r="S27" s="23"/>
      <c r="T27" s="23"/>
      <c r="U27" s="21"/>
      <c r="V27" s="21"/>
    </row>
    <row r="28" spans="1:22" ht="36" customHeight="1">
      <c r="A28" s="20" t="s">
        <v>1567</v>
      </c>
      <c r="B28" s="20" t="s">
        <v>1518</v>
      </c>
      <c r="C28" s="20" t="s">
        <v>745</v>
      </c>
      <c r="D28" s="20" t="s">
        <v>623</v>
      </c>
      <c r="E28" s="20" t="s">
        <v>759</v>
      </c>
      <c r="F28" s="21" t="s">
        <v>761</v>
      </c>
      <c r="G28" s="20" t="s">
        <v>1222</v>
      </c>
      <c r="H28" s="20" t="s">
        <v>65</v>
      </c>
      <c r="I28" s="23">
        <v>1</v>
      </c>
      <c r="J28" s="20" t="str">
        <f>IF(I28="","",IF(I28&gt;='01_Catálogos'!$B$4,"Sí","No"))</f>
        <v>Sí</v>
      </c>
      <c r="K28" s="22"/>
      <c r="L28" s="22"/>
      <c r="M28" s="20" t="s">
        <v>1520</v>
      </c>
      <c r="N28" s="20" t="s">
        <v>588</v>
      </c>
      <c r="O28" s="21"/>
      <c r="P28" s="20" t="s">
        <v>144</v>
      </c>
      <c r="Q28" s="21" t="s">
        <v>1568</v>
      </c>
      <c r="R28" s="21" t="s">
        <v>1522</v>
      </c>
      <c r="S28" s="23"/>
      <c r="T28" s="23"/>
      <c r="U28" s="21"/>
      <c r="V28" s="21"/>
    </row>
    <row r="29" spans="1:22" ht="36" customHeight="1">
      <c r="A29" s="20" t="s">
        <v>1569</v>
      </c>
      <c r="B29" s="20" t="s">
        <v>1518</v>
      </c>
      <c r="C29" s="20" t="s">
        <v>745</v>
      </c>
      <c r="D29" s="20" t="s">
        <v>623</v>
      </c>
      <c r="E29" s="20" t="s">
        <v>759</v>
      </c>
      <c r="F29" s="21" t="s">
        <v>761</v>
      </c>
      <c r="G29" s="20" t="s">
        <v>1519</v>
      </c>
      <c r="H29" s="20" t="s">
        <v>65</v>
      </c>
      <c r="I29" s="23">
        <v>0.96900000000000008</v>
      </c>
      <c r="J29" s="20" t="str">
        <f>IF(I29="","",IF(I29&gt;='01_Catálogos'!$B$4,"Sí","No"))</f>
        <v>Sí</v>
      </c>
      <c r="K29" s="22"/>
      <c r="L29" s="22"/>
      <c r="M29" s="20" t="s">
        <v>1520</v>
      </c>
      <c r="N29" s="20" t="s">
        <v>588</v>
      </c>
      <c r="O29" s="21"/>
      <c r="P29" s="20" t="s">
        <v>144</v>
      </c>
      <c r="Q29" s="21" t="s">
        <v>1570</v>
      </c>
      <c r="R29" s="21" t="s">
        <v>1522</v>
      </c>
      <c r="S29" s="23"/>
      <c r="T29" s="23"/>
      <c r="U29" s="21"/>
      <c r="V29" s="21"/>
    </row>
    <row r="30" spans="1:22" ht="36" customHeight="1">
      <c r="A30" s="20" t="s">
        <v>1571</v>
      </c>
      <c r="B30" s="20" t="s">
        <v>1518</v>
      </c>
      <c r="C30" s="20" t="s">
        <v>745</v>
      </c>
      <c r="D30" s="20" t="s">
        <v>623</v>
      </c>
      <c r="E30" s="20" t="s">
        <v>759</v>
      </c>
      <c r="F30" s="21" t="s">
        <v>761</v>
      </c>
      <c r="G30" s="20" t="s">
        <v>1222</v>
      </c>
      <c r="H30" s="20" t="s">
        <v>60</v>
      </c>
      <c r="I30" s="23">
        <v>1</v>
      </c>
      <c r="J30" s="20" t="str">
        <f>IF(I30="","",IF(I30&gt;='01_Catálogos'!$B$4,"Sí","No"))</f>
        <v>Sí</v>
      </c>
      <c r="K30" s="22"/>
      <c r="L30" s="22"/>
      <c r="M30" s="20" t="s">
        <v>1520</v>
      </c>
      <c r="N30" s="20" t="s">
        <v>588</v>
      </c>
      <c r="O30" s="21"/>
      <c r="P30" s="20" t="s">
        <v>144</v>
      </c>
      <c r="Q30" s="21" t="s">
        <v>1572</v>
      </c>
      <c r="R30" s="21" t="s">
        <v>1522</v>
      </c>
      <c r="S30" s="23"/>
      <c r="T30" s="23"/>
      <c r="U30" s="21"/>
      <c r="V30" s="21"/>
    </row>
    <row r="31" spans="1:22" ht="36" customHeight="1">
      <c r="A31" s="20" t="s">
        <v>1573</v>
      </c>
      <c r="B31" s="20" t="s">
        <v>1518</v>
      </c>
      <c r="C31" s="20" t="s">
        <v>745</v>
      </c>
      <c r="D31" s="20" t="s">
        <v>623</v>
      </c>
      <c r="E31" s="20" t="s">
        <v>759</v>
      </c>
      <c r="F31" s="21" t="s">
        <v>761</v>
      </c>
      <c r="G31" s="20" t="s">
        <v>1519</v>
      </c>
      <c r="H31" s="20" t="s">
        <v>60</v>
      </c>
      <c r="I31" s="23">
        <v>0.96900000000000008</v>
      </c>
      <c r="J31" s="20" t="str">
        <f>IF(I31="","",IF(I31&gt;='01_Catálogos'!$B$4,"Sí","No"))</f>
        <v>Sí</v>
      </c>
      <c r="K31" s="22"/>
      <c r="L31" s="22"/>
      <c r="M31" s="20" t="s">
        <v>1520</v>
      </c>
      <c r="N31" s="20" t="s">
        <v>588</v>
      </c>
      <c r="O31" s="21"/>
      <c r="P31" s="20" t="s">
        <v>144</v>
      </c>
      <c r="Q31" s="21" t="s">
        <v>1574</v>
      </c>
      <c r="R31" s="21" t="s">
        <v>1522</v>
      </c>
      <c r="S31" s="23"/>
      <c r="T31" s="23"/>
      <c r="U31" s="21"/>
      <c r="V31" s="21"/>
    </row>
    <row r="32" spans="1:22" ht="36" customHeight="1">
      <c r="A32" s="20" t="s">
        <v>1575</v>
      </c>
      <c r="B32" s="20" t="s">
        <v>1518</v>
      </c>
      <c r="C32" s="20" t="s">
        <v>745</v>
      </c>
      <c r="D32" s="20" t="s">
        <v>623</v>
      </c>
      <c r="E32" s="20" t="s">
        <v>759</v>
      </c>
      <c r="F32" s="21" t="s">
        <v>761</v>
      </c>
      <c r="G32" s="20" t="s">
        <v>1222</v>
      </c>
      <c r="H32" s="20" t="s">
        <v>74</v>
      </c>
      <c r="I32" s="23">
        <v>1</v>
      </c>
      <c r="J32" s="20" t="str">
        <f>IF(I32="","",IF(I32&gt;='01_Catálogos'!$B$4,"Sí","No"))</f>
        <v>Sí</v>
      </c>
      <c r="K32" s="22"/>
      <c r="L32" s="22"/>
      <c r="M32" s="20" t="s">
        <v>1520</v>
      </c>
      <c r="N32" s="20" t="s">
        <v>588</v>
      </c>
      <c r="O32" s="21"/>
      <c r="P32" s="20" t="s">
        <v>144</v>
      </c>
      <c r="Q32" s="21" t="s">
        <v>1576</v>
      </c>
      <c r="R32" s="21" t="s">
        <v>1522</v>
      </c>
      <c r="S32" s="23"/>
      <c r="T32" s="23"/>
      <c r="U32" s="21"/>
      <c r="V32" s="21"/>
    </row>
    <row r="33" spans="1:22" ht="36" customHeight="1">
      <c r="A33" s="20" t="s">
        <v>1577</v>
      </c>
      <c r="B33" s="20" t="s">
        <v>1518</v>
      </c>
      <c r="C33" s="20" t="s">
        <v>745</v>
      </c>
      <c r="D33" s="20" t="s">
        <v>623</v>
      </c>
      <c r="E33" s="20" t="s">
        <v>759</v>
      </c>
      <c r="F33" s="21" t="s">
        <v>761</v>
      </c>
      <c r="G33" s="20" t="s">
        <v>1519</v>
      </c>
      <c r="H33" s="20" t="s">
        <v>74</v>
      </c>
      <c r="I33" s="23">
        <v>0.96400000000000008</v>
      </c>
      <c r="J33" s="20" t="str">
        <f>IF(I33="","",IF(I33&gt;='01_Catálogos'!$B$4,"Sí","No"))</f>
        <v>Sí</v>
      </c>
      <c r="K33" s="22"/>
      <c r="L33" s="22"/>
      <c r="M33" s="20" t="s">
        <v>1520</v>
      </c>
      <c r="N33" s="20" t="s">
        <v>588</v>
      </c>
      <c r="O33" s="21"/>
      <c r="P33" s="20" t="s">
        <v>144</v>
      </c>
      <c r="Q33" s="21" t="s">
        <v>1578</v>
      </c>
      <c r="R33" s="21" t="s">
        <v>1522</v>
      </c>
      <c r="S33" s="23"/>
      <c r="T33" s="23"/>
      <c r="U33" s="21"/>
      <c r="V33" s="21"/>
    </row>
    <row r="34" spans="1:22" ht="36" customHeight="1">
      <c r="A34" s="20" t="s">
        <v>1579</v>
      </c>
      <c r="B34" s="20" t="s">
        <v>1518</v>
      </c>
      <c r="C34" s="20" t="s">
        <v>745</v>
      </c>
      <c r="D34" s="20" t="s">
        <v>623</v>
      </c>
      <c r="E34" s="20" t="s">
        <v>759</v>
      </c>
      <c r="F34" s="21" t="s">
        <v>761</v>
      </c>
      <c r="G34" s="20" t="s">
        <v>1222</v>
      </c>
      <c r="H34" s="20" t="s">
        <v>79</v>
      </c>
      <c r="I34" s="23">
        <v>1</v>
      </c>
      <c r="J34" s="20" t="str">
        <f>IF(I34="","",IF(I34&gt;='01_Catálogos'!$B$4,"Sí","No"))</f>
        <v>Sí</v>
      </c>
      <c r="K34" s="22"/>
      <c r="L34" s="22"/>
      <c r="M34" s="20" t="s">
        <v>1520</v>
      </c>
      <c r="N34" s="20" t="s">
        <v>588</v>
      </c>
      <c r="O34" s="21"/>
      <c r="P34" s="20" t="s">
        <v>144</v>
      </c>
      <c r="Q34" s="21" t="s">
        <v>1580</v>
      </c>
      <c r="R34" s="21" t="s">
        <v>1522</v>
      </c>
      <c r="S34" s="23"/>
      <c r="T34" s="23"/>
      <c r="U34" s="21"/>
      <c r="V34" s="21"/>
    </row>
    <row r="35" spans="1:22" ht="36" customHeight="1">
      <c r="A35" s="20" t="s">
        <v>1581</v>
      </c>
      <c r="B35" s="20" t="s">
        <v>1518</v>
      </c>
      <c r="C35" s="20" t="s">
        <v>745</v>
      </c>
      <c r="D35" s="20" t="s">
        <v>623</v>
      </c>
      <c r="E35" s="20" t="s">
        <v>759</v>
      </c>
      <c r="F35" s="21" t="s">
        <v>761</v>
      </c>
      <c r="G35" s="20" t="s">
        <v>1519</v>
      </c>
      <c r="H35" s="20" t="s">
        <v>79</v>
      </c>
      <c r="I35" s="23">
        <v>0.96400000000000008</v>
      </c>
      <c r="J35" s="20" t="str">
        <f>IF(I35="","",IF(I35&gt;='01_Catálogos'!$B$4,"Sí","No"))</f>
        <v>Sí</v>
      </c>
      <c r="K35" s="22"/>
      <c r="L35" s="22"/>
      <c r="M35" s="20" t="s">
        <v>1520</v>
      </c>
      <c r="N35" s="20" t="s">
        <v>588</v>
      </c>
      <c r="O35" s="21"/>
      <c r="P35" s="20" t="s">
        <v>144</v>
      </c>
      <c r="Q35" s="21" t="s">
        <v>1582</v>
      </c>
      <c r="R35" s="21" t="s">
        <v>1522</v>
      </c>
      <c r="S35" s="23"/>
      <c r="T35" s="23"/>
      <c r="U35" s="21"/>
      <c r="V35" s="21"/>
    </row>
    <row r="36" spans="1:22" ht="36" customHeight="1">
      <c r="A36" s="20" t="s">
        <v>1583</v>
      </c>
      <c r="B36" s="20" t="s">
        <v>1518</v>
      </c>
      <c r="C36" s="20" t="s">
        <v>745</v>
      </c>
      <c r="D36" s="20" t="s">
        <v>623</v>
      </c>
      <c r="E36" s="20" t="s">
        <v>762</v>
      </c>
      <c r="F36" s="21" t="s">
        <v>764</v>
      </c>
      <c r="G36" s="20" t="s">
        <v>1222</v>
      </c>
      <c r="H36" s="20" t="s">
        <v>55</v>
      </c>
      <c r="I36" s="23">
        <v>1</v>
      </c>
      <c r="J36" s="20" t="str">
        <f>IF(I36="","",IF(I36&gt;='01_Catálogos'!$B$4,"Sí","No"))</f>
        <v>Sí</v>
      </c>
      <c r="K36" s="22"/>
      <c r="L36" s="22"/>
      <c r="M36" s="20" t="s">
        <v>1520</v>
      </c>
      <c r="N36" s="20" t="s">
        <v>588</v>
      </c>
      <c r="O36" s="21"/>
      <c r="P36" s="20" t="s">
        <v>144</v>
      </c>
      <c r="Q36" s="21" t="s">
        <v>1584</v>
      </c>
      <c r="R36" s="21" t="s">
        <v>1522</v>
      </c>
      <c r="S36" s="23"/>
      <c r="T36" s="23"/>
      <c r="U36" s="21"/>
      <c r="V36" s="21"/>
    </row>
    <row r="37" spans="1:22" ht="36" customHeight="1">
      <c r="A37" s="20" t="s">
        <v>1585</v>
      </c>
      <c r="B37" s="20" t="s">
        <v>1518</v>
      </c>
      <c r="C37" s="20" t="s">
        <v>745</v>
      </c>
      <c r="D37" s="20" t="s">
        <v>623</v>
      </c>
      <c r="E37" s="20" t="s">
        <v>762</v>
      </c>
      <c r="F37" s="21" t="s">
        <v>764</v>
      </c>
      <c r="G37" s="20" t="s">
        <v>1519</v>
      </c>
      <c r="H37" s="20" t="s">
        <v>55</v>
      </c>
      <c r="I37" s="23">
        <v>1</v>
      </c>
      <c r="J37" s="20" t="str">
        <f>IF(I37="","",IF(I37&gt;='01_Catálogos'!$B$4,"Sí","No"))</f>
        <v>Sí</v>
      </c>
      <c r="K37" s="22"/>
      <c r="L37" s="22"/>
      <c r="M37" s="20" t="s">
        <v>1520</v>
      </c>
      <c r="N37" s="20" t="s">
        <v>588</v>
      </c>
      <c r="O37" s="21"/>
      <c r="P37" s="20" t="s">
        <v>144</v>
      </c>
      <c r="Q37" s="21" t="s">
        <v>1586</v>
      </c>
      <c r="R37" s="21" t="s">
        <v>1522</v>
      </c>
      <c r="S37" s="23"/>
      <c r="T37" s="23"/>
      <c r="U37" s="21"/>
      <c r="V37" s="21"/>
    </row>
    <row r="38" spans="1:22" ht="36" customHeight="1">
      <c r="A38" s="20" t="s">
        <v>1587</v>
      </c>
      <c r="B38" s="20" t="s">
        <v>1518</v>
      </c>
      <c r="C38" s="20" t="s">
        <v>745</v>
      </c>
      <c r="D38" s="20" t="s">
        <v>623</v>
      </c>
      <c r="E38" s="20" t="s">
        <v>762</v>
      </c>
      <c r="F38" s="21" t="s">
        <v>764</v>
      </c>
      <c r="G38" s="20" t="s">
        <v>1519</v>
      </c>
      <c r="H38" s="20" t="s">
        <v>69</v>
      </c>
      <c r="I38" s="23">
        <v>0.875</v>
      </c>
      <c r="J38" s="20" t="str">
        <f>IF(I38="","",IF(I38&gt;='01_Catálogos'!$B$4,"Sí","No"))</f>
        <v>Sí</v>
      </c>
      <c r="K38" s="22"/>
      <c r="L38" s="22"/>
      <c r="M38" s="20" t="s">
        <v>1520</v>
      </c>
      <c r="N38" s="20" t="s">
        <v>588</v>
      </c>
      <c r="O38" s="21"/>
      <c r="P38" s="20" t="s">
        <v>144</v>
      </c>
      <c r="Q38" s="21" t="s">
        <v>1588</v>
      </c>
      <c r="R38" s="21" t="s">
        <v>1522</v>
      </c>
      <c r="S38" s="23"/>
      <c r="T38" s="23"/>
      <c r="U38" s="21"/>
      <c r="V38" s="21"/>
    </row>
    <row r="39" spans="1:22" ht="36" customHeight="1">
      <c r="A39" s="20" t="s">
        <v>1589</v>
      </c>
      <c r="B39" s="20" t="s">
        <v>1518</v>
      </c>
      <c r="C39" s="20" t="s">
        <v>745</v>
      </c>
      <c r="D39" s="20" t="s">
        <v>623</v>
      </c>
      <c r="E39" s="20" t="s">
        <v>762</v>
      </c>
      <c r="F39" s="21" t="s">
        <v>764</v>
      </c>
      <c r="G39" s="20" t="s">
        <v>1222</v>
      </c>
      <c r="H39" s="20" t="s">
        <v>65</v>
      </c>
      <c r="I39" s="23">
        <v>1</v>
      </c>
      <c r="J39" s="20" t="str">
        <f>IF(I39="","",IF(I39&gt;='01_Catálogos'!$B$4,"Sí","No"))</f>
        <v>Sí</v>
      </c>
      <c r="K39" s="22"/>
      <c r="L39" s="22"/>
      <c r="M39" s="20" t="s">
        <v>1520</v>
      </c>
      <c r="N39" s="20" t="s">
        <v>588</v>
      </c>
      <c r="O39" s="21"/>
      <c r="P39" s="20" t="s">
        <v>144</v>
      </c>
      <c r="Q39" s="21" t="s">
        <v>1590</v>
      </c>
      <c r="R39" s="21" t="s">
        <v>1522</v>
      </c>
      <c r="S39" s="23"/>
      <c r="T39" s="23"/>
      <c r="U39" s="21"/>
      <c r="V39" s="21"/>
    </row>
    <row r="40" spans="1:22" ht="36" customHeight="1">
      <c r="A40" s="20" t="s">
        <v>1591</v>
      </c>
      <c r="B40" s="20" t="s">
        <v>1518</v>
      </c>
      <c r="C40" s="20" t="s">
        <v>745</v>
      </c>
      <c r="D40" s="20" t="s">
        <v>623</v>
      </c>
      <c r="E40" s="20" t="s">
        <v>762</v>
      </c>
      <c r="F40" s="21" t="s">
        <v>764</v>
      </c>
      <c r="G40" s="20" t="s">
        <v>1519</v>
      </c>
      <c r="H40" s="20" t="s">
        <v>65</v>
      </c>
      <c r="I40" s="23">
        <v>1</v>
      </c>
      <c r="J40" s="20" t="str">
        <f>IF(I40="","",IF(I40&gt;='01_Catálogos'!$B$4,"Sí","No"))</f>
        <v>Sí</v>
      </c>
      <c r="K40" s="22"/>
      <c r="L40" s="22"/>
      <c r="M40" s="20" t="s">
        <v>1520</v>
      </c>
      <c r="N40" s="20" t="s">
        <v>588</v>
      </c>
      <c r="O40" s="21"/>
      <c r="P40" s="20" t="s">
        <v>144</v>
      </c>
      <c r="Q40" s="21" t="s">
        <v>1592</v>
      </c>
      <c r="R40" s="21" t="s">
        <v>1522</v>
      </c>
      <c r="S40" s="23"/>
      <c r="T40" s="23"/>
      <c r="U40" s="21"/>
      <c r="V40" s="21"/>
    </row>
    <row r="41" spans="1:22" ht="36" customHeight="1">
      <c r="A41" s="20" t="s">
        <v>1593</v>
      </c>
      <c r="B41" s="20" t="s">
        <v>1518</v>
      </c>
      <c r="C41" s="20" t="s">
        <v>745</v>
      </c>
      <c r="D41" s="20" t="s">
        <v>623</v>
      </c>
      <c r="E41" s="20" t="s">
        <v>762</v>
      </c>
      <c r="F41" s="21" t="s">
        <v>764</v>
      </c>
      <c r="G41" s="20" t="s">
        <v>1222</v>
      </c>
      <c r="H41" s="20" t="s">
        <v>60</v>
      </c>
      <c r="I41" s="23">
        <v>1</v>
      </c>
      <c r="J41" s="20" t="str">
        <f>IF(I41="","",IF(I41&gt;='01_Catálogos'!$B$4,"Sí","No"))</f>
        <v>Sí</v>
      </c>
      <c r="K41" s="22"/>
      <c r="L41" s="22"/>
      <c r="M41" s="20" t="s">
        <v>1520</v>
      </c>
      <c r="N41" s="20" t="s">
        <v>588</v>
      </c>
      <c r="O41" s="21"/>
      <c r="P41" s="20" t="s">
        <v>144</v>
      </c>
      <c r="Q41" s="21" t="s">
        <v>1594</v>
      </c>
      <c r="R41" s="21" t="s">
        <v>1522</v>
      </c>
      <c r="S41" s="23"/>
      <c r="T41" s="23"/>
      <c r="U41" s="21"/>
      <c r="V41" s="21"/>
    </row>
    <row r="42" spans="1:22" ht="36" customHeight="1">
      <c r="A42" s="20" t="s">
        <v>1595</v>
      </c>
      <c r="B42" s="20" t="s">
        <v>1518</v>
      </c>
      <c r="C42" s="20" t="s">
        <v>745</v>
      </c>
      <c r="D42" s="20" t="s">
        <v>623</v>
      </c>
      <c r="E42" s="20" t="s">
        <v>762</v>
      </c>
      <c r="F42" s="21" t="s">
        <v>764</v>
      </c>
      <c r="G42" s="20" t="s">
        <v>1519</v>
      </c>
      <c r="H42" s="20" t="s">
        <v>60</v>
      </c>
      <c r="I42" s="23">
        <v>1</v>
      </c>
      <c r="J42" s="20" t="str">
        <f>IF(I42="","",IF(I42&gt;='01_Catálogos'!$B$4,"Sí","No"))</f>
        <v>Sí</v>
      </c>
      <c r="K42" s="22"/>
      <c r="L42" s="22"/>
      <c r="M42" s="20" t="s">
        <v>1520</v>
      </c>
      <c r="N42" s="20" t="s">
        <v>588</v>
      </c>
      <c r="O42" s="21"/>
      <c r="P42" s="20" t="s">
        <v>144</v>
      </c>
      <c r="Q42" s="21" t="s">
        <v>1596</v>
      </c>
      <c r="R42" s="21" t="s">
        <v>1522</v>
      </c>
      <c r="S42" s="23"/>
      <c r="T42" s="23"/>
      <c r="U42" s="21"/>
      <c r="V42" s="21"/>
    </row>
    <row r="43" spans="1:22" ht="36" customHeight="1">
      <c r="A43" s="20" t="s">
        <v>1597</v>
      </c>
      <c r="B43" s="20" t="s">
        <v>1518</v>
      </c>
      <c r="C43" s="20" t="s">
        <v>745</v>
      </c>
      <c r="D43" s="20" t="s">
        <v>623</v>
      </c>
      <c r="E43" s="20" t="s">
        <v>762</v>
      </c>
      <c r="F43" s="21" t="s">
        <v>764</v>
      </c>
      <c r="G43" s="20" t="s">
        <v>1519</v>
      </c>
      <c r="H43" s="20" t="s">
        <v>74</v>
      </c>
      <c r="I43" s="23">
        <v>1</v>
      </c>
      <c r="J43" s="20" t="str">
        <f>IF(I43="","",IF(I43&gt;='01_Catálogos'!$B$4,"Sí","No"))</f>
        <v>Sí</v>
      </c>
      <c r="K43" s="22"/>
      <c r="L43" s="22"/>
      <c r="M43" s="20" t="s">
        <v>1520</v>
      </c>
      <c r="N43" s="20" t="s">
        <v>588</v>
      </c>
      <c r="O43" s="21"/>
      <c r="P43" s="20" t="s">
        <v>144</v>
      </c>
      <c r="Q43" s="21" t="s">
        <v>1598</v>
      </c>
      <c r="R43" s="21" t="s">
        <v>1522</v>
      </c>
      <c r="S43" s="23"/>
      <c r="T43" s="23"/>
      <c r="U43" s="21"/>
      <c r="V43" s="21"/>
    </row>
    <row r="44" spans="1:22" ht="36" customHeight="1">
      <c r="A44" s="20" t="s">
        <v>1599</v>
      </c>
      <c r="B44" s="20" t="s">
        <v>1518</v>
      </c>
      <c r="C44" s="20" t="s">
        <v>745</v>
      </c>
      <c r="D44" s="20" t="s">
        <v>623</v>
      </c>
      <c r="E44" s="20" t="s">
        <v>762</v>
      </c>
      <c r="F44" s="21" t="s">
        <v>764</v>
      </c>
      <c r="G44" s="20" t="s">
        <v>1519</v>
      </c>
      <c r="H44" s="20" t="s">
        <v>79</v>
      </c>
      <c r="I44" s="23">
        <v>1</v>
      </c>
      <c r="J44" s="20" t="str">
        <f>IF(I44="","",IF(I44&gt;='01_Catálogos'!$B$4,"Sí","No"))</f>
        <v>Sí</v>
      </c>
      <c r="K44" s="22"/>
      <c r="L44" s="22"/>
      <c r="M44" s="20" t="s">
        <v>1520</v>
      </c>
      <c r="N44" s="20" t="s">
        <v>588</v>
      </c>
      <c r="O44" s="21"/>
      <c r="P44" s="20" t="s">
        <v>144</v>
      </c>
      <c r="Q44" s="21" t="s">
        <v>1600</v>
      </c>
      <c r="R44" s="21" t="s">
        <v>1522</v>
      </c>
      <c r="S44" s="23"/>
      <c r="T44" s="23"/>
      <c r="U44" s="21"/>
      <c r="V44" s="21"/>
    </row>
    <row r="45" spans="1:22" ht="36" customHeight="1">
      <c r="A45" s="20" t="s">
        <v>1601</v>
      </c>
      <c r="B45" s="20" t="s">
        <v>1518</v>
      </c>
      <c r="C45" s="20" t="s">
        <v>745</v>
      </c>
      <c r="D45" s="20" t="s">
        <v>623</v>
      </c>
      <c r="E45" s="20" t="s">
        <v>765</v>
      </c>
      <c r="F45" s="21" t="s">
        <v>1602</v>
      </c>
      <c r="G45" s="20" t="s">
        <v>1222</v>
      </c>
      <c r="H45" s="20" t="s">
        <v>55</v>
      </c>
      <c r="I45" s="23">
        <v>1</v>
      </c>
      <c r="J45" s="20" t="str">
        <f>IF(I45="","",IF(I45&gt;='01_Catálogos'!$B$4,"Sí","No"))</f>
        <v>Sí</v>
      </c>
      <c r="K45" s="22"/>
      <c r="L45" s="22"/>
      <c r="M45" s="20" t="s">
        <v>1520</v>
      </c>
      <c r="N45" s="20" t="s">
        <v>588</v>
      </c>
      <c r="O45" s="21"/>
      <c r="P45" s="20" t="s">
        <v>144</v>
      </c>
      <c r="Q45" s="21" t="s">
        <v>1603</v>
      </c>
      <c r="R45" s="21" t="s">
        <v>1522</v>
      </c>
      <c r="S45" s="23"/>
      <c r="T45" s="23"/>
      <c r="U45" s="21"/>
      <c r="V45" s="21"/>
    </row>
    <row r="46" spans="1:22" ht="36" customHeight="1">
      <c r="A46" s="20" t="s">
        <v>1604</v>
      </c>
      <c r="B46" s="20" t="s">
        <v>1518</v>
      </c>
      <c r="C46" s="20" t="s">
        <v>745</v>
      </c>
      <c r="D46" s="20" t="s">
        <v>623</v>
      </c>
      <c r="E46" s="20" t="s">
        <v>765</v>
      </c>
      <c r="F46" s="21" t="s">
        <v>1602</v>
      </c>
      <c r="G46" s="20" t="s">
        <v>1222</v>
      </c>
      <c r="H46" s="20" t="s">
        <v>69</v>
      </c>
      <c r="I46" s="23">
        <v>1</v>
      </c>
      <c r="J46" s="20" t="str">
        <f>IF(I46="","",IF(I46&gt;='01_Catálogos'!$B$4,"Sí","No"))</f>
        <v>Sí</v>
      </c>
      <c r="K46" s="22"/>
      <c r="L46" s="22"/>
      <c r="M46" s="20" t="s">
        <v>1520</v>
      </c>
      <c r="N46" s="20" t="s">
        <v>588</v>
      </c>
      <c r="O46" s="21"/>
      <c r="P46" s="20" t="s">
        <v>144</v>
      </c>
      <c r="Q46" s="21" t="s">
        <v>1605</v>
      </c>
      <c r="R46" s="21" t="s">
        <v>1522</v>
      </c>
      <c r="S46" s="23"/>
      <c r="T46" s="23"/>
      <c r="U46" s="21"/>
      <c r="V46" s="21"/>
    </row>
    <row r="47" spans="1:22" ht="36" customHeight="1">
      <c r="A47" s="20" t="s">
        <v>1606</v>
      </c>
      <c r="B47" s="20" t="s">
        <v>1518</v>
      </c>
      <c r="C47" s="20" t="s">
        <v>745</v>
      </c>
      <c r="D47" s="20" t="s">
        <v>623</v>
      </c>
      <c r="E47" s="20" t="s">
        <v>765</v>
      </c>
      <c r="F47" s="21" t="s">
        <v>1602</v>
      </c>
      <c r="G47" s="20" t="s">
        <v>1222</v>
      </c>
      <c r="H47" s="20" t="s">
        <v>65</v>
      </c>
      <c r="I47" s="23">
        <v>1</v>
      </c>
      <c r="J47" s="20" t="str">
        <f>IF(I47="","",IF(I47&gt;='01_Catálogos'!$B$4,"Sí","No"))</f>
        <v>Sí</v>
      </c>
      <c r="K47" s="22"/>
      <c r="L47" s="22"/>
      <c r="M47" s="20" t="s">
        <v>1520</v>
      </c>
      <c r="N47" s="20" t="s">
        <v>588</v>
      </c>
      <c r="O47" s="21"/>
      <c r="P47" s="20" t="s">
        <v>144</v>
      </c>
      <c r="Q47" s="21" t="s">
        <v>1607</v>
      </c>
      <c r="R47" s="21" t="s">
        <v>1522</v>
      </c>
      <c r="S47" s="23"/>
      <c r="T47" s="23"/>
      <c r="U47" s="21"/>
      <c r="V47" s="21"/>
    </row>
    <row r="48" spans="1:22" ht="36" customHeight="1">
      <c r="A48" s="20" t="s">
        <v>1608</v>
      </c>
      <c r="B48" s="20" t="s">
        <v>1518</v>
      </c>
      <c r="C48" s="20" t="s">
        <v>745</v>
      </c>
      <c r="D48" s="20" t="s">
        <v>623</v>
      </c>
      <c r="E48" s="20" t="s">
        <v>768</v>
      </c>
      <c r="F48" s="21" t="s">
        <v>770</v>
      </c>
      <c r="G48" s="20" t="s">
        <v>1222</v>
      </c>
      <c r="H48" s="20" t="s">
        <v>55</v>
      </c>
      <c r="I48" s="23">
        <v>1</v>
      </c>
      <c r="J48" s="20" t="str">
        <f>IF(I48="","",IF(I48&gt;='01_Catálogos'!$B$4,"Sí","No"))</f>
        <v>Sí</v>
      </c>
      <c r="K48" s="22"/>
      <c r="L48" s="22"/>
      <c r="M48" s="20" t="s">
        <v>1520</v>
      </c>
      <c r="N48" s="20" t="s">
        <v>588</v>
      </c>
      <c r="O48" s="21"/>
      <c r="P48" s="20" t="s">
        <v>144</v>
      </c>
      <c r="Q48" s="21" t="s">
        <v>1609</v>
      </c>
      <c r="R48" s="21" t="s">
        <v>1522</v>
      </c>
      <c r="S48" s="23"/>
      <c r="T48" s="23"/>
      <c r="U48" s="21"/>
      <c r="V48" s="21"/>
    </row>
    <row r="49" spans="1:22" ht="36" customHeight="1">
      <c r="A49" s="20" t="s">
        <v>1610</v>
      </c>
      <c r="B49" s="20" t="s">
        <v>1518</v>
      </c>
      <c r="C49" s="20" t="s">
        <v>745</v>
      </c>
      <c r="D49" s="20" t="s">
        <v>623</v>
      </c>
      <c r="E49" s="20" t="s">
        <v>768</v>
      </c>
      <c r="F49" s="21" t="s">
        <v>770</v>
      </c>
      <c r="G49" s="20" t="s">
        <v>1519</v>
      </c>
      <c r="H49" s="20" t="s">
        <v>55</v>
      </c>
      <c r="I49" s="23">
        <v>0.5</v>
      </c>
      <c r="J49" s="20" t="str">
        <f>IF(I49="","",IF(I49&gt;='01_Catálogos'!$B$4,"Sí","No"))</f>
        <v>No</v>
      </c>
      <c r="K49" s="22"/>
      <c r="L49" s="22"/>
      <c r="M49" s="20" t="s">
        <v>1520</v>
      </c>
      <c r="N49" s="20" t="s">
        <v>588</v>
      </c>
      <c r="O49" s="21"/>
      <c r="P49" s="20" t="s">
        <v>144</v>
      </c>
      <c r="Q49" s="21" t="s">
        <v>1611</v>
      </c>
      <c r="R49" s="21" t="s">
        <v>1522</v>
      </c>
      <c r="S49" s="23"/>
      <c r="T49" s="23"/>
      <c r="U49" s="21"/>
      <c r="V49" s="21"/>
    </row>
    <row r="50" spans="1:22" ht="36" customHeight="1">
      <c r="A50" s="20" t="s">
        <v>1612</v>
      </c>
      <c r="B50" s="20" t="s">
        <v>1518</v>
      </c>
      <c r="C50" s="20" t="s">
        <v>745</v>
      </c>
      <c r="D50" s="20" t="s">
        <v>623</v>
      </c>
      <c r="E50" s="20" t="s">
        <v>768</v>
      </c>
      <c r="F50" s="21" t="s">
        <v>770</v>
      </c>
      <c r="G50" s="20" t="s">
        <v>1222</v>
      </c>
      <c r="H50" s="20" t="s">
        <v>69</v>
      </c>
      <c r="I50" s="23">
        <v>1</v>
      </c>
      <c r="J50" s="20" t="str">
        <f>IF(I50="","",IF(I50&gt;='01_Catálogos'!$B$4,"Sí","No"))</f>
        <v>Sí</v>
      </c>
      <c r="K50" s="22"/>
      <c r="L50" s="22"/>
      <c r="M50" s="20" t="s">
        <v>1520</v>
      </c>
      <c r="N50" s="20" t="s">
        <v>588</v>
      </c>
      <c r="O50" s="21"/>
      <c r="P50" s="20" t="s">
        <v>144</v>
      </c>
      <c r="Q50" s="21" t="s">
        <v>1613</v>
      </c>
      <c r="R50" s="21" t="s">
        <v>1522</v>
      </c>
      <c r="S50" s="23"/>
      <c r="T50" s="23"/>
      <c r="U50" s="21"/>
      <c r="V50" s="21"/>
    </row>
    <row r="51" spans="1:22" ht="36" customHeight="1">
      <c r="A51" s="20" t="s">
        <v>1614</v>
      </c>
      <c r="B51" s="20" t="s">
        <v>1518</v>
      </c>
      <c r="C51" s="20" t="s">
        <v>745</v>
      </c>
      <c r="D51" s="20" t="s">
        <v>623</v>
      </c>
      <c r="E51" s="20" t="s">
        <v>768</v>
      </c>
      <c r="F51" s="21" t="s">
        <v>770</v>
      </c>
      <c r="G51" s="20" t="s">
        <v>1519</v>
      </c>
      <c r="H51" s="20" t="s">
        <v>69</v>
      </c>
      <c r="I51" s="23">
        <v>0.5</v>
      </c>
      <c r="J51" s="20" t="str">
        <f>IF(I51="","",IF(I51&gt;='01_Catálogos'!$B$4,"Sí","No"))</f>
        <v>No</v>
      </c>
      <c r="K51" s="22"/>
      <c r="L51" s="22"/>
      <c r="M51" s="20" t="s">
        <v>1520</v>
      </c>
      <c r="N51" s="20" t="s">
        <v>588</v>
      </c>
      <c r="O51" s="21"/>
      <c r="P51" s="20" t="s">
        <v>144</v>
      </c>
      <c r="Q51" s="21" t="s">
        <v>1615</v>
      </c>
      <c r="R51" s="21" t="s">
        <v>1522</v>
      </c>
      <c r="S51" s="23"/>
      <c r="T51" s="23"/>
      <c r="U51" s="21"/>
      <c r="V51" s="21"/>
    </row>
    <row r="52" spans="1:22" ht="36" customHeight="1">
      <c r="A52" s="20" t="s">
        <v>1616</v>
      </c>
      <c r="B52" s="20" t="s">
        <v>1518</v>
      </c>
      <c r="C52" s="20" t="s">
        <v>745</v>
      </c>
      <c r="D52" s="20" t="s">
        <v>623</v>
      </c>
      <c r="E52" s="20" t="s">
        <v>768</v>
      </c>
      <c r="F52" s="21" t="s">
        <v>770</v>
      </c>
      <c r="G52" s="20" t="s">
        <v>1222</v>
      </c>
      <c r="H52" s="20" t="s">
        <v>65</v>
      </c>
      <c r="I52" s="23">
        <v>1</v>
      </c>
      <c r="J52" s="20" t="str">
        <f>IF(I52="","",IF(I52&gt;='01_Catálogos'!$B$4,"Sí","No"))</f>
        <v>Sí</v>
      </c>
      <c r="K52" s="22"/>
      <c r="L52" s="22"/>
      <c r="M52" s="20" t="s">
        <v>1520</v>
      </c>
      <c r="N52" s="20" t="s">
        <v>588</v>
      </c>
      <c r="O52" s="21"/>
      <c r="P52" s="20" t="s">
        <v>144</v>
      </c>
      <c r="Q52" s="21" t="s">
        <v>1617</v>
      </c>
      <c r="R52" s="21" t="s">
        <v>1522</v>
      </c>
      <c r="S52" s="23"/>
      <c r="T52" s="23"/>
      <c r="U52" s="21"/>
      <c r="V52" s="21"/>
    </row>
    <row r="53" spans="1:22" ht="36" customHeight="1">
      <c r="A53" s="20" t="s">
        <v>1618</v>
      </c>
      <c r="B53" s="20" t="s">
        <v>1518</v>
      </c>
      <c r="C53" s="20" t="s">
        <v>745</v>
      </c>
      <c r="D53" s="20" t="s">
        <v>623</v>
      </c>
      <c r="E53" s="20" t="s">
        <v>768</v>
      </c>
      <c r="F53" s="21" t="s">
        <v>770</v>
      </c>
      <c r="G53" s="20" t="s">
        <v>1519</v>
      </c>
      <c r="H53" s="20" t="s">
        <v>65</v>
      </c>
      <c r="I53" s="23">
        <v>0.5</v>
      </c>
      <c r="J53" s="20" t="str">
        <f>IF(I53="","",IF(I53&gt;='01_Catálogos'!$B$4,"Sí","No"))</f>
        <v>No</v>
      </c>
      <c r="K53" s="22"/>
      <c r="L53" s="22"/>
      <c r="M53" s="20" t="s">
        <v>1520</v>
      </c>
      <c r="N53" s="20" t="s">
        <v>588</v>
      </c>
      <c r="O53" s="21"/>
      <c r="P53" s="20" t="s">
        <v>144</v>
      </c>
      <c r="Q53" s="21" t="s">
        <v>1619</v>
      </c>
      <c r="R53" s="21" t="s">
        <v>1522</v>
      </c>
      <c r="S53" s="23"/>
      <c r="T53" s="23"/>
      <c r="U53" s="21"/>
      <c r="V53" s="21"/>
    </row>
    <row r="54" spans="1:22" ht="36" customHeight="1">
      <c r="A54" s="20" t="s">
        <v>1620</v>
      </c>
      <c r="B54" s="20" t="s">
        <v>1518</v>
      </c>
      <c r="C54" s="20" t="s">
        <v>745</v>
      </c>
      <c r="D54" s="20" t="s">
        <v>623</v>
      </c>
      <c r="E54" s="20" t="s">
        <v>771</v>
      </c>
      <c r="F54" s="21" t="s">
        <v>774</v>
      </c>
      <c r="G54" s="20" t="s">
        <v>1222</v>
      </c>
      <c r="H54" s="20" t="s">
        <v>55</v>
      </c>
      <c r="I54" s="23">
        <v>1</v>
      </c>
      <c r="J54" s="20" t="str">
        <f>IF(I54="","",IF(I54&gt;='01_Catálogos'!$B$4,"Sí","No"))</f>
        <v>Sí</v>
      </c>
      <c r="K54" s="22"/>
      <c r="L54" s="22"/>
      <c r="M54" s="20" t="s">
        <v>1520</v>
      </c>
      <c r="N54" s="20" t="s">
        <v>588</v>
      </c>
      <c r="O54" s="21"/>
      <c r="P54" s="20" t="s">
        <v>144</v>
      </c>
      <c r="Q54" s="21" t="s">
        <v>1621</v>
      </c>
      <c r="R54" s="21" t="s">
        <v>1522</v>
      </c>
      <c r="S54" s="23"/>
      <c r="T54" s="23"/>
      <c r="U54" s="21"/>
      <c r="V54" s="21"/>
    </row>
    <row r="55" spans="1:22" ht="36" customHeight="1">
      <c r="A55" s="20" t="s">
        <v>1622</v>
      </c>
      <c r="B55" s="20" t="s">
        <v>1518</v>
      </c>
      <c r="C55" s="20" t="s">
        <v>745</v>
      </c>
      <c r="D55" s="20" t="s">
        <v>623</v>
      </c>
      <c r="E55" s="20" t="s">
        <v>771</v>
      </c>
      <c r="F55" s="21" t="s">
        <v>774</v>
      </c>
      <c r="G55" s="20" t="s">
        <v>1222</v>
      </c>
      <c r="H55" s="20" t="s">
        <v>69</v>
      </c>
      <c r="I55" s="23">
        <v>1</v>
      </c>
      <c r="J55" s="20" t="str">
        <f>IF(I55="","",IF(I55&gt;='01_Catálogos'!$B$4,"Sí","No"))</f>
        <v>Sí</v>
      </c>
      <c r="K55" s="22"/>
      <c r="L55" s="22"/>
      <c r="M55" s="20" t="s">
        <v>1520</v>
      </c>
      <c r="N55" s="20" t="s">
        <v>588</v>
      </c>
      <c r="O55" s="21"/>
      <c r="P55" s="20" t="s">
        <v>144</v>
      </c>
      <c r="Q55" s="21" t="s">
        <v>1623</v>
      </c>
      <c r="R55" s="21" t="s">
        <v>1522</v>
      </c>
      <c r="S55" s="23"/>
      <c r="T55" s="23"/>
      <c r="U55" s="21"/>
      <c r="V55" s="21"/>
    </row>
    <row r="56" spans="1:22" ht="36" customHeight="1">
      <c r="A56" s="20" t="s">
        <v>1624</v>
      </c>
      <c r="B56" s="20" t="s">
        <v>1518</v>
      </c>
      <c r="C56" s="20" t="s">
        <v>745</v>
      </c>
      <c r="D56" s="20" t="s">
        <v>623</v>
      </c>
      <c r="E56" s="20" t="s">
        <v>771</v>
      </c>
      <c r="F56" s="21" t="s">
        <v>774</v>
      </c>
      <c r="G56" s="20" t="s">
        <v>1519</v>
      </c>
      <c r="H56" s="20" t="s">
        <v>69</v>
      </c>
      <c r="I56" s="23">
        <v>1</v>
      </c>
      <c r="J56" s="20" t="str">
        <f>IF(I56="","",IF(I56&gt;='01_Catálogos'!$B$4,"Sí","No"))</f>
        <v>Sí</v>
      </c>
      <c r="K56" s="22"/>
      <c r="L56" s="22"/>
      <c r="M56" s="20" t="s">
        <v>1520</v>
      </c>
      <c r="N56" s="20" t="s">
        <v>588</v>
      </c>
      <c r="O56" s="21"/>
      <c r="P56" s="20" t="s">
        <v>144</v>
      </c>
      <c r="Q56" s="21" t="s">
        <v>1625</v>
      </c>
      <c r="R56" s="21" t="s">
        <v>1522</v>
      </c>
      <c r="S56" s="23"/>
      <c r="T56" s="23"/>
      <c r="U56" s="21"/>
      <c r="V56" s="21"/>
    </row>
    <row r="57" spans="1:22" ht="36" customHeight="1">
      <c r="A57" s="20" t="s">
        <v>1626</v>
      </c>
      <c r="B57" s="20" t="s">
        <v>1518</v>
      </c>
      <c r="C57" s="20" t="s">
        <v>745</v>
      </c>
      <c r="D57" s="20" t="s">
        <v>623</v>
      </c>
      <c r="E57" s="20" t="s">
        <v>771</v>
      </c>
      <c r="F57" s="21" t="s">
        <v>774</v>
      </c>
      <c r="G57" s="20" t="s">
        <v>1222</v>
      </c>
      <c r="H57" s="20" t="s">
        <v>65</v>
      </c>
      <c r="I57" s="23">
        <v>1</v>
      </c>
      <c r="J57" s="20" t="str">
        <f>IF(I57="","",IF(I57&gt;='01_Catálogos'!$B$4,"Sí","No"))</f>
        <v>Sí</v>
      </c>
      <c r="K57" s="22"/>
      <c r="L57" s="22"/>
      <c r="M57" s="20" t="s">
        <v>1520</v>
      </c>
      <c r="N57" s="20" t="s">
        <v>588</v>
      </c>
      <c r="O57" s="21"/>
      <c r="P57" s="20" t="s">
        <v>144</v>
      </c>
      <c r="Q57" s="21" t="s">
        <v>1627</v>
      </c>
      <c r="R57" s="21" t="s">
        <v>1522</v>
      </c>
      <c r="S57" s="23"/>
      <c r="T57" s="23"/>
      <c r="U57" s="21"/>
      <c r="V57" s="21"/>
    </row>
    <row r="58" spans="1:22" ht="36" customHeight="1">
      <c r="A58" s="20" t="s">
        <v>1628</v>
      </c>
      <c r="B58" s="20" t="s">
        <v>1518</v>
      </c>
      <c r="C58" s="20" t="s">
        <v>745</v>
      </c>
      <c r="D58" s="20" t="s">
        <v>623</v>
      </c>
      <c r="E58" s="20" t="s">
        <v>771</v>
      </c>
      <c r="F58" s="21" t="s">
        <v>774</v>
      </c>
      <c r="G58" s="20" t="s">
        <v>1519</v>
      </c>
      <c r="H58" s="20" t="s">
        <v>65</v>
      </c>
      <c r="I58" s="23">
        <v>1</v>
      </c>
      <c r="J58" s="20" t="str">
        <f>IF(I58="","",IF(I58&gt;='01_Catálogos'!$B$4,"Sí","No"))</f>
        <v>Sí</v>
      </c>
      <c r="K58" s="22"/>
      <c r="L58" s="22"/>
      <c r="M58" s="20" t="s">
        <v>1520</v>
      </c>
      <c r="N58" s="20" t="s">
        <v>588</v>
      </c>
      <c r="O58" s="21"/>
      <c r="P58" s="20" t="s">
        <v>144</v>
      </c>
      <c r="Q58" s="21" t="s">
        <v>1629</v>
      </c>
      <c r="R58" s="21" t="s">
        <v>1522</v>
      </c>
      <c r="S58" s="23"/>
      <c r="T58" s="23"/>
      <c r="U58" s="21"/>
      <c r="V58" s="21"/>
    </row>
    <row r="59" spans="1:22" ht="36" customHeight="1">
      <c r="A59" s="20" t="s">
        <v>1630</v>
      </c>
      <c r="B59" s="20" t="s">
        <v>1518</v>
      </c>
      <c r="C59" s="20" t="s">
        <v>745</v>
      </c>
      <c r="D59" s="20" t="s">
        <v>623</v>
      </c>
      <c r="E59" s="20" t="s">
        <v>771</v>
      </c>
      <c r="F59" s="21" t="s">
        <v>774</v>
      </c>
      <c r="G59" s="20" t="s">
        <v>1222</v>
      </c>
      <c r="H59" s="20" t="s">
        <v>60</v>
      </c>
      <c r="I59" s="23">
        <v>1</v>
      </c>
      <c r="J59" s="20" t="str">
        <f>IF(I59="","",IF(I59&gt;='01_Catálogos'!$B$4,"Sí","No"))</f>
        <v>Sí</v>
      </c>
      <c r="K59" s="22"/>
      <c r="L59" s="22"/>
      <c r="M59" s="20" t="s">
        <v>1520</v>
      </c>
      <c r="N59" s="20" t="s">
        <v>588</v>
      </c>
      <c r="O59" s="21"/>
      <c r="P59" s="20" t="s">
        <v>144</v>
      </c>
      <c r="Q59" s="21" t="s">
        <v>1631</v>
      </c>
      <c r="R59" s="21" t="s">
        <v>1522</v>
      </c>
      <c r="S59" s="23"/>
      <c r="T59" s="23"/>
      <c r="U59" s="21"/>
      <c r="V59" s="21"/>
    </row>
    <row r="60" spans="1:22" ht="36" customHeight="1">
      <c r="A60" s="20" t="s">
        <v>1632</v>
      </c>
      <c r="B60" s="20" t="s">
        <v>1518</v>
      </c>
      <c r="C60" s="20" t="s">
        <v>745</v>
      </c>
      <c r="D60" s="20" t="s">
        <v>647</v>
      </c>
      <c r="E60" s="20" t="s">
        <v>893</v>
      </c>
      <c r="F60" s="21" t="s">
        <v>895</v>
      </c>
      <c r="G60" s="20" t="s">
        <v>1519</v>
      </c>
      <c r="H60" s="20" t="s">
        <v>55</v>
      </c>
      <c r="I60" s="23">
        <v>1</v>
      </c>
      <c r="J60" s="20" t="str">
        <f>IF(I60="","",IF(I60&gt;='01_Catálogos'!$B$4,"Sí","No"))</f>
        <v>Sí</v>
      </c>
      <c r="K60" s="22"/>
      <c r="L60" s="22"/>
      <c r="M60" s="20" t="s">
        <v>1520</v>
      </c>
      <c r="N60" s="20" t="s">
        <v>588</v>
      </c>
      <c r="O60" s="21"/>
      <c r="P60" s="20" t="s">
        <v>144</v>
      </c>
      <c r="Q60" s="21" t="s">
        <v>1633</v>
      </c>
      <c r="R60" s="21" t="s">
        <v>1522</v>
      </c>
      <c r="S60" s="23"/>
      <c r="T60" s="23"/>
      <c r="U60" s="21"/>
      <c r="V60" s="21"/>
    </row>
    <row r="61" spans="1:22" ht="36" customHeight="1">
      <c r="A61" s="20" t="s">
        <v>1634</v>
      </c>
      <c r="B61" s="20" t="s">
        <v>1518</v>
      </c>
      <c r="C61" s="20" t="s">
        <v>745</v>
      </c>
      <c r="D61" s="20" t="s">
        <v>647</v>
      </c>
      <c r="E61" s="20" t="s">
        <v>893</v>
      </c>
      <c r="F61" s="21" t="s">
        <v>895</v>
      </c>
      <c r="G61" s="20" t="s">
        <v>1519</v>
      </c>
      <c r="H61" s="20" t="s">
        <v>69</v>
      </c>
      <c r="I61" s="23">
        <v>1</v>
      </c>
      <c r="J61" s="20" t="str">
        <f>IF(I61="","",IF(I61&gt;='01_Catálogos'!$B$4,"Sí","No"))</f>
        <v>Sí</v>
      </c>
      <c r="K61" s="22"/>
      <c r="L61" s="22"/>
      <c r="M61" s="20" t="s">
        <v>1520</v>
      </c>
      <c r="N61" s="20" t="s">
        <v>588</v>
      </c>
      <c r="O61" s="21"/>
      <c r="P61" s="20" t="s">
        <v>144</v>
      </c>
      <c r="Q61" s="21" t="s">
        <v>1635</v>
      </c>
      <c r="R61" s="21" t="s">
        <v>1522</v>
      </c>
      <c r="S61" s="23"/>
      <c r="T61" s="23"/>
      <c r="U61" s="21"/>
      <c r="V61" s="21"/>
    </row>
    <row r="62" spans="1:22" ht="36" customHeight="1">
      <c r="A62" s="20" t="s">
        <v>1636</v>
      </c>
      <c r="B62" s="20" t="s">
        <v>1518</v>
      </c>
      <c r="C62" s="20" t="s">
        <v>745</v>
      </c>
      <c r="D62" s="20" t="s">
        <v>647</v>
      </c>
      <c r="E62" s="20" t="s">
        <v>893</v>
      </c>
      <c r="F62" s="21" t="s">
        <v>895</v>
      </c>
      <c r="G62" s="20" t="s">
        <v>1519</v>
      </c>
      <c r="H62" s="20" t="s">
        <v>65</v>
      </c>
      <c r="I62" s="23">
        <v>1</v>
      </c>
      <c r="J62" s="20" t="str">
        <f>IF(I62="","",IF(I62&gt;='01_Catálogos'!$B$4,"Sí","No"))</f>
        <v>Sí</v>
      </c>
      <c r="K62" s="22"/>
      <c r="L62" s="22"/>
      <c r="M62" s="20" t="s">
        <v>1520</v>
      </c>
      <c r="N62" s="20" t="s">
        <v>588</v>
      </c>
      <c r="O62" s="21"/>
      <c r="P62" s="20" t="s">
        <v>144</v>
      </c>
      <c r="Q62" s="21" t="s">
        <v>1637</v>
      </c>
      <c r="R62" s="21" t="s">
        <v>1522</v>
      </c>
      <c r="S62" s="23"/>
      <c r="T62" s="23"/>
      <c r="U62" s="21"/>
      <c r="V62" s="21"/>
    </row>
    <row r="63" spans="1:22" ht="36" customHeight="1">
      <c r="A63" s="20" t="s">
        <v>1638</v>
      </c>
      <c r="B63" s="20" t="s">
        <v>1518</v>
      </c>
      <c r="C63" s="20" t="s">
        <v>745</v>
      </c>
      <c r="D63" s="20" t="s">
        <v>647</v>
      </c>
      <c r="E63" s="20" t="s">
        <v>893</v>
      </c>
      <c r="F63" s="21" t="s">
        <v>895</v>
      </c>
      <c r="G63" s="20" t="s">
        <v>1519</v>
      </c>
      <c r="H63" s="20" t="s">
        <v>60</v>
      </c>
      <c r="I63" s="23">
        <v>1</v>
      </c>
      <c r="J63" s="20" t="str">
        <f>IF(I63="","",IF(I63&gt;='01_Catálogos'!$B$4,"Sí","No"))</f>
        <v>Sí</v>
      </c>
      <c r="K63" s="22"/>
      <c r="L63" s="22"/>
      <c r="M63" s="20" t="s">
        <v>1520</v>
      </c>
      <c r="N63" s="20" t="s">
        <v>588</v>
      </c>
      <c r="O63" s="21"/>
      <c r="P63" s="20" t="s">
        <v>144</v>
      </c>
      <c r="Q63" s="21" t="s">
        <v>1639</v>
      </c>
      <c r="R63" s="21" t="s">
        <v>1522</v>
      </c>
      <c r="S63" s="23"/>
      <c r="T63" s="23"/>
      <c r="U63" s="21"/>
      <c r="V63" s="21"/>
    </row>
    <row r="64" spans="1:22" ht="36" customHeight="1">
      <c r="A64" s="20" t="s">
        <v>1640</v>
      </c>
      <c r="B64" s="20" t="s">
        <v>1518</v>
      </c>
      <c r="C64" s="20" t="s">
        <v>745</v>
      </c>
      <c r="D64" s="20" t="s">
        <v>647</v>
      </c>
      <c r="E64" s="20" t="s">
        <v>799</v>
      </c>
      <c r="F64" s="21" t="s">
        <v>801</v>
      </c>
      <c r="G64" s="20" t="s">
        <v>1222</v>
      </c>
      <c r="H64" s="20" t="s">
        <v>55</v>
      </c>
      <c r="I64" s="23">
        <v>1</v>
      </c>
      <c r="J64" s="20" t="str">
        <f>IF(I64="","",IF(I64&gt;='01_Catálogos'!$B$4,"Sí","No"))</f>
        <v>Sí</v>
      </c>
      <c r="K64" s="22"/>
      <c r="L64" s="22"/>
      <c r="M64" s="20" t="s">
        <v>1520</v>
      </c>
      <c r="N64" s="20" t="s">
        <v>597</v>
      </c>
      <c r="O64" s="21" t="s">
        <v>1641</v>
      </c>
      <c r="P64" s="20" t="s">
        <v>144</v>
      </c>
      <c r="Q64" s="21" t="s">
        <v>1642</v>
      </c>
      <c r="R64" s="21" t="s">
        <v>1522</v>
      </c>
      <c r="S64" s="23"/>
      <c r="T64" s="23"/>
      <c r="U64" s="21"/>
      <c r="V64" s="21"/>
    </row>
    <row r="65" spans="1:22" ht="36" customHeight="1">
      <c r="A65" s="20" t="s">
        <v>1643</v>
      </c>
      <c r="B65" s="20" t="s">
        <v>1518</v>
      </c>
      <c r="C65" s="20" t="s">
        <v>745</v>
      </c>
      <c r="D65" s="20" t="s">
        <v>647</v>
      </c>
      <c r="E65" s="20" t="s">
        <v>799</v>
      </c>
      <c r="F65" s="21" t="s">
        <v>801</v>
      </c>
      <c r="G65" s="20" t="s">
        <v>1519</v>
      </c>
      <c r="H65" s="20" t="s">
        <v>55</v>
      </c>
      <c r="I65" s="23">
        <v>1</v>
      </c>
      <c r="J65" s="20" t="str">
        <f>IF(I65="","",IF(I65&gt;='01_Catálogos'!$B$4,"Sí","No"))</f>
        <v>Sí</v>
      </c>
      <c r="K65" s="22"/>
      <c r="L65" s="22"/>
      <c r="M65" s="20" t="s">
        <v>1520</v>
      </c>
      <c r="N65" s="20" t="s">
        <v>597</v>
      </c>
      <c r="O65" s="21"/>
      <c r="P65" s="20" t="s">
        <v>144</v>
      </c>
      <c r="Q65" s="21" t="s">
        <v>1644</v>
      </c>
      <c r="R65" s="21" t="s">
        <v>1522</v>
      </c>
      <c r="S65" s="23"/>
      <c r="T65" s="23"/>
      <c r="U65" s="21"/>
      <c r="V65" s="21"/>
    </row>
    <row r="66" spans="1:22" ht="36" customHeight="1">
      <c r="A66" s="20" t="s">
        <v>1645</v>
      </c>
      <c r="B66" s="20" t="s">
        <v>1518</v>
      </c>
      <c r="C66" s="20" t="s">
        <v>745</v>
      </c>
      <c r="D66" s="20" t="s">
        <v>647</v>
      </c>
      <c r="E66" s="20" t="s">
        <v>799</v>
      </c>
      <c r="F66" s="21" t="s">
        <v>801</v>
      </c>
      <c r="G66" s="20" t="s">
        <v>1222</v>
      </c>
      <c r="H66" s="20" t="s">
        <v>69</v>
      </c>
      <c r="I66" s="23">
        <v>1</v>
      </c>
      <c r="J66" s="20" t="str">
        <f>IF(I66="","",IF(I66&gt;='01_Catálogos'!$B$4,"Sí","No"))</f>
        <v>Sí</v>
      </c>
      <c r="K66" s="22"/>
      <c r="L66" s="22"/>
      <c r="M66" s="20" t="s">
        <v>1520</v>
      </c>
      <c r="N66" s="20" t="s">
        <v>597</v>
      </c>
      <c r="O66" s="21"/>
      <c r="P66" s="20" t="s">
        <v>144</v>
      </c>
      <c r="Q66" s="21" t="s">
        <v>1646</v>
      </c>
      <c r="R66" s="21" t="s">
        <v>1522</v>
      </c>
      <c r="S66" s="23"/>
      <c r="T66" s="23"/>
      <c r="U66" s="21"/>
      <c r="V66" s="21"/>
    </row>
    <row r="67" spans="1:22" ht="36" customHeight="1">
      <c r="A67" s="20" t="s">
        <v>1647</v>
      </c>
      <c r="B67" s="20" t="s">
        <v>1518</v>
      </c>
      <c r="C67" s="20" t="s">
        <v>745</v>
      </c>
      <c r="D67" s="20" t="s">
        <v>647</v>
      </c>
      <c r="E67" s="20" t="s">
        <v>799</v>
      </c>
      <c r="F67" s="21" t="s">
        <v>801</v>
      </c>
      <c r="G67" s="20" t="s">
        <v>1519</v>
      </c>
      <c r="H67" s="20" t="s">
        <v>69</v>
      </c>
      <c r="I67" s="23">
        <v>1</v>
      </c>
      <c r="J67" s="20" t="str">
        <f>IF(I67="","",IF(I67&gt;='01_Catálogos'!$B$4,"Sí","No"))</f>
        <v>Sí</v>
      </c>
      <c r="K67" s="22"/>
      <c r="L67" s="22"/>
      <c r="M67" s="20" t="s">
        <v>1520</v>
      </c>
      <c r="N67" s="20" t="s">
        <v>597</v>
      </c>
      <c r="O67" s="21"/>
      <c r="P67" s="20" t="s">
        <v>144</v>
      </c>
      <c r="Q67" s="21" t="s">
        <v>1648</v>
      </c>
      <c r="R67" s="21" t="s">
        <v>1522</v>
      </c>
      <c r="S67" s="23"/>
      <c r="T67" s="23"/>
      <c r="U67" s="21"/>
      <c r="V67" s="21"/>
    </row>
    <row r="68" spans="1:22" ht="36" customHeight="1">
      <c r="A68" s="20" t="s">
        <v>1649</v>
      </c>
      <c r="B68" s="20" t="s">
        <v>1518</v>
      </c>
      <c r="C68" s="20" t="s">
        <v>745</v>
      </c>
      <c r="D68" s="20" t="s">
        <v>647</v>
      </c>
      <c r="E68" s="20" t="s">
        <v>799</v>
      </c>
      <c r="F68" s="21" t="s">
        <v>801</v>
      </c>
      <c r="G68" s="20" t="s">
        <v>1222</v>
      </c>
      <c r="H68" s="20" t="s">
        <v>65</v>
      </c>
      <c r="I68" s="23">
        <v>1</v>
      </c>
      <c r="J68" s="20" t="str">
        <f>IF(I68="","",IF(I68&gt;='01_Catálogos'!$B$4,"Sí","No"))</f>
        <v>Sí</v>
      </c>
      <c r="K68" s="22"/>
      <c r="L68" s="22"/>
      <c r="M68" s="20" t="s">
        <v>1520</v>
      </c>
      <c r="N68" s="20" t="s">
        <v>597</v>
      </c>
      <c r="O68" s="21"/>
      <c r="P68" s="20" t="s">
        <v>144</v>
      </c>
      <c r="Q68" s="21" t="s">
        <v>1650</v>
      </c>
      <c r="R68" s="21" t="s">
        <v>1522</v>
      </c>
      <c r="S68" s="23"/>
      <c r="T68" s="23"/>
      <c r="U68" s="21"/>
      <c r="V68" s="21"/>
    </row>
    <row r="69" spans="1:22" ht="36" customHeight="1">
      <c r="A69" s="20" t="s">
        <v>1651</v>
      </c>
      <c r="B69" s="20" t="s">
        <v>1518</v>
      </c>
      <c r="C69" s="20" t="s">
        <v>745</v>
      </c>
      <c r="D69" s="20" t="s">
        <v>647</v>
      </c>
      <c r="E69" s="20" t="s">
        <v>799</v>
      </c>
      <c r="F69" s="21" t="s">
        <v>801</v>
      </c>
      <c r="G69" s="20" t="s">
        <v>1519</v>
      </c>
      <c r="H69" s="20" t="s">
        <v>65</v>
      </c>
      <c r="I69" s="23">
        <v>1</v>
      </c>
      <c r="J69" s="20" t="str">
        <f>IF(I69="","",IF(I69&gt;='01_Catálogos'!$B$4,"Sí","No"))</f>
        <v>Sí</v>
      </c>
      <c r="K69" s="22"/>
      <c r="L69" s="22"/>
      <c r="M69" s="20" t="s">
        <v>1520</v>
      </c>
      <c r="N69" s="20" t="s">
        <v>597</v>
      </c>
      <c r="O69" s="21"/>
      <c r="P69" s="20" t="s">
        <v>144</v>
      </c>
      <c r="Q69" s="21" t="s">
        <v>1652</v>
      </c>
      <c r="R69" s="21" t="s">
        <v>1522</v>
      </c>
      <c r="S69" s="23"/>
      <c r="T69" s="23"/>
      <c r="U69" s="21"/>
      <c r="V69" s="21"/>
    </row>
    <row r="70" spans="1:22" ht="36" customHeight="1">
      <c r="A70" s="20" t="s">
        <v>1653</v>
      </c>
      <c r="B70" s="20" t="s">
        <v>1518</v>
      </c>
      <c r="C70" s="20" t="s">
        <v>745</v>
      </c>
      <c r="D70" s="20" t="s">
        <v>647</v>
      </c>
      <c r="E70" s="20" t="s">
        <v>799</v>
      </c>
      <c r="F70" s="21" t="s">
        <v>801</v>
      </c>
      <c r="G70" s="20" t="s">
        <v>1222</v>
      </c>
      <c r="H70" s="20" t="s">
        <v>60</v>
      </c>
      <c r="I70" s="23">
        <v>0.9</v>
      </c>
      <c r="J70" s="20" t="str">
        <f>IF(I70="","",IF(I70&gt;='01_Catálogos'!$B$4,"Sí","No"))</f>
        <v>Sí</v>
      </c>
      <c r="K70" s="22"/>
      <c r="L70" s="22"/>
      <c r="M70" s="20" t="s">
        <v>1520</v>
      </c>
      <c r="N70" s="20" t="s">
        <v>597</v>
      </c>
      <c r="O70" s="21"/>
      <c r="P70" s="20" t="s">
        <v>144</v>
      </c>
      <c r="Q70" s="21" t="s">
        <v>1654</v>
      </c>
      <c r="R70" s="21" t="s">
        <v>1522</v>
      </c>
      <c r="S70" s="23"/>
      <c r="T70" s="23"/>
      <c r="U70" s="21"/>
      <c r="V70" s="21"/>
    </row>
    <row r="71" spans="1:22" ht="36" customHeight="1">
      <c r="A71" s="20" t="s">
        <v>1655</v>
      </c>
      <c r="B71" s="20" t="s">
        <v>1518</v>
      </c>
      <c r="C71" s="20" t="s">
        <v>745</v>
      </c>
      <c r="D71" s="20" t="s">
        <v>647</v>
      </c>
      <c r="E71" s="20" t="s">
        <v>799</v>
      </c>
      <c r="F71" s="21" t="s">
        <v>801</v>
      </c>
      <c r="G71" s="20" t="s">
        <v>1519</v>
      </c>
      <c r="H71" s="20" t="s">
        <v>60</v>
      </c>
      <c r="I71" s="23">
        <v>1</v>
      </c>
      <c r="J71" s="20" t="str">
        <f>IF(I71="","",IF(I71&gt;='01_Catálogos'!$B$4,"Sí","No"))</f>
        <v>Sí</v>
      </c>
      <c r="K71" s="22"/>
      <c r="L71" s="22"/>
      <c r="M71" s="20" t="s">
        <v>1520</v>
      </c>
      <c r="N71" s="20" t="s">
        <v>597</v>
      </c>
      <c r="O71" s="21"/>
      <c r="P71" s="20" t="s">
        <v>144</v>
      </c>
      <c r="Q71" s="21" t="s">
        <v>1656</v>
      </c>
      <c r="R71" s="21" t="s">
        <v>1522</v>
      </c>
      <c r="S71" s="23"/>
      <c r="T71" s="23"/>
      <c r="U71" s="21"/>
      <c r="V71" s="21"/>
    </row>
    <row r="72" spans="1:22" ht="36" customHeight="1">
      <c r="A72" s="20" t="s">
        <v>1657</v>
      </c>
      <c r="B72" s="20" t="s">
        <v>1518</v>
      </c>
      <c r="C72" s="20" t="s">
        <v>745</v>
      </c>
      <c r="D72" s="20" t="s">
        <v>647</v>
      </c>
      <c r="E72" s="20" t="s">
        <v>799</v>
      </c>
      <c r="F72" s="21" t="s">
        <v>801</v>
      </c>
      <c r="G72" s="20" t="s">
        <v>1222</v>
      </c>
      <c r="H72" s="20" t="s">
        <v>74</v>
      </c>
      <c r="I72" s="23">
        <v>1</v>
      </c>
      <c r="J72" s="20" t="str">
        <f>IF(I72="","",IF(I72&gt;='01_Catálogos'!$B$4,"Sí","No"))</f>
        <v>Sí</v>
      </c>
      <c r="K72" s="22"/>
      <c r="L72" s="22"/>
      <c r="M72" s="20" t="s">
        <v>1520</v>
      </c>
      <c r="N72" s="20" t="s">
        <v>597</v>
      </c>
      <c r="O72" s="21"/>
      <c r="P72" s="20" t="s">
        <v>144</v>
      </c>
      <c r="Q72" s="21" t="s">
        <v>1658</v>
      </c>
      <c r="R72" s="21" t="s">
        <v>1522</v>
      </c>
      <c r="S72" s="23"/>
      <c r="T72" s="23"/>
      <c r="U72" s="21"/>
      <c r="V72" s="21"/>
    </row>
    <row r="73" spans="1:22" ht="36" customHeight="1">
      <c r="A73" s="20" t="s">
        <v>1659</v>
      </c>
      <c r="B73" s="20" t="s">
        <v>1518</v>
      </c>
      <c r="C73" s="20" t="s">
        <v>745</v>
      </c>
      <c r="D73" s="20" t="s">
        <v>647</v>
      </c>
      <c r="E73" s="20" t="s">
        <v>799</v>
      </c>
      <c r="F73" s="21" t="s">
        <v>801</v>
      </c>
      <c r="G73" s="20" t="s">
        <v>1519</v>
      </c>
      <c r="H73" s="20" t="s">
        <v>74</v>
      </c>
      <c r="I73" s="23">
        <v>1</v>
      </c>
      <c r="J73" s="20" t="str">
        <f>IF(I73="","",IF(I73&gt;='01_Catálogos'!$B$4,"Sí","No"))</f>
        <v>Sí</v>
      </c>
      <c r="K73" s="22"/>
      <c r="L73" s="22"/>
      <c r="M73" s="20" t="s">
        <v>1520</v>
      </c>
      <c r="N73" s="20" t="s">
        <v>597</v>
      </c>
      <c r="O73" s="21"/>
      <c r="P73" s="20" t="s">
        <v>144</v>
      </c>
      <c r="Q73" s="21" t="s">
        <v>1660</v>
      </c>
      <c r="R73" s="21" t="s">
        <v>1522</v>
      </c>
      <c r="S73" s="23"/>
      <c r="T73" s="23"/>
      <c r="U73" s="21"/>
      <c r="V73" s="21"/>
    </row>
    <row r="74" spans="1:22" ht="36" customHeight="1">
      <c r="A74" s="20" t="s">
        <v>1661</v>
      </c>
      <c r="B74" s="20" t="s">
        <v>1518</v>
      </c>
      <c r="C74" s="20" t="s">
        <v>745</v>
      </c>
      <c r="D74" s="20" t="s">
        <v>647</v>
      </c>
      <c r="E74" s="20" t="s">
        <v>799</v>
      </c>
      <c r="F74" s="21" t="s">
        <v>801</v>
      </c>
      <c r="G74" s="20" t="s">
        <v>1222</v>
      </c>
      <c r="H74" s="20" t="s">
        <v>79</v>
      </c>
      <c r="I74" s="23">
        <v>1</v>
      </c>
      <c r="J74" s="20" t="str">
        <f>IF(I74="","",IF(I74&gt;='01_Catálogos'!$B$4,"Sí","No"))</f>
        <v>Sí</v>
      </c>
      <c r="K74" s="22"/>
      <c r="L74" s="22"/>
      <c r="M74" s="20" t="s">
        <v>1520</v>
      </c>
      <c r="N74" s="20" t="s">
        <v>597</v>
      </c>
      <c r="O74" s="21"/>
      <c r="P74" s="20" t="s">
        <v>144</v>
      </c>
      <c r="Q74" s="21" t="s">
        <v>1662</v>
      </c>
      <c r="R74" s="21" t="s">
        <v>1522</v>
      </c>
      <c r="S74" s="23"/>
      <c r="T74" s="23"/>
      <c r="U74" s="21"/>
      <c r="V74" s="21"/>
    </row>
    <row r="75" spans="1:22" ht="36" customHeight="1">
      <c r="A75" s="20" t="s">
        <v>1663</v>
      </c>
      <c r="B75" s="20" t="s">
        <v>1518</v>
      </c>
      <c r="C75" s="20" t="s">
        <v>745</v>
      </c>
      <c r="D75" s="20" t="s">
        <v>647</v>
      </c>
      <c r="E75" s="20" t="s">
        <v>799</v>
      </c>
      <c r="F75" s="21" t="s">
        <v>801</v>
      </c>
      <c r="G75" s="20" t="s">
        <v>1519</v>
      </c>
      <c r="H75" s="20" t="s">
        <v>79</v>
      </c>
      <c r="I75" s="23">
        <v>1</v>
      </c>
      <c r="J75" s="20" t="str">
        <f>IF(I75="","",IF(I75&gt;='01_Catálogos'!$B$4,"Sí","No"))</f>
        <v>Sí</v>
      </c>
      <c r="K75" s="22"/>
      <c r="L75" s="22"/>
      <c r="M75" s="20" t="s">
        <v>1520</v>
      </c>
      <c r="N75" s="20" t="s">
        <v>597</v>
      </c>
      <c r="O75" s="21"/>
      <c r="P75" s="20" t="s">
        <v>144</v>
      </c>
      <c r="Q75" s="21" t="s">
        <v>1664</v>
      </c>
      <c r="R75" s="21" t="s">
        <v>1522</v>
      </c>
      <c r="S75" s="23"/>
      <c r="T75" s="23"/>
      <c r="U75" s="21"/>
      <c r="V75" s="21"/>
    </row>
    <row r="76" spans="1:22" ht="36" customHeight="1">
      <c r="A76" s="20" t="s">
        <v>1665</v>
      </c>
      <c r="B76" s="20" t="s">
        <v>1518</v>
      </c>
      <c r="C76" s="20" t="s">
        <v>745</v>
      </c>
      <c r="D76" s="20" t="s">
        <v>647</v>
      </c>
      <c r="E76" s="20" t="s">
        <v>931</v>
      </c>
      <c r="F76" s="21" t="s">
        <v>932</v>
      </c>
      <c r="G76" s="20" t="s">
        <v>1222</v>
      </c>
      <c r="H76" s="20" t="s">
        <v>55</v>
      </c>
      <c r="I76" s="23">
        <v>0.97099999999999997</v>
      </c>
      <c r="J76" s="20" t="str">
        <f>IF(I76="","",IF(I76&gt;='01_Catálogos'!$B$4,"Sí","No"))</f>
        <v>Sí</v>
      </c>
      <c r="K76" s="22"/>
      <c r="L76" s="22"/>
      <c r="M76" s="20" t="s">
        <v>1520</v>
      </c>
      <c r="N76" s="20" t="s">
        <v>597</v>
      </c>
      <c r="O76" s="21" t="s">
        <v>1666</v>
      </c>
      <c r="P76" s="20" t="s">
        <v>144</v>
      </c>
      <c r="Q76" s="21" t="s">
        <v>1667</v>
      </c>
      <c r="R76" s="21" t="s">
        <v>1522</v>
      </c>
      <c r="S76" s="23"/>
      <c r="T76" s="23"/>
      <c r="U76" s="21"/>
      <c r="V76" s="21"/>
    </row>
    <row r="77" spans="1:22" ht="36" customHeight="1">
      <c r="A77" s="20" t="s">
        <v>1668</v>
      </c>
      <c r="B77" s="20" t="s">
        <v>1518</v>
      </c>
      <c r="C77" s="20" t="s">
        <v>745</v>
      </c>
      <c r="D77" s="20" t="s">
        <v>647</v>
      </c>
      <c r="E77" s="20" t="s">
        <v>931</v>
      </c>
      <c r="F77" s="21" t="s">
        <v>932</v>
      </c>
      <c r="G77" s="20" t="s">
        <v>1519</v>
      </c>
      <c r="H77" s="20" t="s">
        <v>55</v>
      </c>
      <c r="I77" s="23">
        <v>0.94700000000000006</v>
      </c>
      <c r="J77" s="20" t="str">
        <f>IF(I77="","",IF(I77&gt;='01_Catálogos'!$B$4,"Sí","No"))</f>
        <v>Sí</v>
      </c>
      <c r="K77" s="22"/>
      <c r="L77" s="22"/>
      <c r="M77" s="20" t="s">
        <v>1520</v>
      </c>
      <c r="N77" s="20" t="s">
        <v>597</v>
      </c>
      <c r="O77" s="21"/>
      <c r="P77" s="20" t="s">
        <v>144</v>
      </c>
      <c r="Q77" s="21" t="s">
        <v>1669</v>
      </c>
      <c r="R77" s="21" t="s">
        <v>1522</v>
      </c>
      <c r="S77" s="23"/>
      <c r="T77" s="23"/>
      <c r="U77" s="21"/>
      <c r="V77" s="21"/>
    </row>
    <row r="78" spans="1:22" ht="36" customHeight="1">
      <c r="A78" s="20" t="s">
        <v>1670</v>
      </c>
      <c r="B78" s="20" t="s">
        <v>1518</v>
      </c>
      <c r="C78" s="20" t="s">
        <v>745</v>
      </c>
      <c r="D78" s="20" t="s">
        <v>647</v>
      </c>
      <c r="E78" s="20" t="s">
        <v>931</v>
      </c>
      <c r="F78" s="21" t="s">
        <v>932</v>
      </c>
      <c r="G78" s="20" t="s">
        <v>1222</v>
      </c>
      <c r="H78" s="20" t="s">
        <v>69</v>
      </c>
      <c r="I78" s="23">
        <v>0.97099999999999997</v>
      </c>
      <c r="J78" s="20" t="str">
        <f>IF(I78="","",IF(I78&gt;='01_Catálogos'!$B$4,"Sí","No"))</f>
        <v>Sí</v>
      </c>
      <c r="K78" s="22"/>
      <c r="L78" s="22"/>
      <c r="M78" s="20" t="s">
        <v>1520</v>
      </c>
      <c r="N78" s="20" t="s">
        <v>597</v>
      </c>
      <c r="O78" s="21"/>
      <c r="P78" s="20" t="s">
        <v>144</v>
      </c>
      <c r="Q78" s="21" t="s">
        <v>1671</v>
      </c>
      <c r="R78" s="21" t="s">
        <v>1522</v>
      </c>
      <c r="S78" s="23"/>
      <c r="T78" s="23"/>
      <c r="U78" s="21"/>
      <c r="V78" s="21"/>
    </row>
    <row r="79" spans="1:22" ht="36" customHeight="1">
      <c r="A79" s="20" t="s">
        <v>1672</v>
      </c>
      <c r="B79" s="20" t="s">
        <v>1518</v>
      </c>
      <c r="C79" s="20" t="s">
        <v>745</v>
      </c>
      <c r="D79" s="20" t="s">
        <v>647</v>
      </c>
      <c r="E79" s="20" t="s">
        <v>931</v>
      </c>
      <c r="F79" s="21" t="s">
        <v>932</v>
      </c>
      <c r="G79" s="20" t="s">
        <v>1519</v>
      </c>
      <c r="H79" s="20" t="s">
        <v>69</v>
      </c>
      <c r="I79" s="23">
        <v>0.92099999999999993</v>
      </c>
      <c r="J79" s="20" t="str">
        <f>IF(I79="","",IF(I79&gt;='01_Catálogos'!$B$4,"Sí","No"))</f>
        <v>Sí</v>
      </c>
      <c r="K79" s="22"/>
      <c r="L79" s="22"/>
      <c r="M79" s="20" t="s">
        <v>1520</v>
      </c>
      <c r="N79" s="20" t="s">
        <v>597</v>
      </c>
      <c r="O79" s="21"/>
      <c r="P79" s="20" t="s">
        <v>144</v>
      </c>
      <c r="Q79" s="21" t="s">
        <v>1673</v>
      </c>
      <c r="R79" s="21" t="s">
        <v>1522</v>
      </c>
      <c r="S79" s="23"/>
      <c r="T79" s="23"/>
      <c r="U79" s="21"/>
      <c r="V79" s="21"/>
    </row>
    <row r="80" spans="1:22" ht="36" customHeight="1">
      <c r="A80" s="20" t="s">
        <v>1674</v>
      </c>
      <c r="B80" s="20" t="s">
        <v>1518</v>
      </c>
      <c r="C80" s="20" t="s">
        <v>745</v>
      </c>
      <c r="D80" s="20" t="s">
        <v>647</v>
      </c>
      <c r="E80" s="20" t="s">
        <v>931</v>
      </c>
      <c r="F80" s="21" t="s">
        <v>932</v>
      </c>
      <c r="G80" s="20" t="s">
        <v>1222</v>
      </c>
      <c r="H80" s="20" t="s">
        <v>65</v>
      </c>
      <c r="I80" s="23">
        <v>0.96799999999999997</v>
      </c>
      <c r="J80" s="20" t="str">
        <f>IF(I80="","",IF(I80&gt;='01_Catálogos'!$B$4,"Sí","No"))</f>
        <v>Sí</v>
      </c>
      <c r="K80" s="22"/>
      <c r="L80" s="22"/>
      <c r="M80" s="20" t="s">
        <v>1520</v>
      </c>
      <c r="N80" s="20" t="s">
        <v>597</v>
      </c>
      <c r="O80" s="21"/>
      <c r="P80" s="20" t="s">
        <v>144</v>
      </c>
      <c r="Q80" s="21" t="s">
        <v>1675</v>
      </c>
      <c r="R80" s="21" t="s">
        <v>1522</v>
      </c>
      <c r="S80" s="23"/>
      <c r="T80" s="23"/>
      <c r="U80" s="21"/>
      <c r="V80" s="21"/>
    </row>
    <row r="81" spans="1:22" ht="36" customHeight="1">
      <c r="A81" s="20" t="s">
        <v>1676</v>
      </c>
      <c r="B81" s="20" t="s">
        <v>1518</v>
      </c>
      <c r="C81" s="20" t="s">
        <v>745</v>
      </c>
      <c r="D81" s="20" t="s">
        <v>647</v>
      </c>
      <c r="E81" s="20" t="s">
        <v>931</v>
      </c>
      <c r="F81" s="21" t="s">
        <v>932</v>
      </c>
      <c r="G81" s="20" t="s">
        <v>1519</v>
      </c>
      <c r="H81" s="20" t="s">
        <v>65</v>
      </c>
      <c r="I81" s="23">
        <v>0.97199999999999998</v>
      </c>
      <c r="J81" s="20" t="str">
        <f>IF(I81="","",IF(I81&gt;='01_Catálogos'!$B$4,"Sí","No"))</f>
        <v>Sí</v>
      </c>
      <c r="K81" s="22"/>
      <c r="L81" s="22"/>
      <c r="M81" s="20" t="s">
        <v>1520</v>
      </c>
      <c r="N81" s="20" t="s">
        <v>597</v>
      </c>
      <c r="O81" s="21"/>
      <c r="P81" s="20" t="s">
        <v>144</v>
      </c>
      <c r="Q81" s="21" t="s">
        <v>1677</v>
      </c>
      <c r="R81" s="21" t="s">
        <v>1522</v>
      </c>
      <c r="S81" s="23"/>
      <c r="T81" s="23"/>
      <c r="U81" s="21"/>
      <c r="V81" s="21"/>
    </row>
    <row r="82" spans="1:22" ht="36" customHeight="1">
      <c r="A82" s="20" t="s">
        <v>1678</v>
      </c>
      <c r="B82" s="20" t="s">
        <v>1518</v>
      </c>
      <c r="C82" s="20" t="s">
        <v>745</v>
      </c>
      <c r="D82" s="20" t="s">
        <v>647</v>
      </c>
      <c r="E82" s="20" t="s">
        <v>931</v>
      </c>
      <c r="F82" s="21" t="s">
        <v>932</v>
      </c>
      <c r="G82" s="20" t="s">
        <v>1222</v>
      </c>
      <c r="H82" s="20" t="s">
        <v>60</v>
      </c>
      <c r="I82" s="23">
        <v>1</v>
      </c>
      <c r="J82" s="20" t="str">
        <f>IF(I82="","",IF(I82&gt;='01_Catálogos'!$B$4,"Sí","No"))</f>
        <v>Sí</v>
      </c>
      <c r="K82" s="22"/>
      <c r="L82" s="22"/>
      <c r="M82" s="20" t="s">
        <v>1520</v>
      </c>
      <c r="N82" s="20" t="s">
        <v>597</v>
      </c>
      <c r="O82" s="21"/>
      <c r="P82" s="20" t="s">
        <v>144</v>
      </c>
      <c r="Q82" s="21" t="s">
        <v>1679</v>
      </c>
      <c r="R82" s="21" t="s">
        <v>1522</v>
      </c>
      <c r="S82" s="23"/>
      <c r="T82" s="23"/>
      <c r="U82" s="21"/>
      <c r="V82" s="21"/>
    </row>
    <row r="83" spans="1:22" ht="36" customHeight="1">
      <c r="A83" s="20" t="s">
        <v>1680</v>
      </c>
      <c r="B83" s="20" t="s">
        <v>1518</v>
      </c>
      <c r="C83" s="20" t="s">
        <v>745</v>
      </c>
      <c r="D83" s="20" t="s">
        <v>647</v>
      </c>
      <c r="E83" s="20" t="s">
        <v>931</v>
      </c>
      <c r="F83" s="21" t="s">
        <v>932</v>
      </c>
      <c r="G83" s="20" t="s">
        <v>1519</v>
      </c>
      <c r="H83" s="20" t="s">
        <v>60</v>
      </c>
      <c r="I83" s="23">
        <v>1</v>
      </c>
      <c r="J83" s="20" t="str">
        <f>IF(I83="","",IF(I83&gt;='01_Catálogos'!$B$4,"Sí","No"))</f>
        <v>Sí</v>
      </c>
      <c r="K83" s="22"/>
      <c r="L83" s="22"/>
      <c r="M83" s="20" t="s">
        <v>1520</v>
      </c>
      <c r="N83" s="20" t="s">
        <v>597</v>
      </c>
      <c r="O83" s="21"/>
      <c r="P83" s="20" t="s">
        <v>144</v>
      </c>
      <c r="Q83" s="21" t="s">
        <v>1681</v>
      </c>
      <c r="R83" s="21" t="s">
        <v>1522</v>
      </c>
      <c r="S83" s="23"/>
      <c r="T83" s="23"/>
      <c r="U83" s="21"/>
      <c r="V83" s="21"/>
    </row>
    <row r="84" spans="1:22" ht="36" customHeight="1">
      <c r="A84" s="20" t="s">
        <v>1682</v>
      </c>
      <c r="B84" s="20" t="s">
        <v>1518</v>
      </c>
      <c r="C84" s="20" t="s">
        <v>745</v>
      </c>
      <c r="D84" s="20" t="s">
        <v>647</v>
      </c>
      <c r="E84" s="20" t="s">
        <v>931</v>
      </c>
      <c r="F84" s="21" t="s">
        <v>932</v>
      </c>
      <c r="G84" s="20" t="s">
        <v>1222</v>
      </c>
      <c r="H84" s="20" t="s">
        <v>74</v>
      </c>
      <c r="I84" s="23">
        <v>1</v>
      </c>
      <c r="J84" s="20" t="str">
        <f>IF(I84="","",IF(I84&gt;='01_Catálogos'!$B$4,"Sí","No"))</f>
        <v>Sí</v>
      </c>
      <c r="K84" s="22"/>
      <c r="L84" s="22"/>
      <c r="M84" s="20" t="s">
        <v>1520</v>
      </c>
      <c r="N84" s="20" t="s">
        <v>597</v>
      </c>
      <c r="O84" s="21"/>
      <c r="P84" s="20" t="s">
        <v>144</v>
      </c>
      <c r="Q84" s="21" t="s">
        <v>1683</v>
      </c>
      <c r="R84" s="21" t="s">
        <v>1522</v>
      </c>
      <c r="S84" s="23"/>
      <c r="T84" s="23"/>
      <c r="U84" s="21"/>
      <c r="V84" s="21"/>
    </row>
    <row r="85" spans="1:22" ht="36" customHeight="1">
      <c r="A85" s="20" t="s">
        <v>1684</v>
      </c>
      <c r="B85" s="20" t="s">
        <v>1518</v>
      </c>
      <c r="C85" s="20" t="s">
        <v>745</v>
      </c>
      <c r="D85" s="20" t="s">
        <v>647</v>
      </c>
      <c r="E85" s="20" t="s">
        <v>931</v>
      </c>
      <c r="F85" s="21" t="s">
        <v>932</v>
      </c>
      <c r="G85" s="20" t="s">
        <v>1519</v>
      </c>
      <c r="H85" s="20" t="s">
        <v>74</v>
      </c>
      <c r="I85" s="23">
        <v>1</v>
      </c>
      <c r="J85" s="20" t="str">
        <f>IF(I85="","",IF(I85&gt;='01_Catálogos'!$B$4,"Sí","No"))</f>
        <v>Sí</v>
      </c>
      <c r="K85" s="22"/>
      <c r="L85" s="22"/>
      <c r="M85" s="20" t="s">
        <v>1520</v>
      </c>
      <c r="N85" s="20" t="s">
        <v>597</v>
      </c>
      <c r="O85" s="21"/>
      <c r="P85" s="20" t="s">
        <v>144</v>
      </c>
      <c r="Q85" s="21" t="s">
        <v>1685</v>
      </c>
      <c r="R85" s="21" t="s">
        <v>1522</v>
      </c>
      <c r="S85" s="23"/>
      <c r="T85" s="23"/>
      <c r="U85" s="21"/>
      <c r="V85" s="21"/>
    </row>
    <row r="86" spans="1:22" ht="36" customHeight="1">
      <c r="A86" s="20" t="s">
        <v>1686</v>
      </c>
      <c r="B86" s="20" t="s">
        <v>1518</v>
      </c>
      <c r="C86" s="20" t="s">
        <v>745</v>
      </c>
      <c r="D86" s="20" t="s">
        <v>647</v>
      </c>
      <c r="E86" s="20" t="s">
        <v>931</v>
      </c>
      <c r="F86" s="21" t="s">
        <v>932</v>
      </c>
      <c r="G86" s="20" t="s">
        <v>1222</v>
      </c>
      <c r="H86" s="20" t="s">
        <v>79</v>
      </c>
      <c r="I86" s="23">
        <v>0.97099999999999997</v>
      </c>
      <c r="J86" s="20" t="str">
        <f>IF(I86="","",IF(I86&gt;='01_Catálogos'!$B$4,"Sí","No"))</f>
        <v>Sí</v>
      </c>
      <c r="K86" s="22"/>
      <c r="L86" s="22"/>
      <c r="M86" s="20" t="s">
        <v>1520</v>
      </c>
      <c r="N86" s="20" t="s">
        <v>597</v>
      </c>
      <c r="O86" s="21"/>
      <c r="P86" s="20" t="s">
        <v>144</v>
      </c>
      <c r="Q86" s="21" t="s">
        <v>1687</v>
      </c>
      <c r="R86" s="21" t="s">
        <v>1522</v>
      </c>
      <c r="S86" s="23"/>
      <c r="T86" s="23"/>
      <c r="U86" s="21"/>
      <c r="V86" s="21"/>
    </row>
    <row r="87" spans="1:22" ht="36" customHeight="1">
      <c r="A87" s="20" t="s">
        <v>1688</v>
      </c>
      <c r="B87" s="20" t="s">
        <v>1518</v>
      </c>
      <c r="C87" s="20" t="s">
        <v>745</v>
      </c>
      <c r="D87" s="20" t="s">
        <v>647</v>
      </c>
      <c r="E87" s="20" t="s">
        <v>931</v>
      </c>
      <c r="F87" s="21" t="s">
        <v>932</v>
      </c>
      <c r="G87" s="20" t="s">
        <v>1519</v>
      </c>
      <c r="H87" s="20" t="s">
        <v>79</v>
      </c>
      <c r="I87" s="23">
        <v>0.97400000000000009</v>
      </c>
      <c r="J87" s="20" t="str">
        <f>IF(I87="","",IF(I87&gt;='01_Catálogos'!$B$4,"Sí","No"))</f>
        <v>Sí</v>
      </c>
      <c r="K87" s="22"/>
      <c r="L87" s="22"/>
      <c r="M87" s="20" t="s">
        <v>1520</v>
      </c>
      <c r="N87" s="20" t="s">
        <v>597</v>
      </c>
      <c r="O87" s="21"/>
      <c r="P87" s="20" t="s">
        <v>144</v>
      </c>
      <c r="Q87" s="21" t="s">
        <v>1689</v>
      </c>
      <c r="R87" s="21" t="s">
        <v>1522</v>
      </c>
      <c r="S87" s="23"/>
      <c r="T87" s="23"/>
      <c r="U87" s="21"/>
      <c r="V87" s="21"/>
    </row>
    <row r="88" spans="1:22" ht="36" customHeight="1">
      <c r="A88" s="20" t="s">
        <v>1690</v>
      </c>
      <c r="B88" s="20" t="s">
        <v>1518</v>
      </c>
      <c r="C88" s="20" t="s">
        <v>745</v>
      </c>
      <c r="D88" s="20" t="s">
        <v>647</v>
      </c>
      <c r="E88" s="20" t="s">
        <v>802</v>
      </c>
      <c r="F88" s="21" t="s">
        <v>1691</v>
      </c>
      <c r="G88" s="20" t="s">
        <v>1222</v>
      </c>
      <c r="H88" s="20" t="s">
        <v>55</v>
      </c>
      <c r="I88" s="23">
        <v>0.88200000000000001</v>
      </c>
      <c r="J88" s="20" t="str">
        <f>IF(I88="","",IF(I88&gt;='01_Catálogos'!$B$4,"Sí","No"))</f>
        <v>Sí</v>
      </c>
      <c r="K88" s="22"/>
      <c r="L88" s="22"/>
      <c r="M88" s="20" t="s">
        <v>1520</v>
      </c>
      <c r="N88" s="20" t="s">
        <v>597</v>
      </c>
      <c r="O88" s="21" t="s">
        <v>1692</v>
      </c>
      <c r="P88" s="20" t="s">
        <v>144</v>
      </c>
      <c r="Q88" s="21" t="s">
        <v>1693</v>
      </c>
      <c r="R88" s="21" t="s">
        <v>1522</v>
      </c>
      <c r="S88" s="23"/>
      <c r="T88" s="23"/>
      <c r="U88" s="21"/>
      <c r="V88" s="21"/>
    </row>
    <row r="89" spans="1:22" ht="36" customHeight="1">
      <c r="A89" s="20" t="s">
        <v>1694</v>
      </c>
      <c r="B89" s="20" t="s">
        <v>1518</v>
      </c>
      <c r="C89" s="20" t="s">
        <v>745</v>
      </c>
      <c r="D89" s="20" t="s">
        <v>647</v>
      </c>
      <c r="E89" s="20" t="s">
        <v>802</v>
      </c>
      <c r="F89" s="21" t="s">
        <v>1691</v>
      </c>
      <c r="G89" s="20" t="s">
        <v>1519</v>
      </c>
      <c r="H89" s="20" t="s">
        <v>55</v>
      </c>
      <c r="I89" s="23">
        <v>0.90900000000000003</v>
      </c>
      <c r="J89" s="20" t="str">
        <f>IF(I89="","",IF(I89&gt;='01_Catálogos'!$B$4,"Sí","No"))</f>
        <v>Sí</v>
      </c>
      <c r="K89" s="22"/>
      <c r="L89" s="22"/>
      <c r="M89" s="20" t="s">
        <v>1520</v>
      </c>
      <c r="N89" s="20" t="s">
        <v>597</v>
      </c>
      <c r="O89" s="21"/>
      <c r="P89" s="20" t="s">
        <v>144</v>
      </c>
      <c r="Q89" s="21" t="s">
        <v>1695</v>
      </c>
      <c r="R89" s="21" t="s">
        <v>1522</v>
      </c>
      <c r="S89" s="23"/>
      <c r="T89" s="23"/>
      <c r="U89" s="21"/>
      <c r="V89" s="21"/>
    </row>
    <row r="90" spans="1:22" ht="36" customHeight="1">
      <c r="A90" s="20" t="s">
        <v>1696</v>
      </c>
      <c r="B90" s="20" t="s">
        <v>1518</v>
      </c>
      <c r="C90" s="20" t="s">
        <v>745</v>
      </c>
      <c r="D90" s="20" t="s">
        <v>647</v>
      </c>
      <c r="E90" s="20" t="s">
        <v>802</v>
      </c>
      <c r="F90" s="21" t="s">
        <v>1691</v>
      </c>
      <c r="G90" s="20" t="s">
        <v>1222</v>
      </c>
      <c r="H90" s="20" t="s">
        <v>69</v>
      </c>
      <c r="I90" s="23">
        <v>0.871</v>
      </c>
      <c r="J90" s="20" t="str">
        <f>IF(I90="","",IF(I90&gt;='01_Catálogos'!$B$4,"Sí","No"))</f>
        <v>Sí</v>
      </c>
      <c r="K90" s="22"/>
      <c r="L90" s="22"/>
      <c r="M90" s="20" t="s">
        <v>1520</v>
      </c>
      <c r="N90" s="20" t="s">
        <v>597</v>
      </c>
      <c r="O90" s="21"/>
      <c r="P90" s="20" t="s">
        <v>144</v>
      </c>
      <c r="Q90" s="21" t="s">
        <v>1697</v>
      </c>
      <c r="R90" s="21" t="s">
        <v>1522</v>
      </c>
      <c r="S90" s="23"/>
      <c r="T90" s="23"/>
      <c r="U90" s="21"/>
      <c r="V90" s="21"/>
    </row>
    <row r="91" spans="1:22" ht="36" customHeight="1">
      <c r="A91" s="20" t="s">
        <v>1698</v>
      </c>
      <c r="B91" s="20" t="s">
        <v>1518</v>
      </c>
      <c r="C91" s="20" t="s">
        <v>745</v>
      </c>
      <c r="D91" s="20" t="s">
        <v>647</v>
      </c>
      <c r="E91" s="20" t="s">
        <v>802</v>
      </c>
      <c r="F91" s="21" t="s">
        <v>1691</v>
      </c>
      <c r="G91" s="20" t="s">
        <v>1519</v>
      </c>
      <c r="H91" s="20" t="s">
        <v>69</v>
      </c>
      <c r="I91" s="23">
        <v>1</v>
      </c>
      <c r="J91" s="20" t="str">
        <f>IF(I91="","",IF(I91&gt;='01_Catálogos'!$B$4,"Sí","No"))</f>
        <v>Sí</v>
      </c>
      <c r="K91" s="22"/>
      <c r="L91" s="22"/>
      <c r="M91" s="20" t="s">
        <v>1520</v>
      </c>
      <c r="N91" s="20" t="s">
        <v>597</v>
      </c>
      <c r="O91" s="21"/>
      <c r="P91" s="20" t="s">
        <v>144</v>
      </c>
      <c r="Q91" s="21" t="s">
        <v>1699</v>
      </c>
      <c r="R91" s="21" t="s">
        <v>1522</v>
      </c>
      <c r="S91" s="23"/>
      <c r="T91" s="23"/>
      <c r="U91" s="21"/>
      <c r="V91" s="21"/>
    </row>
    <row r="92" spans="1:22" ht="36" customHeight="1">
      <c r="A92" s="20" t="s">
        <v>1700</v>
      </c>
      <c r="B92" s="20" t="s">
        <v>1518</v>
      </c>
      <c r="C92" s="20" t="s">
        <v>745</v>
      </c>
      <c r="D92" s="20" t="s">
        <v>647</v>
      </c>
      <c r="E92" s="20" t="s">
        <v>802</v>
      </c>
      <c r="F92" s="21" t="s">
        <v>1691</v>
      </c>
      <c r="G92" s="20" t="s">
        <v>1222</v>
      </c>
      <c r="H92" s="20" t="s">
        <v>65</v>
      </c>
      <c r="I92" s="23">
        <v>1</v>
      </c>
      <c r="J92" s="20" t="str">
        <f>IF(I92="","",IF(I92&gt;='01_Catálogos'!$B$4,"Sí","No"))</f>
        <v>Sí</v>
      </c>
      <c r="K92" s="22"/>
      <c r="L92" s="22"/>
      <c r="M92" s="20" t="s">
        <v>1520</v>
      </c>
      <c r="N92" s="20" t="s">
        <v>597</v>
      </c>
      <c r="O92" s="21"/>
      <c r="P92" s="20" t="s">
        <v>144</v>
      </c>
      <c r="Q92" s="21" t="s">
        <v>1701</v>
      </c>
      <c r="R92" s="21" t="s">
        <v>1522</v>
      </c>
      <c r="S92" s="23"/>
      <c r="T92" s="23"/>
      <c r="U92" s="21"/>
      <c r="V92" s="21"/>
    </row>
    <row r="93" spans="1:22" ht="36" customHeight="1">
      <c r="A93" s="20" t="s">
        <v>1702</v>
      </c>
      <c r="B93" s="20" t="s">
        <v>1518</v>
      </c>
      <c r="C93" s="20" t="s">
        <v>745</v>
      </c>
      <c r="D93" s="20" t="s">
        <v>647</v>
      </c>
      <c r="E93" s="20" t="s">
        <v>802</v>
      </c>
      <c r="F93" s="21" t="s">
        <v>1691</v>
      </c>
      <c r="G93" s="20" t="s">
        <v>1519</v>
      </c>
      <c r="H93" s="20" t="s">
        <v>65</v>
      </c>
      <c r="I93" s="23">
        <v>1</v>
      </c>
      <c r="J93" s="20" t="str">
        <f>IF(I93="","",IF(I93&gt;='01_Catálogos'!$B$4,"Sí","No"))</f>
        <v>Sí</v>
      </c>
      <c r="K93" s="22"/>
      <c r="L93" s="22"/>
      <c r="M93" s="20" t="s">
        <v>1520</v>
      </c>
      <c r="N93" s="20" t="s">
        <v>597</v>
      </c>
      <c r="O93" s="21"/>
      <c r="P93" s="20" t="s">
        <v>144</v>
      </c>
      <c r="Q93" s="21" t="s">
        <v>1703</v>
      </c>
      <c r="R93" s="21" t="s">
        <v>1522</v>
      </c>
      <c r="S93" s="23"/>
      <c r="T93" s="23"/>
      <c r="U93" s="21"/>
      <c r="V93" s="21"/>
    </row>
    <row r="94" spans="1:22" ht="36" customHeight="1">
      <c r="A94" s="20" t="s">
        <v>1704</v>
      </c>
      <c r="B94" s="20" t="s">
        <v>1518</v>
      </c>
      <c r="C94" s="20" t="s">
        <v>745</v>
      </c>
      <c r="D94" s="20" t="s">
        <v>647</v>
      </c>
      <c r="E94" s="20" t="s">
        <v>802</v>
      </c>
      <c r="F94" s="21" t="s">
        <v>1691</v>
      </c>
      <c r="G94" s="20" t="s">
        <v>1222</v>
      </c>
      <c r="H94" s="20" t="s">
        <v>60</v>
      </c>
      <c r="I94" s="23">
        <v>0.879</v>
      </c>
      <c r="J94" s="20" t="str">
        <f>IF(I94="","",IF(I94&gt;='01_Catálogos'!$B$4,"Sí","No"))</f>
        <v>Sí</v>
      </c>
      <c r="K94" s="22"/>
      <c r="L94" s="22"/>
      <c r="M94" s="20" t="s">
        <v>1520</v>
      </c>
      <c r="N94" s="20" t="s">
        <v>597</v>
      </c>
      <c r="O94" s="21"/>
      <c r="P94" s="20" t="s">
        <v>144</v>
      </c>
      <c r="Q94" s="21" t="s">
        <v>1705</v>
      </c>
      <c r="R94" s="21" t="s">
        <v>1522</v>
      </c>
      <c r="S94" s="23"/>
      <c r="T94" s="23"/>
      <c r="U94" s="21"/>
      <c r="V94" s="21"/>
    </row>
    <row r="95" spans="1:22" ht="36" customHeight="1">
      <c r="A95" s="20" t="s">
        <v>1706</v>
      </c>
      <c r="B95" s="20" t="s">
        <v>1518</v>
      </c>
      <c r="C95" s="20" t="s">
        <v>745</v>
      </c>
      <c r="D95" s="20" t="s">
        <v>647</v>
      </c>
      <c r="E95" s="20" t="s">
        <v>802</v>
      </c>
      <c r="F95" s="21" t="s">
        <v>1691</v>
      </c>
      <c r="G95" s="20" t="s">
        <v>1519</v>
      </c>
      <c r="H95" s="20" t="s">
        <v>60</v>
      </c>
      <c r="I95" s="23">
        <v>0.72199999999999998</v>
      </c>
      <c r="J95" s="20" t="str">
        <f>IF(I95="","",IF(I95&gt;='01_Catálogos'!$B$4,"Sí","No"))</f>
        <v>Sí</v>
      </c>
      <c r="K95" s="22"/>
      <c r="L95" s="22"/>
      <c r="M95" s="20" t="s">
        <v>1520</v>
      </c>
      <c r="N95" s="20" t="s">
        <v>597</v>
      </c>
      <c r="O95" s="21"/>
      <c r="P95" s="20" t="s">
        <v>144</v>
      </c>
      <c r="Q95" s="21" t="s">
        <v>1707</v>
      </c>
      <c r="R95" s="21" t="s">
        <v>1522</v>
      </c>
      <c r="S95" s="23"/>
      <c r="T95" s="23"/>
      <c r="U95" s="21"/>
      <c r="V95" s="21"/>
    </row>
    <row r="96" spans="1:22" ht="36" customHeight="1">
      <c r="A96" s="20" t="s">
        <v>1708</v>
      </c>
      <c r="B96" s="20" t="s">
        <v>1518</v>
      </c>
      <c r="C96" s="20" t="s">
        <v>745</v>
      </c>
      <c r="D96" s="20" t="s">
        <v>647</v>
      </c>
      <c r="E96" s="20" t="s">
        <v>802</v>
      </c>
      <c r="F96" s="21" t="s">
        <v>1691</v>
      </c>
      <c r="G96" s="20" t="s">
        <v>1222</v>
      </c>
      <c r="H96" s="20" t="s">
        <v>74</v>
      </c>
      <c r="I96" s="23">
        <v>0.93500000000000005</v>
      </c>
      <c r="J96" s="20" t="str">
        <f>IF(I96="","",IF(I96&gt;='01_Catálogos'!$B$4,"Sí","No"))</f>
        <v>Sí</v>
      </c>
      <c r="K96" s="22"/>
      <c r="L96" s="22"/>
      <c r="M96" s="20" t="s">
        <v>1520</v>
      </c>
      <c r="N96" s="20" t="s">
        <v>597</v>
      </c>
      <c r="O96" s="21"/>
      <c r="P96" s="20" t="s">
        <v>144</v>
      </c>
      <c r="Q96" s="21" t="s">
        <v>1709</v>
      </c>
      <c r="R96" s="21" t="s">
        <v>1522</v>
      </c>
      <c r="S96" s="23"/>
      <c r="T96" s="23"/>
      <c r="U96" s="21"/>
      <c r="V96" s="21"/>
    </row>
    <row r="97" spans="1:22" ht="36" customHeight="1">
      <c r="A97" s="20" t="s">
        <v>1710</v>
      </c>
      <c r="B97" s="20" t="s">
        <v>1518</v>
      </c>
      <c r="C97" s="20" t="s">
        <v>745</v>
      </c>
      <c r="D97" s="20" t="s">
        <v>647</v>
      </c>
      <c r="E97" s="20" t="s">
        <v>802</v>
      </c>
      <c r="F97" s="21" t="s">
        <v>1691</v>
      </c>
      <c r="G97" s="20" t="s">
        <v>1519</v>
      </c>
      <c r="H97" s="20" t="s">
        <v>74</v>
      </c>
      <c r="I97" s="23">
        <v>1</v>
      </c>
      <c r="J97" s="20" t="str">
        <f>IF(I97="","",IF(I97&gt;='01_Catálogos'!$B$4,"Sí","No"))</f>
        <v>Sí</v>
      </c>
      <c r="K97" s="22"/>
      <c r="L97" s="22"/>
      <c r="M97" s="20" t="s">
        <v>1520</v>
      </c>
      <c r="N97" s="20" t="s">
        <v>597</v>
      </c>
      <c r="O97" s="21"/>
      <c r="P97" s="20" t="s">
        <v>144</v>
      </c>
      <c r="Q97" s="21" t="s">
        <v>1711</v>
      </c>
      <c r="R97" s="21" t="s">
        <v>1522</v>
      </c>
      <c r="S97" s="23"/>
      <c r="T97" s="23"/>
      <c r="U97" s="21"/>
      <c r="V97" s="21"/>
    </row>
    <row r="98" spans="1:22" ht="36" customHeight="1">
      <c r="A98" s="20" t="s">
        <v>1712</v>
      </c>
      <c r="B98" s="20" t="s">
        <v>1518</v>
      </c>
      <c r="C98" s="20" t="s">
        <v>745</v>
      </c>
      <c r="D98" s="20" t="s">
        <v>647</v>
      </c>
      <c r="E98" s="20" t="s">
        <v>802</v>
      </c>
      <c r="F98" s="21" t="s">
        <v>1691</v>
      </c>
      <c r="G98" s="20" t="s">
        <v>1222</v>
      </c>
      <c r="H98" s="20" t="s">
        <v>79</v>
      </c>
      <c r="I98" s="23">
        <v>0.97099999999999997</v>
      </c>
      <c r="J98" s="20" t="str">
        <f>IF(I98="","",IF(I98&gt;='01_Catálogos'!$B$4,"Sí","No"))</f>
        <v>Sí</v>
      </c>
      <c r="K98" s="22"/>
      <c r="L98" s="22"/>
      <c r="M98" s="20" t="s">
        <v>1520</v>
      </c>
      <c r="N98" s="20" t="s">
        <v>597</v>
      </c>
      <c r="O98" s="21"/>
      <c r="P98" s="20" t="s">
        <v>144</v>
      </c>
      <c r="Q98" s="21" t="s">
        <v>1713</v>
      </c>
      <c r="R98" s="21" t="s">
        <v>1522</v>
      </c>
      <c r="S98" s="23"/>
      <c r="T98" s="23"/>
      <c r="U98" s="21"/>
      <c r="V98" s="21"/>
    </row>
    <row r="99" spans="1:22" ht="36" customHeight="1">
      <c r="A99" s="20" t="s">
        <v>1714</v>
      </c>
      <c r="B99" s="20" t="s">
        <v>1518</v>
      </c>
      <c r="C99" s="20" t="s">
        <v>745</v>
      </c>
      <c r="D99" s="20" t="s">
        <v>647</v>
      </c>
      <c r="E99" s="20" t="s">
        <v>802</v>
      </c>
      <c r="F99" s="21" t="s">
        <v>1691</v>
      </c>
      <c r="G99" s="20" t="s">
        <v>1519</v>
      </c>
      <c r="H99" s="20" t="s">
        <v>79</v>
      </c>
      <c r="I99" s="23">
        <v>1</v>
      </c>
      <c r="J99" s="20" t="str">
        <f>IF(I99="","",IF(I99&gt;='01_Catálogos'!$B$4,"Sí","No"))</f>
        <v>Sí</v>
      </c>
      <c r="K99" s="22"/>
      <c r="L99" s="22"/>
      <c r="M99" s="20" t="s">
        <v>1520</v>
      </c>
      <c r="N99" s="20" t="s">
        <v>597</v>
      </c>
      <c r="O99" s="21"/>
      <c r="P99" s="20" t="s">
        <v>144</v>
      </c>
      <c r="Q99" s="21" t="s">
        <v>1715</v>
      </c>
      <c r="R99" s="21" t="s">
        <v>1522</v>
      </c>
      <c r="S99" s="23"/>
      <c r="T99" s="23"/>
      <c r="U99" s="21"/>
      <c r="V99" s="21"/>
    </row>
    <row r="100" spans="1:22" ht="36" customHeight="1">
      <c r="A100" s="20" t="s">
        <v>1716</v>
      </c>
      <c r="B100" s="20" t="s">
        <v>1518</v>
      </c>
      <c r="C100" s="20" t="s">
        <v>745</v>
      </c>
      <c r="D100" s="20" t="s">
        <v>647</v>
      </c>
      <c r="E100" s="20" t="s">
        <v>805</v>
      </c>
      <c r="F100" s="21" t="s">
        <v>807</v>
      </c>
      <c r="G100" s="20" t="s">
        <v>1222</v>
      </c>
      <c r="H100" s="20" t="s">
        <v>74</v>
      </c>
      <c r="I100" s="23">
        <v>1</v>
      </c>
      <c r="J100" s="20" t="str">
        <f>IF(I100="","",IF(I100&gt;='01_Catálogos'!$B$4,"Sí","No"))</f>
        <v>Sí</v>
      </c>
      <c r="K100" s="22"/>
      <c r="L100" s="22"/>
      <c r="M100" s="20" t="s">
        <v>1520</v>
      </c>
      <c r="N100" s="20" t="s">
        <v>588</v>
      </c>
      <c r="O100" s="21"/>
      <c r="P100" s="20" t="s">
        <v>144</v>
      </c>
      <c r="Q100" s="21" t="s">
        <v>1717</v>
      </c>
      <c r="R100" s="21" t="s">
        <v>1522</v>
      </c>
      <c r="S100" s="23"/>
      <c r="T100" s="23"/>
      <c r="U100" s="21"/>
      <c r="V100" s="21"/>
    </row>
    <row r="101" spans="1:22" ht="36" customHeight="1">
      <c r="A101" s="20" t="s">
        <v>1718</v>
      </c>
      <c r="B101" s="20" t="s">
        <v>1518</v>
      </c>
      <c r="C101" s="20" t="s">
        <v>745</v>
      </c>
      <c r="D101" s="20" t="s">
        <v>170</v>
      </c>
      <c r="E101" s="20" t="s">
        <v>868</v>
      </c>
      <c r="F101" s="21" t="s">
        <v>870</v>
      </c>
      <c r="G101" s="20" t="s">
        <v>1222</v>
      </c>
      <c r="H101" s="20" t="s">
        <v>55</v>
      </c>
      <c r="I101" s="23">
        <v>1</v>
      </c>
      <c r="J101" s="20" t="str">
        <f>IF(I101="","",IF(I101&gt;='01_Catálogos'!$B$4,"Sí","No"))</f>
        <v>Sí</v>
      </c>
      <c r="K101" s="22"/>
      <c r="L101" s="22"/>
      <c r="M101" s="20" t="s">
        <v>1520</v>
      </c>
      <c r="N101" s="20" t="s">
        <v>597</v>
      </c>
      <c r="O101" s="21" t="s">
        <v>1719</v>
      </c>
      <c r="P101" s="20" t="s">
        <v>144</v>
      </c>
      <c r="Q101" s="21" t="s">
        <v>1720</v>
      </c>
      <c r="R101" s="21" t="s">
        <v>1522</v>
      </c>
      <c r="S101" s="23"/>
      <c r="T101" s="23"/>
      <c r="U101" s="21"/>
      <c r="V101" s="21"/>
    </row>
    <row r="102" spans="1:22" ht="36" customHeight="1">
      <c r="A102" s="20" t="s">
        <v>1721</v>
      </c>
      <c r="B102" s="20" t="s">
        <v>1518</v>
      </c>
      <c r="C102" s="20" t="s">
        <v>745</v>
      </c>
      <c r="D102" s="20" t="s">
        <v>170</v>
      </c>
      <c r="E102" s="20" t="s">
        <v>868</v>
      </c>
      <c r="F102" s="21" t="s">
        <v>870</v>
      </c>
      <c r="G102" s="20" t="s">
        <v>1519</v>
      </c>
      <c r="H102" s="20" t="s">
        <v>55</v>
      </c>
      <c r="I102" s="23">
        <v>1</v>
      </c>
      <c r="J102" s="20" t="str">
        <f>IF(I102="","",IF(I102&gt;='01_Catálogos'!$B$4,"Sí","No"))</f>
        <v>Sí</v>
      </c>
      <c r="K102" s="22"/>
      <c r="L102" s="22"/>
      <c r="M102" s="20" t="s">
        <v>1520</v>
      </c>
      <c r="N102" s="20" t="s">
        <v>597</v>
      </c>
      <c r="O102" s="21"/>
      <c r="P102" s="20" t="s">
        <v>144</v>
      </c>
      <c r="Q102" s="21" t="s">
        <v>1722</v>
      </c>
      <c r="R102" s="21" t="s">
        <v>1522</v>
      </c>
      <c r="S102" s="23"/>
      <c r="T102" s="23"/>
      <c r="U102" s="21"/>
      <c r="V102" s="21"/>
    </row>
    <row r="103" spans="1:22" ht="36" customHeight="1">
      <c r="A103" s="20" t="s">
        <v>1723</v>
      </c>
      <c r="B103" s="20" t="s">
        <v>1518</v>
      </c>
      <c r="C103" s="20" t="s">
        <v>745</v>
      </c>
      <c r="D103" s="20" t="s">
        <v>170</v>
      </c>
      <c r="E103" s="20" t="s">
        <v>868</v>
      </c>
      <c r="F103" s="21" t="s">
        <v>870</v>
      </c>
      <c r="G103" s="20" t="s">
        <v>1222</v>
      </c>
      <c r="H103" s="20" t="s">
        <v>69</v>
      </c>
      <c r="I103" s="23">
        <v>1</v>
      </c>
      <c r="J103" s="20" t="str">
        <f>IF(I103="","",IF(I103&gt;='01_Catálogos'!$B$4,"Sí","No"))</f>
        <v>Sí</v>
      </c>
      <c r="K103" s="22"/>
      <c r="L103" s="22"/>
      <c r="M103" s="20" t="s">
        <v>1520</v>
      </c>
      <c r="N103" s="20" t="s">
        <v>597</v>
      </c>
      <c r="O103" s="21"/>
      <c r="P103" s="20" t="s">
        <v>144</v>
      </c>
      <c r="Q103" s="21" t="s">
        <v>1724</v>
      </c>
      <c r="R103" s="21" t="s">
        <v>1522</v>
      </c>
      <c r="S103" s="23"/>
      <c r="T103" s="23"/>
      <c r="U103" s="21"/>
      <c r="V103" s="21"/>
    </row>
    <row r="104" spans="1:22" ht="36" customHeight="1">
      <c r="A104" s="20" t="s">
        <v>1725</v>
      </c>
      <c r="B104" s="20" t="s">
        <v>1518</v>
      </c>
      <c r="C104" s="20" t="s">
        <v>745</v>
      </c>
      <c r="D104" s="20" t="s">
        <v>170</v>
      </c>
      <c r="E104" s="20" t="s">
        <v>868</v>
      </c>
      <c r="F104" s="21" t="s">
        <v>870</v>
      </c>
      <c r="G104" s="20" t="s">
        <v>1222</v>
      </c>
      <c r="H104" s="20" t="s">
        <v>65</v>
      </c>
      <c r="I104" s="23">
        <v>1</v>
      </c>
      <c r="J104" s="20" t="str">
        <f>IF(I104="","",IF(I104&gt;='01_Catálogos'!$B$4,"Sí","No"))</f>
        <v>Sí</v>
      </c>
      <c r="K104" s="22"/>
      <c r="L104" s="22"/>
      <c r="M104" s="20" t="s">
        <v>1520</v>
      </c>
      <c r="N104" s="20" t="s">
        <v>597</v>
      </c>
      <c r="O104" s="21"/>
      <c r="P104" s="20" t="s">
        <v>144</v>
      </c>
      <c r="Q104" s="21" t="s">
        <v>1726</v>
      </c>
      <c r="R104" s="21" t="s">
        <v>1522</v>
      </c>
      <c r="S104" s="23"/>
      <c r="T104" s="23"/>
      <c r="U104" s="21"/>
      <c r="V104" s="21"/>
    </row>
    <row r="105" spans="1:22" ht="36" customHeight="1">
      <c r="A105" s="20" t="s">
        <v>1727</v>
      </c>
      <c r="B105" s="20" t="s">
        <v>1518</v>
      </c>
      <c r="C105" s="20" t="s">
        <v>745</v>
      </c>
      <c r="D105" s="20" t="s">
        <v>170</v>
      </c>
      <c r="E105" s="20" t="s">
        <v>868</v>
      </c>
      <c r="F105" s="21" t="s">
        <v>870</v>
      </c>
      <c r="G105" s="20" t="s">
        <v>1519</v>
      </c>
      <c r="H105" s="20" t="s">
        <v>65</v>
      </c>
      <c r="I105" s="23">
        <v>1</v>
      </c>
      <c r="J105" s="20" t="str">
        <f>IF(I105="","",IF(I105&gt;='01_Catálogos'!$B$4,"Sí","No"))</f>
        <v>Sí</v>
      </c>
      <c r="K105" s="22"/>
      <c r="L105" s="22"/>
      <c r="M105" s="20" t="s">
        <v>1520</v>
      </c>
      <c r="N105" s="20" t="s">
        <v>597</v>
      </c>
      <c r="O105" s="21"/>
      <c r="P105" s="20" t="s">
        <v>144</v>
      </c>
      <c r="Q105" s="21" t="s">
        <v>1728</v>
      </c>
      <c r="R105" s="21" t="s">
        <v>1522</v>
      </c>
      <c r="S105" s="23"/>
      <c r="T105" s="23"/>
      <c r="U105" s="21"/>
      <c r="V105" s="21"/>
    </row>
    <row r="106" spans="1:22" ht="36" customHeight="1">
      <c r="A106" s="20" t="s">
        <v>1729</v>
      </c>
      <c r="B106" s="20" t="s">
        <v>1518</v>
      </c>
      <c r="C106" s="20" t="s">
        <v>745</v>
      </c>
      <c r="D106" s="20" t="s">
        <v>170</v>
      </c>
      <c r="E106" s="20" t="s">
        <v>868</v>
      </c>
      <c r="F106" s="21" t="s">
        <v>870</v>
      </c>
      <c r="G106" s="20" t="s">
        <v>1222</v>
      </c>
      <c r="H106" s="20" t="s">
        <v>60</v>
      </c>
      <c r="I106" s="23">
        <v>1</v>
      </c>
      <c r="J106" s="20" t="str">
        <f>IF(I106="","",IF(I106&gt;='01_Catálogos'!$B$4,"Sí","No"))</f>
        <v>Sí</v>
      </c>
      <c r="K106" s="22"/>
      <c r="L106" s="22"/>
      <c r="M106" s="20" t="s">
        <v>1520</v>
      </c>
      <c r="N106" s="20" t="s">
        <v>597</v>
      </c>
      <c r="O106" s="21"/>
      <c r="P106" s="20" t="s">
        <v>144</v>
      </c>
      <c r="Q106" s="21" t="s">
        <v>1730</v>
      </c>
      <c r="R106" s="21" t="s">
        <v>1522</v>
      </c>
      <c r="S106" s="23"/>
      <c r="T106" s="23"/>
      <c r="U106" s="21"/>
      <c r="V106" s="21"/>
    </row>
    <row r="107" spans="1:22" ht="36" customHeight="1">
      <c r="A107" s="20" t="s">
        <v>1731</v>
      </c>
      <c r="B107" s="20" t="s">
        <v>1518</v>
      </c>
      <c r="C107" s="20" t="s">
        <v>745</v>
      </c>
      <c r="D107" s="20" t="s">
        <v>170</v>
      </c>
      <c r="E107" s="20" t="s">
        <v>868</v>
      </c>
      <c r="F107" s="21" t="s">
        <v>870</v>
      </c>
      <c r="G107" s="20" t="s">
        <v>1519</v>
      </c>
      <c r="H107" s="20" t="s">
        <v>60</v>
      </c>
      <c r="I107" s="23">
        <v>1</v>
      </c>
      <c r="J107" s="20" t="str">
        <f>IF(I107="","",IF(I107&gt;='01_Catálogos'!$B$4,"Sí","No"))</f>
        <v>Sí</v>
      </c>
      <c r="K107" s="22"/>
      <c r="L107" s="22"/>
      <c r="M107" s="20" t="s">
        <v>1520</v>
      </c>
      <c r="N107" s="20" t="s">
        <v>597</v>
      </c>
      <c r="O107" s="21"/>
      <c r="P107" s="20" t="s">
        <v>144</v>
      </c>
      <c r="Q107" s="21" t="s">
        <v>1732</v>
      </c>
      <c r="R107" s="21" t="s">
        <v>1522</v>
      </c>
      <c r="S107" s="23"/>
      <c r="T107" s="23"/>
      <c r="U107" s="21"/>
      <c r="V107" s="21"/>
    </row>
    <row r="108" spans="1:22" ht="36" customHeight="1">
      <c r="A108" s="20" t="s">
        <v>1733</v>
      </c>
      <c r="B108" s="20" t="s">
        <v>1518</v>
      </c>
      <c r="C108" s="20" t="s">
        <v>745</v>
      </c>
      <c r="D108" s="20" t="s">
        <v>170</v>
      </c>
      <c r="E108" s="20" t="s">
        <v>868</v>
      </c>
      <c r="F108" s="21" t="s">
        <v>870</v>
      </c>
      <c r="G108" s="20" t="s">
        <v>1519</v>
      </c>
      <c r="H108" s="20" t="s">
        <v>74</v>
      </c>
      <c r="I108" s="23">
        <v>1</v>
      </c>
      <c r="J108" s="20" t="str">
        <f>IF(I108="","",IF(I108&gt;='01_Catálogos'!$B$4,"Sí","No"))</f>
        <v>Sí</v>
      </c>
      <c r="K108" s="22"/>
      <c r="L108" s="22"/>
      <c r="M108" s="20" t="s">
        <v>1520</v>
      </c>
      <c r="N108" s="20" t="s">
        <v>597</v>
      </c>
      <c r="O108" s="21"/>
      <c r="P108" s="20" t="s">
        <v>144</v>
      </c>
      <c r="Q108" s="21" t="s">
        <v>1734</v>
      </c>
      <c r="R108" s="21" t="s">
        <v>1522</v>
      </c>
      <c r="S108" s="23"/>
      <c r="T108" s="23"/>
      <c r="U108" s="21"/>
      <c r="V108" s="21"/>
    </row>
    <row r="109" spans="1:22" ht="36" customHeight="1">
      <c r="A109" s="20" t="s">
        <v>1735</v>
      </c>
      <c r="B109" s="20" t="s">
        <v>1518</v>
      </c>
      <c r="C109" s="20" t="s">
        <v>745</v>
      </c>
      <c r="D109" s="20" t="s">
        <v>170</v>
      </c>
      <c r="E109" s="20" t="s">
        <v>868</v>
      </c>
      <c r="F109" s="21" t="s">
        <v>870</v>
      </c>
      <c r="G109" s="20" t="s">
        <v>1222</v>
      </c>
      <c r="H109" s="20" t="s">
        <v>79</v>
      </c>
      <c r="I109" s="23">
        <v>1</v>
      </c>
      <c r="J109" s="20" t="str">
        <f>IF(I109="","",IF(I109&gt;='01_Catálogos'!$B$4,"Sí","No"))</f>
        <v>Sí</v>
      </c>
      <c r="K109" s="22"/>
      <c r="L109" s="22"/>
      <c r="M109" s="20" t="s">
        <v>1520</v>
      </c>
      <c r="N109" s="20" t="s">
        <v>597</v>
      </c>
      <c r="O109" s="21"/>
      <c r="P109" s="20" t="s">
        <v>144</v>
      </c>
      <c r="Q109" s="21" t="s">
        <v>1736</v>
      </c>
      <c r="R109" s="21" t="s">
        <v>1522</v>
      </c>
      <c r="S109" s="23"/>
      <c r="T109" s="23"/>
      <c r="U109" s="21"/>
      <c r="V109" s="21"/>
    </row>
    <row r="110" spans="1:22" ht="36" customHeight="1">
      <c r="A110" s="20" t="s">
        <v>1737</v>
      </c>
      <c r="B110" s="20" t="s">
        <v>1518</v>
      </c>
      <c r="C110" s="20" t="s">
        <v>745</v>
      </c>
      <c r="D110" s="20" t="s">
        <v>170</v>
      </c>
      <c r="E110" s="20" t="s">
        <v>868</v>
      </c>
      <c r="F110" s="21" t="s">
        <v>870</v>
      </c>
      <c r="G110" s="20" t="s">
        <v>1519</v>
      </c>
      <c r="H110" s="20" t="s">
        <v>79</v>
      </c>
      <c r="I110" s="23">
        <v>1</v>
      </c>
      <c r="J110" s="20" t="str">
        <f>IF(I110="","",IF(I110&gt;='01_Catálogos'!$B$4,"Sí","No"))</f>
        <v>Sí</v>
      </c>
      <c r="K110" s="22"/>
      <c r="L110" s="22"/>
      <c r="M110" s="20" t="s">
        <v>1520</v>
      </c>
      <c r="N110" s="20" t="s">
        <v>597</v>
      </c>
      <c r="O110" s="21"/>
      <c r="P110" s="20" t="s">
        <v>144</v>
      </c>
      <c r="Q110" s="21" t="s">
        <v>1738</v>
      </c>
      <c r="R110" s="21" t="s">
        <v>1522</v>
      </c>
      <c r="S110" s="23"/>
      <c r="T110" s="23"/>
      <c r="U110" s="21"/>
      <c r="V110" s="21"/>
    </row>
    <row r="111" spans="1:22" ht="36" customHeight="1">
      <c r="A111" s="20" t="s">
        <v>1739</v>
      </c>
      <c r="B111" s="20" t="s">
        <v>1518</v>
      </c>
      <c r="C111" s="20" t="s">
        <v>745</v>
      </c>
      <c r="D111" s="20" t="s">
        <v>668</v>
      </c>
      <c r="E111" s="20" t="s">
        <v>937</v>
      </c>
      <c r="F111" s="21" t="s">
        <v>938</v>
      </c>
      <c r="G111" s="20" t="s">
        <v>1222</v>
      </c>
      <c r="H111" s="20" t="s">
        <v>55</v>
      </c>
      <c r="I111" s="23">
        <v>1</v>
      </c>
      <c r="J111" s="20" t="str">
        <f>IF(I111="","",IF(I111&gt;='01_Catálogos'!$B$4,"Sí","No"))</f>
        <v>Sí</v>
      </c>
      <c r="K111" s="22"/>
      <c r="L111" s="22"/>
      <c r="M111" s="20" t="s">
        <v>1520</v>
      </c>
      <c r="N111" s="20" t="s">
        <v>597</v>
      </c>
      <c r="O111" s="21" t="s">
        <v>1740</v>
      </c>
      <c r="P111" s="20" t="s">
        <v>144</v>
      </c>
      <c r="Q111" s="21" t="s">
        <v>1741</v>
      </c>
      <c r="R111" s="21" t="s">
        <v>1522</v>
      </c>
      <c r="S111" s="23"/>
      <c r="T111" s="23"/>
      <c r="U111" s="21"/>
      <c r="V111" s="21"/>
    </row>
    <row r="112" spans="1:22" ht="36" customHeight="1">
      <c r="A112" s="20" t="s">
        <v>1742</v>
      </c>
      <c r="B112" s="20" t="s">
        <v>1518</v>
      </c>
      <c r="C112" s="20" t="s">
        <v>745</v>
      </c>
      <c r="D112" s="20" t="s">
        <v>668</v>
      </c>
      <c r="E112" s="20" t="s">
        <v>937</v>
      </c>
      <c r="F112" s="21" t="s">
        <v>938</v>
      </c>
      <c r="G112" s="20" t="s">
        <v>1519</v>
      </c>
      <c r="H112" s="20" t="s">
        <v>55</v>
      </c>
      <c r="I112" s="23">
        <v>1</v>
      </c>
      <c r="J112" s="20" t="str">
        <f>IF(I112="","",IF(I112&gt;='01_Catálogos'!$B$4,"Sí","No"))</f>
        <v>Sí</v>
      </c>
      <c r="K112" s="22"/>
      <c r="L112" s="22"/>
      <c r="M112" s="20" t="s">
        <v>1520</v>
      </c>
      <c r="N112" s="20" t="s">
        <v>597</v>
      </c>
      <c r="O112" s="21"/>
      <c r="P112" s="20" t="s">
        <v>144</v>
      </c>
      <c r="Q112" s="21" t="s">
        <v>1743</v>
      </c>
      <c r="R112" s="21" t="s">
        <v>1522</v>
      </c>
      <c r="S112" s="23"/>
      <c r="T112" s="23"/>
      <c r="U112" s="21"/>
      <c r="V112" s="21"/>
    </row>
    <row r="113" spans="1:22" ht="36" customHeight="1">
      <c r="A113" s="20" t="s">
        <v>1744</v>
      </c>
      <c r="B113" s="20" t="s">
        <v>1518</v>
      </c>
      <c r="C113" s="20" t="s">
        <v>745</v>
      </c>
      <c r="D113" s="20" t="s">
        <v>668</v>
      </c>
      <c r="E113" s="20" t="s">
        <v>937</v>
      </c>
      <c r="F113" s="21" t="s">
        <v>938</v>
      </c>
      <c r="G113" s="20" t="s">
        <v>1222</v>
      </c>
      <c r="H113" s="20" t="s">
        <v>69</v>
      </c>
      <c r="I113" s="23">
        <v>1</v>
      </c>
      <c r="J113" s="20" t="str">
        <f>IF(I113="","",IF(I113&gt;='01_Catálogos'!$B$4,"Sí","No"))</f>
        <v>Sí</v>
      </c>
      <c r="K113" s="22"/>
      <c r="L113" s="22"/>
      <c r="M113" s="20" t="s">
        <v>1520</v>
      </c>
      <c r="N113" s="20" t="s">
        <v>597</v>
      </c>
      <c r="O113" s="21"/>
      <c r="P113" s="20" t="s">
        <v>144</v>
      </c>
      <c r="Q113" s="21" t="s">
        <v>1745</v>
      </c>
      <c r="R113" s="21" t="s">
        <v>1522</v>
      </c>
      <c r="S113" s="23"/>
      <c r="T113" s="23"/>
      <c r="U113" s="21"/>
      <c r="V113" s="21"/>
    </row>
    <row r="114" spans="1:22" ht="36" customHeight="1">
      <c r="A114" s="20" t="s">
        <v>1746</v>
      </c>
      <c r="B114" s="20" t="s">
        <v>1518</v>
      </c>
      <c r="C114" s="20" t="s">
        <v>745</v>
      </c>
      <c r="D114" s="20" t="s">
        <v>668</v>
      </c>
      <c r="E114" s="20" t="s">
        <v>937</v>
      </c>
      <c r="F114" s="21" t="s">
        <v>938</v>
      </c>
      <c r="G114" s="20" t="s">
        <v>1519</v>
      </c>
      <c r="H114" s="20" t="s">
        <v>69</v>
      </c>
      <c r="I114" s="23">
        <v>0.90900000000000003</v>
      </c>
      <c r="J114" s="20" t="str">
        <f>IF(I114="","",IF(I114&gt;='01_Catálogos'!$B$4,"Sí","No"))</f>
        <v>Sí</v>
      </c>
      <c r="K114" s="22"/>
      <c r="L114" s="22"/>
      <c r="M114" s="20" t="s">
        <v>1520</v>
      </c>
      <c r="N114" s="20" t="s">
        <v>597</v>
      </c>
      <c r="O114" s="21"/>
      <c r="P114" s="20" t="s">
        <v>144</v>
      </c>
      <c r="Q114" s="21" t="s">
        <v>1747</v>
      </c>
      <c r="R114" s="21" t="s">
        <v>1522</v>
      </c>
      <c r="S114" s="23"/>
      <c r="T114" s="23"/>
      <c r="U114" s="21"/>
      <c r="V114" s="21"/>
    </row>
    <row r="115" spans="1:22" ht="36" customHeight="1">
      <c r="A115" s="20" t="s">
        <v>1748</v>
      </c>
      <c r="B115" s="20" t="s">
        <v>1518</v>
      </c>
      <c r="C115" s="20" t="s">
        <v>745</v>
      </c>
      <c r="D115" s="20" t="s">
        <v>668</v>
      </c>
      <c r="E115" s="20" t="s">
        <v>937</v>
      </c>
      <c r="F115" s="21" t="s">
        <v>938</v>
      </c>
      <c r="G115" s="20" t="s">
        <v>1222</v>
      </c>
      <c r="H115" s="20" t="s">
        <v>65</v>
      </c>
      <c r="I115" s="23">
        <v>1</v>
      </c>
      <c r="J115" s="20" t="str">
        <f>IF(I115="","",IF(I115&gt;='01_Catálogos'!$B$4,"Sí","No"))</f>
        <v>Sí</v>
      </c>
      <c r="K115" s="22"/>
      <c r="L115" s="22"/>
      <c r="M115" s="20" t="s">
        <v>1520</v>
      </c>
      <c r="N115" s="20" t="s">
        <v>597</v>
      </c>
      <c r="O115" s="21"/>
      <c r="P115" s="20" t="s">
        <v>144</v>
      </c>
      <c r="Q115" s="21" t="s">
        <v>1749</v>
      </c>
      <c r="R115" s="21" t="s">
        <v>1522</v>
      </c>
      <c r="S115" s="23"/>
      <c r="T115" s="23"/>
      <c r="U115" s="21"/>
      <c r="V115" s="21"/>
    </row>
    <row r="116" spans="1:22" ht="36" customHeight="1">
      <c r="A116" s="20" t="s">
        <v>1750</v>
      </c>
      <c r="B116" s="20" t="s">
        <v>1518</v>
      </c>
      <c r="C116" s="20" t="s">
        <v>745</v>
      </c>
      <c r="D116" s="20" t="s">
        <v>668</v>
      </c>
      <c r="E116" s="20" t="s">
        <v>937</v>
      </c>
      <c r="F116" s="21" t="s">
        <v>938</v>
      </c>
      <c r="G116" s="20" t="s">
        <v>1519</v>
      </c>
      <c r="H116" s="20" t="s">
        <v>65</v>
      </c>
      <c r="I116" s="23">
        <v>0.9</v>
      </c>
      <c r="J116" s="20" t="str">
        <f>IF(I116="","",IF(I116&gt;='01_Catálogos'!$B$4,"Sí","No"))</f>
        <v>Sí</v>
      </c>
      <c r="K116" s="22"/>
      <c r="L116" s="22"/>
      <c r="M116" s="20" t="s">
        <v>1520</v>
      </c>
      <c r="N116" s="20" t="s">
        <v>597</v>
      </c>
      <c r="O116" s="21"/>
      <c r="P116" s="20" t="s">
        <v>144</v>
      </c>
      <c r="Q116" s="21" t="s">
        <v>1751</v>
      </c>
      <c r="R116" s="21" t="s">
        <v>1522</v>
      </c>
      <c r="S116" s="23"/>
      <c r="T116" s="23"/>
      <c r="U116" s="21"/>
      <c r="V116" s="21"/>
    </row>
    <row r="117" spans="1:22" ht="36" customHeight="1">
      <c r="A117" s="20" t="s">
        <v>1752</v>
      </c>
      <c r="B117" s="20" t="s">
        <v>1518</v>
      </c>
      <c r="C117" s="20" t="s">
        <v>745</v>
      </c>
      <c r="D117" s="20" t="s">
        <v>668</v>
      </c>
      <c r="E117" s="20" t="s">
        <v>937</v>
      </c>
      <c r="F117" s="21" t="s">
        <v>938</v>
      </c>
      <c r="G117" s="20" t="s">
        <v>1222</v>
      </c>
      <c r="H117" s="20" t="s">
        <v>60</v>
      </c>
      <c r="I117" s="23">
        <v>1</v>
      </c>
      <c r="J117" s="20" t="str">
        <f>IF(I117="","",IF(I117&gt;='01_Catálogos'!$B$4,"Sí","No"))</f>
        <v>Sí</v>
      </c>
      <c r="K117" s="22"/>
      <c r="L117" s="22"/>
      <c r="M117" s="20" t="s">
        <v>1520</v>
      </c>
      <c r="N117" s="20" t="s">
        <v>597</v>
      </c>
      <c r="O117" s="21"/>
      <c r="P117" s="20" t="s">
        <v>144</v>
      </c>
      <c r="Q117" s="21" t="s">
        <v>1753</v>
      </c>
      <c r="R117" s="21" t="s">
        <v>1522</v>
      </c>
      <c r="S117" s="23"/>
      <c r="T117" s="23"/>
      <c r="U117" s="21"/>
      <c r="V117" s="21"/>
    </row>
    <row r="118" spans="1:22" ht="36" customHeight="1">
      <c r="A118" s="20" t="s">
        <v>1754</v>
      </c>
      <c r="B118" s="20" t="s">
        <v>1518</v>
      </c>
      <c r="C118" s="20" t="s">
        <v>745</v>
      </c>
      <c r="D118" s="20" t="s">
        <v>668</v>
      </c>
      <c r="E118" s="20" t="s">
        <v>937</v>
      </c>
      <c r="F118" s="21" t="s">
        <v>938</v>
      </c>
      <c r="G118" s="20" t="s">
        <v>1519</v>
      </c>
      <c r="H118" s="20" t="s">
        <v>60</v>
      </c>
      <c r="I118" s="23">
        <v>1</v>
      </c>
      <c r="J118" s="20" t="str">
        <f>IF(I118="","",IF(I118&gt;='01_Catálogos'!$B$4,"Sí","No"))</f>
        <v>Sí</v>
      </c>
      <c r="K118" s="22"/>
      <c r="L118" s="22"/>
      <c r="M118" s="20" t="s">
        <v>1520</v>
      </c>
      <c r="N118" s="20" t="s">
        <v>597</v>
      </c>
      <c r="O118" s="21"/>
      <c r="P118" s="20" t="s">
        <v>144</v>
      </c>
      <c r="Q118" s="21" t="s">
        <v>1755</v>
      </c>
      <c r="R118" s="21" t="s">
        <v>1522</v>
      </c>
      <c r="S118" s="23"/>
      <c r="T118" s="23"/>
      <c r="U118" s="21"/>
      <c r="V118" s="21"/>
    </row>
    <row r="119" spans="1:22" ht="36" customHeight="1">
      <c r="A119" s="20" t="s">
        <v>1756</v>
      </c>
      <c r="B119" s="20" t="s">
        <v>1518</v>
      </c>
      <c r="C119" s="20" t="s">
        <v>745</v>
      </c>
      <c r="D119" s="20" t="s">
        <v>668</v>
      </c>
      <c r="E119" s="20" t="s">
        <v>937</v>
      </c>
      <c r="F119" s="21" t="s">
        <v>938</v>
      </c>
      <c r="G119" s="20" t="s">
        <v>1222</v>
      </c>
      <c r="H119" s="20" t="s">
        <v>74</v>
      </c>
      <c r="I119" s="23">
        <v>1</v>
      </c>
      <c r="J119" s="20" t="str">
        <f>IF(I119="","",IF(I119&gt;='01_Catálogos'!$B$4,"Sí","No"))</f>
        <v>Sí</v>
      </c>
      <c r="K119" s="22"/>
      <c r="L119" s="22"/>
      <c r="M119" s="20" t="s">
        <v>1520</v>
      </c>
      <c r="N119" s="20" t="s">
        <v>597</v>
      </c>
      <c r="O119" s="21"/>
      <c r="P119" s="20" t="s">
        <v>144</v>
      </c>
      <c r="Q119" s="21" t="s">
        <v>1757</v>
      </c>
      <c r="R119" s="21" t="s">
        <v>1522</v>
      </c>
      <c r="S119" s="23"/>
      <c r="T119" s="23"/>
      <c r="U119" s="21"/>
      <c r="V119" s="21"/>
    </row>
    <row r="120" spans="1:22" ht="36" customHeight="1">
      <c r="A120" s="20" t="s">
        <v>1758</v>
      </c>
      <c r="B120" s="20" t="s">
        <v>1518</v>
      </c>
      <c r="C120" s="20" t="s">
        <v>745</v>
      </c>
      <c r="D120" s="20" t="s">
        <v>668</v>
      </c>
      <c r="E120" s="20" t="s">
        <v>937</v>
      </c>
      <c r="F120" s="21" t="s">
        <v>938</v>
      </c>
      <c r="G120" s="20" t="s">
        <v>1519</v>
      </c>
      <c r="H120" s="20" t="s">
        <v>74</v>
      </c>
      <c r="I120" s="23">
        <v>0.91700000000000004</v>
      </c>
      <c r="J120" s="20" t="str">
        <f>IF(I120="","",IF(I120&gt;='01_Catálogos'!$B$4,"Sí","No"))</f>
        <v>Sí</v>
      </c>
      <c r="K120" s="22"/>
      <c r="L120" s="22"/>
      <c r="M120" s="20" t="s">
        <v>1520</v>
      </c>
      <c r="N120" s="20" t="s">
        <v>597</v>
      </c>
      <c r="O120" s="21"/>
      <c r="P120" s="20" t="s">
        <v>144</v>
      </c>
      <c r="Q120" s="21" t="s">
        <v>1759</v>
      </c>
      <c r="R120" s="21" t="s">
        <v>1522</v>
      </c>
      <c r="S120" s="23"/>
      <c r="T120" s="23"/>
      <c r="U120" s="21"/>
      <c r="V120" s="21"/>
    </row>
    <row r="121" spans="1:22" ht="36" customHeight="1">
      <c r="A121" s="20" t="s">
        <v>1760</v>
      </c>
      <c r="B121" s="20" t="s">
        <v>1518</v>
      </c>
      <c r="C121" s="20" t="s">
        <v>745</v>
      </c>
      <c r="D121" s="20" t="s">
        <v>668</v>
      </c>
      <c r="E121" s="20" t="s">
        <v>937</v>
      </c>
      <c r="F121" s="21" t="s">
        <v>938</v>
      </c>
      <c r="G121" s="20" t="s">
        <v>1222</v>
      </c>
      <c r="H121" s="20" t="s">
        <v>79</v>
      </c>
      <c r="I121" s="23">
        <v>1</v>
      </c>
      <c r="J121" s="20" t="str">
        <f>IF(I121="","",IF(I121&gt;='01_Catálogos'!$B$4,"Sí","No"))</f>
        <v>Sí</v>
      </c>
      <c r="K121" s="22"/>
      <c r="L121" s="22"/>
      <c r="M121" s="20" t="s">
        <v>1520</v>
      </c>
      <c r="N121" s="20" t="s">
        <v>597</v>
      </c>
      <c r="O121" s="21"/>
      <c r="P121" s="20" t="s">
        <v>144</v>
      </c>
      <c r="Q121" s="21" t="s">
        <v>1761</v>
      </c>
      <c r="R121" s="21" t="s">
        <v>1522</v>
      </c>
      <c r="S121" s="23"/>
      <c r="T121" s="23"/>
      <c r="U121" s="21"/>
      <c r="V121" s="21"/>
    </row>
    <row r="122" spans="1:22" ht="36" customHeight="1">
      <c r="A122" s="20" t="s">
        <v>1762</v>
      </c>
      <c r="B122" s="20" t="s">
        <v>1518</v>
      </c>
      <c r="C122" s="20" t="s">
        <v>745</v>
      </c>
      <c r="D122" s="20" t="s">
        <v>668</v>
      </c>
      <c r="E122" s="20" t="s">
        <v>937</v>
      </c>
      <c r="F122" s="21" t="s">
        <v>938</v>
      </c>
      <c r="G122" s="20" t="s">
        <v>1519</v>
      </c>
      <c r="H122" s="20" t="s">
        <v>79</v>
      </c>
      <c r="I122" s="23">
        <v>0.9</v>
      </c>
      <c r="J122" s="20" t="str">
        <f>IF(I122="","",IF(I122&gt;='01_Catálogos'!$B$4,"Sí","No"))</f>
        <v>Sí</v>
      </c>
      <c r="K122" s="22"/>
      <c r="L122" s="22"/>
      <c r="M122" s="20" t="s">
        <v>1520</v>
      </c>
      <c r="N122" s="20" t="s">
        <v>597</v>
      </c>
      <c r="O122" s="21"/>
      <c r="P122" s="20" t="s">
        <v>144</v>
      </c>
      <c r="Q122" s="21" t="s">
        <v>1763</v>
      </c>
      <c r="R122" s="21" t="s">
        <v>1522</v>
      </c>
      <c r="S122" s="23"/>
      <c r="T122" s="23"/>
      <c r="U122" s="21"/>
      <c r="V122" s="21"/>
    </row>
    <row r="123" spans="1:22" ht="36" customHeight="1">
      <c r="A123" s="20" t="s">
        <v>1764</v>
      </c>
      <c r="B123" s="20" t="s">
        <v>1518</v>
      </c>
      <c r="C123" s="20" t="s">
        <v>745</v>
      </c>
      <c r="D123" s="20" t="s">
        <v>668</v>
      </c>
      <c r="E123" s="20" t="s">
        <v>939</v>
      </c>
      <c r="F123" s="21" t="s">
        <v>940</v>
      </c>
      <c r="G123" s="20" t="s">
        <v>1519</v>
      </c>
      <c r="H123" s="20" t="s">
        <v>55</v>
      </c>
      <c r="I123" s="23">
        <v>1</v>
      </c>
      <c r="J123" s="20" t="str">
        <f>IF(I123="","",IF(I123&gt;='01_Catálogos'!$B$4,"Sí","No"))</f>
        <v>Sí</v>
      </c>
      <c r="K123" s="22"/>
      <c r="L123" s="22"/>
      <c r="M123" s="20" t="s">
        <v>1520</v>
      </c>
      <c r="N123" s="20" t="s">
        <v>588</v>
      </c>
      <c r="O123" s="21"/>
      <c r="P123" s="20" t="s">
        <v>144</v>
      </c>
      <c r="Q123" s="21" t="s">
        <v>1765</v>
      </c>
      <c r="R123" s="21" t="s">
        <v>1522</v>
      </c>
      <c r="S123" s="23"/>
      <c r="T123" s="23"/>
      <c r="U123" s="21"/>
      <c r="V123" s="21"/>
    </row>
    <row r="124" spans="1:22" ht="36" customHeight="1">
      <c r="A124" s="20" t="s">
        <v>1766</v>
      </c>
      <c r="B124" s="20" t="s">
        <v>1518</v>
      </c>
      <c r="C124" s="20" t="s">
        <v>745</v>
      </c>
      <c r="D124" s="20" t="s">
        <v>668</v>
      </c>
      <c r="E124" s="20" t="s">
        <v>939</v>
      </c>
      <c r="F124" s="21" t="s">
        <v>940</v>
      </c>
      <c r="G124" s="20" t="s">
        <v>1519</v>
      </c>
      <c r="H124" s="20" t="s">
        <v>69</v>
      </c>
      <c r="I124" s="23">
        <v>1</v>
      </c>
      <c r="J124" s="20" t="str">
        <f>IF(I124="","",IF(I124&gt;='01_Catálogos'!$B$4,"Sí","No"))</f>
        <v>Sí</v>
      </c>
      <c r="K124" s="22"/>
      <c r="L124" s="22"/>
      <c r="M124" s="20" t="s">
        <v>1520</v>
      </c>
      <c r="N124" s="20" t="s">
        <v>588</v>
      </c>
      <c r="O124" s="21"/>
      <c r="P124" s="20" t="s">
        <v>144</v>
      </c>
      <c r="Q124" s="21" t="s">
        <v>1767</v>
      </c>
      <c r="R124" s="21" t="s">
        <v>1522</v>
      </c>
      <c r="S124" s="23"/>
      <c r="T124" s="23"/>
      <c r="U124" s="21"/>
      <c r="V124" s="21"/>
    </row>
    <row r="125" spans="1:22" ht="36" customHeight="1">
      <c r="A125" s="20" t="s">
        <v>1768</v>
      </c>
      <c r="B125" s="20" t="s">
        <v>1518</v>
      </c>
      <c r="C125" s="20" t="s">
        <v>745</v>
      </c>
      <c r="D125" s="20" t="s">
        <v>668</v>
      </c>
      <c r="E125" s="20" t="s">
        <v>939</v>
      </c>
      <c r="F125" s="21" t="s">
        <v>940</v>
      </c>
      <c r="G125" s="20" t="s">
        <v>1519</v>
      </c>
      <c r="H125" s="20" t="s">
        <v>65</v>
      </c>
      <c r="I125" s="23">
        <v>1</v>
      </c>
      <c r="J125" s="20" t="str">
        <f>IF(I125="","",IF(I125&gt;='01_Catálogos'!$B$4,"Sí","No"))</f>
        <v>Sí</v>
      </c>
      <c r="K125" s="22"/>
      <c r="L125" s="22"/>
      <c r="M125" s="20" t="s">
        <v>1520</v>
      </c>
      <c r="N125" s="20" t="s">
        <v>588</v>
      </c>
      <c r="O125" s="21"/>
      <c r="P125" s="20" t="s">
        <v>144</v>
      </c>
      <c r="Q125" s="21" t="s">
        <v>1769</v>
      </c>
      <c r="R125" s="21" t="s">
        <v>1522</v>
      </c>
      <c r="S125" s="23"/>
      <c r="T125" s="23"/>
      <c r="U125" s="21"/>
      <c r="V125" s="21"/>
    </row>
    <row r="126" spans="1:22" ht="36" customHeight="1">
      <c r="A126" s="20" t="s">
        <v>1770</v>
      </c>
      <c r="B126" s="20" t="s">
        <v>1518</v>
      </c>
      <c r="C126" s="20" t="s">
        <v>745</v>
      </c>
      <c r="D126" s="20" t="s">
        <v>668</v>
      </c>
      <c r="E126" s="20" t="s">
        <v>939</v>
      </c>
      <c r="F126" s="21" t="s">
        <v>940</v>
      </c>
      <c r="G126" s="20" t="s">
        <v>1519</v>
      </c>
      <c r="H126" s="20" t="s">
        <v>60</v>
      </c>
      <c r="I126" s="23">
        <v>1</v>
      </c>
      <c r="J126" s="20" t="str">
        <f>IF(I126="","",IF(I126&gt;='01_Catálogos'!$B$4,"Sí","No"))</f>
        <v>Sí</v>
      </c>
      <c r="K126" s="22"/>
      <c r="L126" s="22"/>
      <c r="M126" s="20" t="s">
        <v>1520</v>
      </c>
      <c r="N126" s="20" t="s">
        <v>588</v>
      </c>
      <c r="O126" s="21"/>
      <c r="P126" s="20" t="s">
        <v>144</v>
      </c>
      <c r="Q126" s="21" t="s">
        <v>1771</v>
      </c>
      <c r="R126" s="21" t="s">
        <v>1522</v>
      </c>
      <c r="S126" s="23"/>
      <c r="T126" s="23"/>
      <c r="U126" s="21"/>
      <c r="V126" s="21"/>
    </row>
    <row r="127" spans="1:22" ht="36" customHeight="1">
      <c r="A127" s="20" t="s">
        <v>1772</v>
      </c>
      <c r="B127" s="20" t="s">
        <v>1518</v>
      </c>
      <c r="C127" s="20" t="s">
        <v>745</v>
      </c>
      <c r="D127" s="20" t="s">
        <v>668</v>
      </c>
      <c r="E127" s="20" t="s">
        <v>939</v>
      </c>
      <c r="F127" s="21" t="s">
        <v>940</v>
      </c>
      <c r="G127" s="20" t="s">
        <v>1519</v>
      </c>
      <c r="H127" s="20" t="s">
        <v>74</v>
      </c>
      <c r="I127" s="23">
        <v>1</v>
      </c>
      <c r="J127" s="20" t="str">
        <f>IF(I127="","",IF(I127&gt;='01_Catálogos'!$B$4,"Sí","No"))</f>
        <v>Sí</v>
      </c>
      <c r="K127" s="22"/>
      <c r="L127" s="22"/>
      <c r="M127" s="20" t="s">
        <v>1520</v>
      </c>
      <c r="N127" s="20" t="s">
        <v>588</v>
      </c>
      <c r="O127" s="21"/>
      <c r="P127" s="20" t="s">
        <v>144</v>
      </c>
      <c r="Q127" s="21" t="s">
        <v>1773</v>
      </c>
      <c r="R127" s="21" t="s">
        <v>1522</v>
      </c>
      <c r="S127" s="23"/>
      <c r="T127" s="23"/>
      <c r="U127" s="21"/>
      <c r="V127" s="21"/>
    </row>
    <row r="128" spans="1:22" ht="36" customHeight="1">
      <c r="A128" s="20" t="s">
        <v>1774</v>
      </c>
      <c r="B128" s="20" t="s">
        <v>1518</v>
      </c>
      <c r="C128" s="20" t="s">
        <v>745</v>
      </c>
      <c r="D128" s="20" t="s">
        <v>668</v>
      </c>
      <c r="E128" s="20" t="s">
        <v>939</v>
      </c>
      <c r="F128" s="21" t="s">
        <v>940</v>
      </c>
      <c r="G128" s="20" t="s">
        <v>1519</v>
      </c>
      <c r="H128" s="20" t="s">
        <v>79</v>
      </c>
      <c r="I128" s="23">
        <v>1</v>
      </c>
      <c r="J128" s="20" t="str">
        <f>IF(I128="","",IF(I128&gt;='01_Catálogos'!$B$4,"Sí","No"))</f>
        <v>Sí</v>
      </c>
      <c r="K128" s="22"/>
      <c r="L128" s="22"/>
      <c r="M128" s="20" t="s">
        <v>1520</v>
      </c>
      <c r="N128" s="20" t="s">
        <v>588</v>
      </c>
      <c r="O128" s="21"/>
      <c r="P128" s="20" t="s">
        <v>144</v>
      </c>
      <c r="Q128" s="21" t="s">
        <v>1775</v>
      </c>
      <c r="R128" s="21" t="s">
        <v>1522</v>
      </c>
      <c r="S128" s="23"/>
      <c r="T128" s="23"/>
      <c r="U128" s="21"/>
      <c r="V128" s="21"/>
    </row>
    <row r="129" spans="1:22" ht="36" customHeight="1">
      <c r="A129" s="20" t="s">
        <v>1776</v>
      </c>
      <c r="B129" s="20" t="s">
        <v>1518</v>
      </c>
      <c r="C129" s="20" t="s">
        <v>745</v>
      </c>
      <c r="D129" s="20" t="s">
        <v>668</v>
      </c>
      <c r="E129" s="20" t="s">
        <v>808</v>
      </c>
      <c r="F129" s="21" t="s">
        <v>810</v>
      </c>
      <c r="G129" s="20" t="s">
        <v>1222</v>
      </c>
      <c r="H129" s="20" t="s">
        <v>55</v>
      </c>
      <c r="I129" s="23">
        <v>1</v>
      </c>
      <c r="J129" s="20" t="str">
        <f>IF(I129="","",IF(I129&gt;='01_Catálogos'!$B$4,"Sí","No"))</f>
        <v>Sí</v>
      </c>
      <c r="K129" s="22"/>
      <c r="L129" s="22"/>
      <c r="M129" s="20" t="s">
        <v>1520</v>
      </c>
      <c r="N129" s="20" t="s">
        <v>588</v>
      </c>
      <c r="O129" s="21"/>
      <c r="P129" s="20" t="s">
        <v>144</v>
      </c>
      <c r="Q129" s="21" t="s">
        <v>1777</v>
      </c>
      <c r="R129" s="21" t="s">
        <v>1522</v>
      </c>
      <c r="S129" s="23"/>
      <c r="T129" s="23"/>
      <c r="U129" s="21"/>
      <c r="V129" s="21"/>
    </row>
    <row r="130" spans="1:22" ht="36" customHeight="1">
      <c r="A130" s="20" t="s">
        <v>1778</v>
      </c>
      <c r="B130" s="20" t="s">
        <v>1518</v>
      </c>
      <c r="C130" s="20" t="s">
        <v>745</v>
      </c>
      <c r="D130" s="20" t="s">
        <v>668</v>
      </c>
      <c r="E130" s="20" t="s">
        <v>808</v>
      </c>
      <c r="F130" s="21" t="s">
        <v>810</v>
      </c>
      <c r="G130" s="20" t="s">
        <v>1519</v>
      </c>
      <c r="H130" s="20" t="s">
        <v>55</v>
      </c>
      <c r="I130" s="23">
        <v>1</v>
      </c>
      <c r="J130" s="20" t="str">
        <f>IF(I130="","",IF(I130&gt;='01_Catálogos'!$B$4,"Sí","No"))</f>
        <v>Sí</v>
      </c>
      <c r="K130" s="22"/>
      <c r="L130" s="22"/>
      <c r="M130" s="20" t="s">
        <v>1520</v>
      </c>
      <c r="N130" s="20" t="s">
        <v>588</v>
      </c>
      <c r="O130" s="21"/>
      <c r="P130" s="20" t="s">
        <v>144</v>
      </c>
      <c r="Q130" s="21" t="s">
        <v>1779</v>
      </c>
      <c r="R130" s="21" t="s">
        <v>1522</v>
      </c>
      <c r="S130" s="23"/>
      <c r="T130" s="23"/>
      <c r="U130" s="21"/>
      <c r="V130" s="21"/>
    </row>
    <row r="131" spans="1:22" ht="36" customHeight="1">
      <c r="A131" s="20" t="s">
        <v>1780</v>
      </c>
      <c r="B131" s="20" t="s">
        <v>1518</v>
      </c>
      <c r="C131" s="20" t="s">
        <v>745</v>
      </c>
      <c r="D131" s="20" t="s">
        <v>668</v>
      </c>
      <c r="E131" s="20" t="s">
        <v>808</v>
      </c>
      <c r="F131" s="21" t="s">
        <v>810</v>
      </c>
      <c r="G131" s="20" t="s">
        <v>1222</v>
      </c>
      <c r="H131" s="20" t="s">
        <v>69</v>
      </c>
      <c r="I131" s="23">
        <v>1</v>
      </c>
      <c r="J131" s="20" t="str">
        <f>IF(I131="","",IF(I131&gt;='01_Catálogos'!$B$4,"Sí","No"))</f>
        <v>Sí</v>
      </c>
      <c r="K131" s="22"/>
      <c r="L131" s="22"/>
      <c r="M131" s="20" t="s">
        <v>1520</v>
      </c>
      <c r="N131" s="20" t="s">
        <v>588</v>
      </c>
      <c r="O131" s="21"/>
      <c r="P131" s="20" t="s">
        <v>144</v>
      </c>
      <c r="Q131" s="21" t="s">
        <v>1781</v>
      </c>
      <c r="R131" s="21" t="s">
        <v>1522</v>
      </c>
      <c r="S131" s="23"/>
      <c r="T131" s="23"/>
      <c r="U131" s="21"/>
      <c r="V131" s="21"/>
    </row>
    <row r="132" spans="1:22" ht="36" customHeight="1">
      <c r="A132" s="20" t="s">
        <v>1782</v>
      </c>
      <c r="B132" s="20" t="s">
        <v>1518</v>
      </c>
      <c r="C132" s="20" t="s">
        <v>745</v>
      </c>
      <c r="D132" s="20" t="s">
        <v>668</v>
      </c>
      <c r="E132" s="20" t="s">
        <v>808</v>
      </c>
      <c r="F132" s="21" t="s">
        <v>810</v>
      </c>
      <c r="G132" s="20" t="s">
        <v>1519</v>
      </c>
      <c r="H132" s="20" t="s">
        <v>69</v>
      </c>
      <c r="I132" s="23">
        <v>1</v>
      </c>
      <c r="J132" s="20" t="str">
        <f>IF(I132="","",IF(I132&gt;='01_Catálogos'!$B$4,"Sí","No"))</f>
        <v>Sí</v>
      </c>
      <c r="K132" s="22"/>
      <c r="L132" s="22"/>
      <c r="M132" s="20" t="s">
        <v>1520</v>
      </c>
      <c r="N132" s="20" t="s">
        <v>588</v>
      </c>
      <c r="O132" s="21"/>
      <c r="P132" s="20" t="s">
        <v>144</v>
      </c>
      <c r="Q132" s="21" t="s">
        <v>1783</v>
      </c>
      <c r="R132" s="21" t="s">
        <v>1522</v>
      </c>
      <c r="S132" s="23"/>
      <c r="T132" s="23"/>
      <c r="U132" s="21"/>
      <c r="V132" s="21"/>
    </row>
    <row r="133" spans="1:22" ht="36" customHeight="1">
      <c r="A133" s="20" t="s">
        <v>1784</v>
      </c>
      <c r="B133" s="20" t="s">
        <v>1518</v>
      </c>
      <c r="C133" s="20" t="s">
        <v>745</v>
      </c>
      <c r="D133" s="20" t="s">
        <v>668</v>
      </c>
      <c r="E133" s="20" t="s">
        <v>808</v>
      </c>
      <c r="F133" s="21" t="s">
        <v>810</v>
      </c>
      <c r="G133" s="20" t="s">
        <v>1222</v>
      </c>
      <c r="H133" s="20" t="s">
        <v>65</v>
      </c>
      <c r="I133" s="23">
        <v>1</v>
      </c>
      <c r="J133" s="20" t="str">
        <f>IF(I133="","",IF(I133&gt;='01_Catálogos'!$B$4,"Sí","No"))</f>
        <v>Sí</v>
      </c>
      <c r="K133" s="22"/>
      <c r="L133" s="22"/>
      <c r="M133" s="20" t="s">
        <v>1520</v>
      </c>
      <c r="N133" s="20" t="s">
        <v>588</v>
      </c>
      <c r="O133" s="21"/>
      <c r="P133" s="20" t="s">
        <v>144</v>
      </c>
      <c r="Q133" s="21" t="s">
        <v>1785</v>
      </c>
      <c r="R133" s="21" t="s">
        <v>1522</v>
      </c>
      <c r="S133" s="23"/>
      <c r="T133" s="23"/>
      <c r="U133" s="21"/>
      <c r="V133" s="21"/>
    </row>
    <row r="134" spans="1:22" ht="36" customHeight="1">
      <c r="A134" s="20" t="s">
        <v>1786</v>
      </c>
      <c r="B134" s="20" t="s">
        <v>1518</v>
      </c>
      <c r="C134" s="20" t="s">
        <v>745</v>
      </c>
      <c r="D134" s="20" t="s">
        <v>668</v>
      </c>
      <c r="E134" s="20" t="s">
        <v>808</v>
      </c>
      <c r="F134" s="21" t="s">
        <v>810</v>
      </c>
      <c r="G134" s="20" t="s">
        <v>1519</v>
      </c>
      <c r="H134" s="20" t="s">
        <v>65</v>
      </c>
      <c r="I134" s="23">
        <v>0.66700000000000004</v>
      </c>
      <c r="J134" s="20" t="str">
        <f>IF(I134="","",IF(I134&gt;='01_Catálogos'!$B$4,"Sí","No"))</f>
        <v>No</v>
      </c>
      <c r="K134" s="22"/>
      <c r="L134" s="22"/>
      <c r="M134" s="20" t="s">
        <v>1520</v>
      </c>
      <c r="N134" s="20" t="s">
        <v>588</v>
      </c>
      <c r="O134" s="21"/>
      <c r="P134" s="20" t="s">
        <v>144</v>
      </c>
      <c r="Q134" s="21" t="s">
        <v>1787</v>
      </c>
      <c r="R134" s="21" t="s">
        <v>1522</v>
      </c>
      <c r="S134" s="23"/>
      <c r="T134" s="23"/>
      <c r="U134" s="21"/>
      <c r="V134" s="21"/>
    </row>
    <row r="135" spans="1:22" ht="36" customHeight="1">
      <c r="A135" s="20" t="s">
        <v>1788</v>
      </c>
      <c r="B135" s="20" t="s">
        <v>1518</v>
      </c>
      <c r="C135" s="20" t="s">
        <v>745</v>
      </c>
      <c r="D135" s="20" t="s">
        <v>668</v>
      </c>
      <c r="E135" s="20" t="s">
        <v>808</v>
      </c>
      <c r="F135" s="21" t="s">
        <v>810</v>
      </c>
      <c r="G135" s="20" t="s">
        <v>1222</v>
      </c>
      <c r="H135" s="20" t="s">
        <v>60</v>
      </c>
      <c r="I135" s="23">
        <v>1</v>
      </c>
      <c r="J135" s="20" t="str">
        <f>IF(I135="","",IF(I135&gt;='01_Catálogos'!$B$4,"Sí","No"))</f>
        <v>Sí</v>
      </c>
      <c r="K135" s="22"/>
      <c r="L135" s="22"/>
      <c r="M135" s="20" t="s">
        <v>1520</v>
      </c>
      <c r="N135" s="20" t="s">
        <v>588</v>
      </c>
      <c r="O135" s="21"/>
      <c r="P135" s="20" t="s">
        <v>144</v>
      </c>
      <c r="Q135" s="21" t="s">
        <v>1789</v>
      </c>
      <c r="R135" s="21" t="s">
        <v>1522</v>
      </c>
      <c r="S135" s="23"/>
      <c r="T135" s="23"/>
      <c r="U135" s="21"/>
      <c r="V135" s="21"/>
    </row>
    <row r="136" spans="1:22" ht="36" customHeight="1">
      <c r="A136" s="20" t="s">
        <v>1790</v>
      </c>
      <c r="B136" s="20" t="s">
        <v>1518</v>
      </c>
      <c r="C136" s="20" t="s">
        <v>745</v>
      </c>
      <c r="D136" s="20" t="s">
        <v>668</v>
      </c>
      <c r="E136" s="20" t="s">
        <v>808</v>
      </c>
      <c r="F136" s="21" t="s">
        <v>810</v>
      </c>
      <c r="G136" s="20" t="s">
        <v>1519</v>
      </c>
      <c r="H136" s="20" t="s">
        <v>60</v>
      </c>
      <c r="I136" s="23">
        <v>1</v>
      </c>
      <c r="J136" s="20" t="str">
        <f>IF(I136="","",IF(I136&gt;='01_Catálogos'!$B$4,"Sí","No"))</f>
        <v>Sí</v>
      </c>
      <c r="K136" s="22"/>
      <c r="L136" s="22"/>
      <c r="M136" s="20" t="s">
        <v>1520</v>
      </c>
      <c r="N136" s="20" t="s">
        <v>588</v>
      </c>
      <c r="O136" s="21"/>
      <c r="P136" s="20" t="s">
        <v>144</v>
      </c>
      <c r="Q136" s="21" t="s">
        <v>1791</v>
      </c>
      <c r="R136" s="21" t="s">
        <v>1522</v>
      </c>
      <c r="S136" s="23"/>
      <c r="T136" s="23"/>
      <c r="U136" s="21"/>
      <c r="V136" s="21"/>
    </row>
    <row r="137" spans="1:22" ht="36" customHeight="1">
      <c r="A137" s="20" t="s">
        <v>1792</v>
      </c>
      <c r="B137" s="20" t="s">
        <v>1518</v>
      </c>
      <c r="C137" s="20" t="s">
        <v>745</v>
      </c>
      <c r="D137" s="20" t="s">
        <v>668</v>
      </c>
      <c r="E137" s="20" t="s">
        <v>808</v>
      </c>
      <c r="F137" s="21" t="s">
        <v>810</v>
      </c>
      <c r="G137" s="20" t="s">
        <v>1222</v>
      </c>
      <c r="H137" s="20" t="s">
        <v>74</v>
      </c>
      <c r="I137" s="23">
        <v>1</v>
      </c>
      <c r="J137" s="20" t="str">
        <f>IF(I137="","",IF(I137&gt;='01_Catálogos'!$B$4,"Sí","No"))</f>
        <v>Sí</v>
      </c>
      <c r="K137" s="22"/>
      <c r="L137" s="22"/>
      <c r="M137" s="20" t="s">
        <v>1520</v>
      </c>
      <c r="N137" s="20" t="s">
        <v>588</v>
      </c>
      <c r="O137" s="21"/>
      <c r="P137" s="20" t="s">
        <v>144</v>
      </c>
      <c r="Q137" s="21" t="s">
        <v>1793</v>
      </c>
      <c r="R137" s="21" t="s">
        <v>1522</v>
      </c>
      <c r="S137" s="23"/>
      <c r="T137" s="23"/>
      <c r="U137" s="21"/>
      <c r="V137" s="21"/>
    </row>
    <row r="138" spans="1:22" ht="36" customHeight="1">
      <c r="A138" s="20" t="s">
        <v>1794</v>
      </c>
      <c r="B138" s="20" t="s">
        <v>1518</v>
      </c>
      <c r="C138" s="20" t="s">
        <v>745</v>
      </c>
      <c r="D138" s="20" t="s">
        <v>668</v>
      </c>
      <c r="E138" s="20" t="s">
        <v>808</v>
      </c>
      <c r="F138" s="21" t="s">
        <v>810</v>
      </c>
      <c r="G138" s="20" t="s">
        <v>1519</v>
      </c>
      <c r="H138" s="20" t="s">
        <v>74</v>
      </c>
      <c r="I138" s="23">
        <v>1</v>
      </c>
      <c r="J138" s="20" t="str">
        <f>IF(I138="","",IF(I138&gt;='01_Catálogos'!$B$4,"Sí","No"))</f>
        <v>Sí</v>
      </c>
      <c r="K138" s="22"/>
      <c r="L138" s="22"/>
      <c r="M138" s="20" t="s">
        <v>1520</v>
      </c>
      <c r="N138" s="20" t="s">
        <v>588</v>
      </c>
      <c r="O138" s="21"/>
      <c r="P138" s="20" t="s">
        <v>144</v>
      </c>
      <c r="Q138" s="21" t="s">
        <v>1795</v>
      </c>
      <c r="R138" s="21" t="s">
        <v>1522</v>
      </c>
      <c r="S138" s="23"/>
      <c r="T138" s="23"/>
      <c r="U138" s="21"/>
      <c r="V138" s="21"/>
    </row>
    <row r="139" spans="1:22" ht="36" customHeight="1">
      <c r="A139" s="20" t="s">
        <v>1796</v>
      </c>
      <c r="B139" s="20" t="s">
        <v>1518</v>
      </c>
      <c r="C139" s="20" t="s">
        <v>745</v>
      </c>
      <c r="D139" s="20" t="s">
        <v>668</v>
      </c>
      <c r="E139" s="20" t="s">
        <v>808</v>
      </c>
      <c r="F139" s="21" t="s">
        <v>810</v>
      </c>
      <c r="G139" s="20" t="s">
        <v>1222</v>
      </c>
      <c r="H139" s="20" t="s">
        <v>79</v>
      </c>
      <c r="I139" s="23">
        <v>1</v>
      </c>
      <c r="J139" s="20" t="str">
        <f>IF(I139="","",IF(I139&gt;='01_Catálogos'!$B$4,"Sí","No"))</f>
        <v>Sí</v>
      </c>
      <c r="K139" s="22"/>
      <c r="L139" s="22"/>
      <c r="M139" s="20" t="s">
        <v>1520</v>
      </c>
      <c r="N139" s="20" t="s">
        <v>588</v>
      </c>
      <c r="O139" s="21"/>
      <c r="P139" s="20" t="s">
        <v>144</v>
      </c>
      <c r="Q139" s="21" t="s">
        <v>1797</v>
      </c>
      <c r="R139" s="21" t="s">
        <v>1522</v>
      </c>
      <c r="S139" s="23"/>
      <c r="T139" s="23"/>
      <c r="U139" s="21"/>
      <c r="V139" s="21"/>
    </row>
    <row r="140" spans="1:22" ht="36" customHeight="1">
      <c r="A140" s="20" t="s">
        <v>1798</v>
      </c>
      <c r="B140" s="20" t="s">
        <v>1518</v>
      </c>
      <c r="C140" s="20" t="s">
        <v>745</v>
      </c>
      <c r="D140" s="20" t="s">
        <v>668</v>
      </c>
      <c r="E140" s="20" t="s">
        <v>808</v>
      </c>
      <c r="F140" s="21" t="s">
        <v>810</v>
      </c>
      <c r="G140" s="20" t="s">
        <v>1519</v>
      </c>
      <c r="H140" s="20" t="s">
        <v>79</v>
      </c>
      <c r="I140" s="23">
        <v>1</v>
      </c>
      <c r="J140" s="20" t="str">
        <f>IF(I140="","",IF(I140&gt;='01_Catálogos'!$B$4,"Sí","No"))</f>
        <v>Sí</v>
      </c>
      <c r="K140" s="22"/>
      <c r="L140" s="22"/>
      <c r="M140" s="20" t="s">
        <v>1520</v>
      </c>
      <c r="N140" s="20" t="s">
        <v>588</v>
      </c>
      <c r="O140" s="21"/>
      <c r="P140" s="20" t="s">
        <v>144</v>
      </c>
      <c r="Q140" s="21" t="s">
        <v>1799</v>
      </c>
      <c r="R140" s="21" t="s">
        <v>1522</v>
      </c>
      <c r="S140" s="23"/>
      <c r="T140" s="23"/>
      <c r="U140" s="21"/>
      <c r="V140" s="21"/>
    </row>
    <row r="141" spans="1:22" ht="36" customHeight="1">
      <c r="A141" s="20" t="s">
        <v>1800</v>
      </c>
      <c r="B141" s="20" t="s">
        <v>1518</v>
      </c>
      <c r="C141" s="20" t="s">
        <v>745</v>
      </c>
      <c r="D141" s="20" t="s">
        <v>668</v>
      </c>
      <c r="E141" s="20" t="s">
        <v>817</v>
      </c>
      <c r="F141" s="21" t="s">
        <v>819</v>
      </c>
      <c r="G141" s="20" t="s">
        <v>1519</v>
      </c>
      <c r="H141" s="20" t="s">
        <v>55</v>
      </c>
      <c r="I141" s="23">
        <v>1</v>
      </c>
      <c r="J141" s="20" t="str">
        <f>IF(I141="","",IF(I141&gt;='01_Catálogos'!$B$4,"Sí","No"))</f>
        <v>Sí</v>
      </c>
      <c r="K141" s="22"/>
      <c r="L141" s="22"/>
      <c r="M141" s="20" t="s">
        <v>1520</v>
      </c>
      <c r="N141" s="20" t="s">
        <v>588</v>
      </c>
      <c r="O141" s="21"/>
      <c r="P141" s="20" t="s">
        <v>144</v>
      </c>
      <c r="Q141" s="21" t="s">
        <v>1801</v>
      </c>
      <c r="R141" s="21" t="s">
        <v>1522</v>
      </c>
      <c r="S141" s="23"/>
      <c r="T141" s="23"/>
      <c r="U141" s="21"/>
      <c r="V141" s="21"/>
    </row>
    <row r="142" spans="1:22" ht="36" customHeight="1">
      <c r="A142" s="20" t="s">
        <v>1802</v>
      </c>
      <c r="B142" s="20" t="s">
        <v>1518</v>
      </c>
      <c r="C142" s="20" t="s">
        <v>745</v>
      </c>
      <c r="D142" s="20" t="s">
        <v>668</v>
      </c>
      <c r="E142" s="20" t="s">
        <v>817</v>
      </c>
      <c r="F142" s="21" t="s">
        <v>819</v>
      </c>
      <c r="G142" s="20" t="s">
        <v>1519</v>
      </c>
      <c r="H142" s="20" t="s">
        <v>74</v>
      </c>
      <c r="I142" s="23">
        <v>1</v>
      </c>
      <c r="J142" s="20" t="str">
        <f>IF(I142="","",IF(I142&gt;='01_Catálogos'!$B$4,"Sí","No"))</f>
        <v>Sí</v>
      </c>
      <c r="K142" s="22"/>
      <c r="L142" s="22"/>
      <c r="M142" s="20" t="s">
        <v>1520</v>
      </c>
      <c r="N142" s="20" t="s">
        <v>588</v>
      </c>
      <c r="O142" s="21"/>
      <c r="P142" s="20" t="s">
        <v>144</v>
      </c>
      <c r="Q142" s="21" t="s">
        <v>1803</v>
      </c>
      <c r="R142" s="21" t="s">
        <v>1522</v>
      </c>
      <c r="S142" s="23"/>
      <c r="T142" s="23"/>
      <c r="U142" s="21"/>
      <c r="V142" s="21"/>
    </row>
    <row r="143" spans="1:22" ht="36" customHeight="1">
      <c r="A143" s="20" t="s">
        <v>1804</v>
      </c>
      <c r="B143" s="20" t="s">
        <v>1518</v>
      </c>
      <c r="C143" s="20" t="s">
        <v>745</v>
      </c>
      <c r="D143" s="20" t="s">
        <v>668</v>
      </c>
      <c r="E143" s="20" t="s">
        <v>811</v>
      </c>
      <c r="F143" s="21" t="s">
        <v>813</v>
      </c>
      <c r="G143" s="20" t="s">
        <v>1519</v>
      </c>
      <c r="H143" s="20" t="s">
        <v>55</v>
      </c>
      <c r="I143" s="23">
        <v>1</v>
      </c>
      <c r="J143" s="20" t="str">
        <f>IF(I143="","",IF(I143&gt;='01_Catálogos'!$B$4,"Sí","No"))</f>
        <v>Sí</v>
      </c>
      <c r="K143" s="22"/>
      <c r="L143" s="22"/>
      <c r="M143" s="20" t="s">
        <v>1520</v>
      </c>
      <c r="N143" s="20" t="s">
        <v>588</v>
      </c>
      <c r="O143" s="21"/>
      <c r="P143" s="20" t="s">
        <v>144</v>
      </c>
      <c r="Q143" s="21" t="s">
        <v>1805</v>
      </c>
      <c r="R143" s="21" t="s">
        <v>1522</v>
      </c>
      <c r="S143" s="23"/>
      <c r="T143" s="23"/>
      <c r="U143" s="21"/>
      <c r="V143" s="21"/>
    </row>
    <row r="144" spans="1:22" ht="36" customHeight="1">
      <c r="A144" s="20" t="s">
        <v>1806</v>
      </c>
      <c r="B144" s="20" t="s">
        <v>1518</v>
      </c>
      <c r="C144" s="20" t="s">
        <v>745</v>
      </c>
      <c r="D144" s="20" t="s">
        <v>668</v>
      </c>
      <c r="E144" s="20" t="s">
        <v>811</v>
      </c>
      <c r="F144" s="21" t="s">
        <v>813</v>
      </c>
      <c r="G144" s="20" t="s">
        <v>1519</v>
      </c>
      <c r="H144" s="20" t="s">
        <v>74</v>
      </c>
      <c r="I144" s="23">
        <v>1</v>
      </c>
      <c r="J144" s="20" t="str">
        <f>IF(I144="","",IF(I144&gt;='01_Catálogos'!$B$4,"Sí","No"))</f>
        <v>Sí</v>
      </c>
      <c r="K144" s="22"/>
      <c r="L144" s="22"/>
      <c r="M144" s="20" t="s">
        <v>1520</v>
      </c>
      <c r="N144" s="20" t="s">
        <v>588</v>
      </c>
      <c r="O144" s="21"/>
      <c r="P144" s="20" t="s">
        <v>144</v>
      </c>
      <c r="Q144" s="21" t="s">
        <v>1807</v>
      </c>
      <c r="R144" s="21" t="s">
        <v>1522</v>
      </c>
      <c r="S144" s="23"/>
      <c r="T144" s="23"/>
      <c r="U144" s="21"/>
      <c r="V144" s="21"/>
    </row>
    <row r="145" spans="1:22" ht="36" customHeight="1">
      <c r="A145" s="20" t="s">
        <v>1808</v>
      </c>
      <c r="B145" s="20" t="s">
        <v>1518</v>
      </c>
      <c r="C145" s="20" t="s">
        <v>745</v>
      </c>
      <c r="D145" s="20" t="s">
        <v>668</v>
      </c>
      <c r="E145" s="20" t="s">
        <v>829</v>
      </c>
      <c r="F145" s="21" t="s">
        <v>831</v>
      </c>
      <c r="G145" s="20" t="s">
        <v>1222</v>
      </c>
      <c r="H145" s="20" t="s">
        <v>55</v>
      </c>
      <c r="I145" s="23">
        <v>1</v>
      </c>
      <c r="J145" s="20" t="str">
        <f>IF(I145="","",IF(I145&gt;='01_Catálogos'!$B$4,"Sí","No"))</f>
        <v>Sí</v>
      </c>
      <c r="K145" s="22"/>
      <c r="L145" s="22"/>
      <c r="M145" s="20" t="s">
        <v>1520</v>
      </c>
      <c r="N145" s="20" t="s">
        <v>588</v>
      </c>
      <c r="O145" s="21"/>
      <c r="P145" s="20" t="s">
        <v>144</v>
      </c>
      <c r="Q145" s="21" t="s">
        <v>1809</v>
      </c>
      <c r="R145" s="21" t="s">
        <v>1522</v>
      </c>
      <c r="S145" s="23"/>
      <c r="T145" s="23"/>
      <c r="U145" s="21"/>
      <c r="V145" s="21"/>
    </row>
    <row r="146" spans="1:22" ht="36" customHeight="1">
      <c r="A146" s="20" t="s">
        <v>1810</v>
      </c>
      <c r="B146" s="20" t="s">
        <v>1518</v>
      </c>
      <c r="C146" s="20" t="s">
        <v>745</v>
      </c>
      <c r="D146" s="20" t="s">
        <v>668</v>
      </c>
      <c r="E146" s="20" t="s">
        <v>829</v>
      </c>
      <c r="F146" s="21" t="s">
        <v>831</v>
      </c>
      <c r="G146" s="20" t="s">
        <v>1222</v>
      </c>
      <c r="H146" s="20" t="s">
        <v>74</v>
      </c>
      <c r="I146" s="23">
        <v>1</v>
      </c>
      <c r="J146" s="20" t="str">
        <f>IF(I146="","",IF(I146&gt;='01_Catálogos'!$B$4,"Sí","No"))</f>
        <v>Sí</v>
      </c>
      <c r="K146" s="22"/>
      <c r="L146" s="22"/>
      <c r="M146" s="20" t="s">
        <v>1520</v>
      </c>
      <c r="N146" s="20" t="s">
        <v>588</v>
      </c>
      <c r="O146" s="21"/>
      <c r="P146" s="20" t="s">
        <v>144</v>
      </c>
      <c r="Q146" s="21" t="s">
        <v>1811</v>
      </c>
      <c r="R146" s="21" t="s">
        <v>1522</v>
      </c>
      <c r="S146" s="23"/>
      <c r="T146" s="23"/>
      <c r="U146" s="21"/>
      <c r="V146" s="21"/>
    </row>
    <row r="147" spans="1:22" ht="36" customHeight="1">
      <c r="A147" s="20" t="s">
        <v>1812</v>
      </c>
      <c r="B147" s="20" t="s">
        <v>1518</v>
      </c>
      <c r="C147" s="20" t="s">
        <v>745</v>
      </c>
      <c r="D147" s="20" t="s">
        <v>703</v>
      </c>
      <c r="E147" s="20" t="s">
        <v>909</v>
      </c>
      <c r="F147" s="21" t="s">
        <v>911</v>
      </c>
      <c r="G147" s="20" t="s">
        <v>1222</v>
      </c>
      <c r="H147" s="20" t="s">
        <v>55</v>
      </c>
      <c r="I147" s="23">
        <v>1</v>
      </c>
      <c r="J147" s="20" t="str">
        <f>IF(I147="","",IF(I147&gt;='01_Catálogos'!$B$4,"Sí","No"))</f>
        <v>Sí</v>
      </c>
      <c r="K147" s="22"/>
      <c r="L147" s="22"/>
      <c r="M147" s="20" t="s">
        <v>1520</v>
      </c>
      <c r="N147" s="20" t="s">
        <v>597</v>
      </c>
      <c r="O147" s="21" t="s">
        <v>1813</v>
      </c>
      <c r="P147" s="20" t="s">
        <v>144</v>
      </c>
      <c r="Q147" s="21" t="s">
        <v>1814</v>
      </c>
      <c r="R147" s="21" t="s">
        <v>1522</v>
      </c>
      <c r="S147" s="23"/>
      <c r="T147" s="23"/>
      <c r="U147" s="21"/>
      <c r="V147" s="21"/>
    </row>
    <row r="148" spans="1:22" ht="36" customHeight="1">
      <c r="A148" s="20" t="s">
        <v>1815</v>
      </c>
      <c r="B148" s="20" t="s">
        <v>1518</v>
      </c>
      <c r="C148" s="20" t="s">
        <v>745</v>
      </c>
      <c r="D148" s="20" t="s">
        <v>703</v>
      </c>
      <c r="E148" s="20" t="s">
        <v>909</v>
      </c>
      <c r="F148" s="21" t="s">
        <v>911</v>
      </c>
      <c r="G148" s="20" t="s">
        <v>1222</v>
      </c>
      <c r="H148" s="20" t="s">
        <v>69</v>
      </c>
      <c r="I148" s="23">
        <v>1</v>
      </c>
      <c r="J148" s="20" t="str">
        <f>IF(I148="","",IF(I148&gt;='01_Catálogos'!$B$4,"Sí","No"))</f>
        <v>Sí</v>
      </c>
      <c r="K148" s="22"/>
      <c r="L148" s="22"/>
      <c r="M148" s="20" t="s">
        <v>1520</v>
      </c>
      <c r="N148" s="20" t="s">
        <v>597</v>
      </c>
      <c r="O148" s="21"/>
      <c r="P148" s="20" t="s">
        <v>144</v>
      </c>
      <c r="Q148" s="21" t="s">
        <v>1816</v>
      </c>
      <c r="R148" s="21" t="s">
        <v>1522</v>
      </c>
      <c r="S148" s="23"/>
      <c r="T148" s="23"/>
      <c r="U148" s="21"/>
      <c r="V148" s="21"/>
    </row>
    <row r="149" spans="1:22" ht="36" customHeight="1">
      <c r="A149" s="20" t="s">
        <v>1817</v>
      </c>
      <c r="B149" s="20" t="s">
        <v>1518</v>
      </c>
      <c r="C149" s="20" t="s">
        <v>745</v>
      </c>
      <c r="D149" s="20" t="s">
        <v>703</v>
      </c>
      <c r="E149" s="20" t="s">
        <v>909</v>
      </c>
      <c r="F149" s="21" t="s">
        <v>911</v>
      </c>
      <c r="G149" s="20" t="s">
        <v>1222</v>
      </c>
      <c r="H149" s="20" t="s">
        <v>65</v>
      </c>
      <c r="I149" s="23">
        <v>1</v>
      </c>
      <c r="J149" s="20" t="str">
        <f>IF(I149="","",IF(I149&gt;='01_Catálogos'!$B$4,"Sí","No"))</f>
        <v>Sí</v>
      </c>
      <c r="K149" s="22"/>
      <c r="L149" s="22"/>
      <c r="M149" s="20" t="s">
        <v>1520</v>
      </c>
      <c r="N149" s="20" t="s">
        <v>597</v>
      </c>
      <c r="O149" s="21"/>
      <c r="P149" s="20" t="s">
        <v>144</v>
      </c>
      <c r="Q149" s="21" t="s">
        <v>1818</v>
      </c>
      <c r="R149" s="21" t="s">
        <v>1522</v>
      </c>
      <c r="S149" s="23"/>
      <c r="T149" s="23"/>
      <c r="U149" s="21"/>
      <c r="V149" s="21"/>
    </row>
    <row r="150" spans="1:22" ht="36" customHeight="1">
      <c r="A150" s="20" t="s">
        <v>1819</v>
      </c>
      <c r="B150" s="20" t="s">
        <v>1518</v>
      </c>
      <c r="C150" s="20" t="s">
        <v>745</v>
      </c>
      <c r="D150" s="20" t="s">
        <v>703</v>
      </c>
      <c r="E150" s="20" t="s">
        <v>909</v>
      </c>
      <c r="F150" s="21" t="s">
        <v>911</v>
      </c>
      <c r="G150" s="20" t="s">
        <v>1222</v>
      </c>
      <c r="H150" s="20" t="s">
        <v>60</v>
      </c>
      <c r="I150" s="23">
        <v>1</v>
      </c>
      <c r="J150" s="20" t="str">
        <f>IF(I150="","",IF(I150&gt;='01_Catálogos'!$B$4,"Sí","No"))</f>
        <v>Sí</v>
      </c>
      <c r="K150" s="22"/>
      <c r="L150" s="22"/>
      <c r="M150" s="20" t="s">
        <v>1520</v>
      </c>
      <c r="N150" s="20" t="s">
        <v>597</v>
      </c>
      <c r="O150" s="21"/>
      <c r="P150" s="20" t="s">
        <v>144</v>
      </c>
      <c r="Q150" s="21" t="s">
        <v>1820</v>
      </c>
      <c r="R150" s="21" t="s">
        <v>1522</v>
      </c>
      <c r="S150" s="23"/>
      <c r="T150" s="23"/>
      <c r="U150" s="21"/>
      <c r="V150" s="21"/>
    </row>
    <row r="151" spans="1:22" ht="36" customHeight="1">
      <c r="A151" s="20" t="s">
        <v>1821</v>
      </c>
      <c r="B151" s="20" t="s">
        <v>1518</v>
      </c>
      <c r="C151" s="20" t="s">
        <v>745</v>
      </c>
      <c r="D151" s="20" t="s">
        <v>703</v>
      </c>
      <c r="E151" s="20" t="s">
        <v>909</v>
      </c>
      <c r="F151" s="21" t="s">
        <v>911</v>
      </c>
      <c r="G151" s="20" t="s">
        <v>1222</v>
      </c>
      <c r="H151" s="20" t="s">
        <v>74</v>
      </c>
      <c r="I151" s="23">
        <v>1</v>
      </c>
      <c r="J151" s="20" t="str">
        <f>IF(I151="","",IF(I151&gt;='01_Catálogos'!$B$4,"Sí","No"))</f>
        <v>Sí</v>
      </c>
      <c r="K151" s="22"/>
      <c r="L151" s="22"/>
      <c r="M151" s="20" t="s">
        <v>1520</v>
      </c>
      <c r="N151" s="20" t="s">
        <v>597</v>
      </c>
      <c r="O151" s="21"/>
      <c r="P151" s="20" t="s">
        <v>144</v>
      </c>
      <c r="Q151" s="21" t="s">
        <v>1822</v>
      </c>
      <c r="R151" s="21" t="s">
        <v>1522</v>
      </c>
      <c r="S151" s="23"/>
      <c r="T151" s="23"/>
      <c r="U151" s="21"/>
      <c r="V151" s="21"/>
    </row>
    <row r="152" spans="1:22" ht="36" customHeight="1">
      <c r="A152" s="20" t="s">
        <v>1823</v>
      </c>
      <c r="B152" s="20" t="s">
        <v>1518</v>
      </c>
      <c r="C152" s="20" t="s">
        <v>745</v>
      </c>
      <c r="D152" s="20" t="s">
        <v>703</v>
      </c>
      <c r="E152" s="20" t="s">
        <v>853</v>
      </c>
      <c r="F152" s="21" t="s">
        <v>855</v>
      </c>
      <c r="G152" s="20" t="s">
        <v>1222</v>
      </c>
      <c r="H152" s="20" t="s">
        <v>55</v>
      </c>
      <c r="I152" s="23">
        <v>1</v>
      </c>
      <c r="J152" s="20" t="str">
        <f>IF(I152="","",IF(I152&gt;='01_Catálogos'!$B$4,"Sí","No"))</f>
        <v>Sí</v>
      </c>
      <c r="K152" s="22"/>
      <c r="L152" s="22"/>
      <c r="M152" s="20" t="s">
        <v>1520</v>
      </c>
      <c r="N152" s="20" t="s">
        <v>597</v>
      </c>
      <c r="O152" s="21" t="s">
        <v>1824</v>
      </c>
      <c r="P152" s="20" t="s">
        <v>144</v>
      </c>
      <c r="Q152" s="21" t="s">
        <v>1825</v>
      </c>
      <c r="R152" s="21" t="s">
        <v>1522</v>
      </c>
      <c r="S152" s="23"/>
      <c r="T152" s="23"/>
      <c r="U152" s="21"/>
      <c r="V152" s="21"/>
    </row>
    <row r="153" spans="1:22" ht="36" customHeight="1">
      <c r="A153" s="20" t="s">
        <v>1826</v>
      </c>
      <c r="B153" s="20" t="s">
        <v>1518</v>
      </c>
      <c r="C153" s="20" t="s">
        <v>745</v>
      </c>
      <c r="D153" s="20" t="s">
        <v>703</v>
      </c>
      <c r="E153" s="20" t="s">
        <v>853</v>
      </c>
      <c r="F153" s="21" t="s">
        <v>855</v>
      </c>
      <c r="G153" s="20" t="s">
        <v>1222</v>
      </c>
      <c r="H153" s="20" t="s">
        <v>69</v>
      </c>
      <c r="I153" s="23">
        <v>0.73499999999999999</v>
      </c>
      <c r="J153" s="20" t="str">
        <f>IF(I153="","",IF(I153&gt;='01_Catálogos'!$B$4,"Sí","No"))</f>
        <v>Sí</v>
      </c>
      <c r="K153" s="22"/>
      <c r="L153" s="22"/>
      <c r="M153" s="20" t="s">
        <v>1520</v>
      </c>
      <c r="N153" s="20" t="s">
        <v>597</v>
      </c>
      <c r="O153" s="21"/>
      <c r="P153" s="20" t="s">
        <v>144</v>
      </c>
      <c r="Q153" s="21" t="s">
        <v>1827</v>
      </c>
      <c r="R153" s="21" t="s">
        <v>1522</v>
      </c>
      <c r="S153" s="23"/>
      <c r="T153" s="23"/>
      <c r="U153" s="21"/>
      <c r="V153" s="21"/>
    </row>
    <row r="154" spans="1:22" ht="36" customHeight="1">
      <c r="A154" s="20" t="s">
        <v>1828</v>
      </c>
      <c r="B154" s="20" t="s">
        <v>1518</v>
      </c>
      <c r="C154" s="20" t="s">
        <v>745</v>
      </c>
      <c r="D154" s="20" t="s">
        <v>703</v>
      </c>
      <c r="E154" s="20" t="s">
        <v>853</v>
      </c>
      <c r="F154" s="21" t="s">
        <v>855</v>
      </c>
      <c r="G154" s="20" t="s">
        <v>1222</v>
      </c>
      <c r="H154" s="20" t="s">
        <v>65</v>
      </c>
      <c r="I154" s="23">
        <v>1</v>
      </c>
      <c r="J154" s="20" t="str">
        <f>IF(I154="","",IF(I154&gt;='01_Catálogos'!$B$4,"Sí","No"))</f>
        <v>Sí</v>
      </c>
      <c r="K154" s="22"/>
      <c r="L154" s="22"/>
      <c r="M154" s="20" t="s">
        <v>1520</v>
      </c>
      <c r="N154" s="20" t="s">
        <v>597</v>
      </c>
      <c r="O154" s="21"/>
      <c r="P154" s="20" t="s">
        <v>144</v>
      </c>
      <c r="Q154" s="21" t="s">
        <v>1829</v>
      </c>
      <c r="R154" s="21" t="s">
        <v>1522</v>
      </c>
      <c r="S154" s="23"/>
      <c r="T154" s="23"/>
      <c r="U154" s="21"/>
      <c r="V154" s="21"/>
    </row>
    <row r="155" spans="1:22" ht="36" customHeight="1">
      <c r="A155" s="20" t="s">
        <v>1830</v>
      </c>
      <c r="B155" s="20" t="s">
        <v>1518</v>
      </c>
      <c r="C155" s="20" t="s">
        <v>745</v>
      </c>
      <c r="D155" s="20" t="s">
        <v>703</v>
      </c>
      <c r="E155" s="20" t="s">
        <v>853</v>
      </c>
      <c r="F155" s="21" t="s">
        <v>855</v>
      </c>
      <c r="G155" s="20" t="s">
        <v>1222</v>
      </c>
      <c r="H155" s="20" t="s">
        <v>60</v>
      </c>
      <c r="I155" s="23">
        <v>1</v>
      </c>
      <c r="J155" s="20" t="str">
        <f>IF(I155="","",IF(I155&gt;='01_Catálogos'!$B$4,"Sí","No"))</f>
        <v>Sí</v>
      </c>
      <c r="K155" s="22"/>
      <c r="L155" s="22"/>
      <c r="M155" s="20" t="s">
        <v>1520</v>
      </c>
      <c r="N155" s="20" t="s">
        <v>597</v>
      </c>
      <c r="O155" s="21"/>
      <c r="P155" s="20" t="s">
        <v>144</v>
      </c>
      <c r="Q155" s="21" t="s">
        <v>1831</v>
      </c>
      <c r="R155" s="21" t="s">
        <v>1522</v>
      </c>
      <c r="S155" s="23"/>
      <c r="T155" s="23"/>
      <c r="U155" s="21"/>
      <c r="V155" s="21"/>
    </row>
    <row r="156" spans="1:22" ht="36" customHeight="1">
      <c r="A156" s="20" t="s">
        <v>1832</v>
      </c>
      <c r="B156" s="20" t="s">
        <v>1518</v>
      </c>
      <c r="C156" s="20" t="s">
        <v>745</v>
      </c>
      <c r="D156" s="20" t="s">
        <v>703</v>
      </c>
      <c r="E156" s="20" t="s">
        <v>853</v>
      </c>
      <c r="F156" s="21" t="s">
        <v>855</v>
      </c>
      <c r="G156" s="20" t="s">
        <v>1222</v>
      </c>
      <c r="H156" s="20" t="s">
        <v>74</v>
      </c>
      <c r="I156" s="23">
        <v>1</v>
      </c>
      <c r="J156" s="20" t="str">
        <f>IF(I156="","",IF(I156&gt;='01_Catálogos'!$B$4,"Sí","No"))</f>
        <v>Sí</v>
      </c>
      <c r="K156" s="22"/>
      <c r="L156" s="22"/>
      <c r="M156" s="20" t="s">
        <v>1520</v>
      </c>
      <c r="N156" s="20" t="s">
        <v>597</v>
      </c>
      <c r="O156" s="21"/>
      <c r="P156" s="20" t="s">
        <v>144</v>
      </c>
      <c r="Q156" s="21" t="s">
        <v>1833</v>
      </c>
      <c r="R156" s="21" t="s">
        <v>1522</v>
      </c>
      <c r="S156" s="23"/>
      <c r="T156" s="23"/>
      <c r="U156" s="21"/>
      <c r="V156" s="21"/>
    </row>
    <row r="157" spans="1:22" ht="36" customHeight="1">
      <c r="A157" s="20" t="s">
        <v>1834</v>
      </c>
      <c r="B157" s="20" t="s">
        <v>1518</v>
      </c>
      <c r="C157" s="20" t="s">
        <v>745</v>
      </c>
      <c r="D157" s="20" t="s">
        <v>703</v>
      </c>
      <c r="E157" s="20" t="s">
        <v>853</v>
      </c>
      <c r="F157" s="21" t="s">
        <v>855</v>
      </c>
      <c r="G157" s="20" t="s">
        <v>1222</v>
      </c>
      <c r="H157" s="20" t="s">
        <v>79</v>
      </c>
      <c r="I157" s="23">
        <v>1</v>
      </c>
      <c r="J157" s="20" t="str">
        <f>IF(I157="","",IF(I157&gt;='01_Catálogos'!$B$4,"Sí","No"))</f>
        <v>Sí</v>
      </c>
      <c r="K157" s="22"/>
      <c r="L157" s="22"/>
      <c r="M157" s="20" t="s">
        <v>1520</v>
      </c>
      <c r="N157" s="20" t="s">
        <v>597</v>
      </c>
      <c r="O157" s="21"/>
      <c r="P157" s="20" t="s">
        <v>144</v>
      </c>
      <c r="Q157" s="21" t="s">
        <v>1835</v>
      </c>
      <c r="R157" s="21" t="s">
        <v>1522</v>
      </c>
      <c r="S157" s="23"/>
      <c r="T157" s="23"/>
      <c r="U157" s="21"/>
      <c r="V157" s="21"/>
    </row>
    <row r="158" spans="1:22" ht="36" customHeight="1">
      <c r="A158" s="20" t="s">
        <v>1836</v>
      </c>
      <c r="B158" s="20" t="s">
        <v>1518</v>
      </c>
      <c r="C158" s="20" t="s">
        <v>745</v>
      </c>
      <c r="D158" s="20" t="s">
        <v>703</v>
      </c>
      <c r="E158" s="20" t="s">
        <v>912</v>
      </c>
      <c r="F158" s="21" t="s">
        <v>914</v>
      </c>
      <c r="G158" s="20" t="s">
        <v>1519</v>
      </c>
      <c r="H158" s="20" t="s">
        <v>55</v>
      </c>
      <c r="I158" s="23">
        <v>1</v>
      </c>
      <c r="J158" s="20" t="str">
        <f>IF(I158="","",IF(I158&gt;='01_Catálogos'!$B$4,"Sí","No"))</f>
        <v>Sí</v>
      </c>
      <c r="K158" s="22"/>
      <c r="L158" s="22"/>
      <c r="M158" s="20" t="s">
        <v>1520</v>
      </c>
      <c r="N158" s="20" t="s">
        <v>588</v>
      </c>
      <c r="O158" s="21"/>
      <c r="P158" s="20" t="s">
        <v>144</v>
      </c>
      <c r="Q158" s="21" t="s">
        <v>1837</v>
      </c>
      <c r="R158" s="21" t="s">
        <v>1522</v>
      </c>
      <c r="S158" s="23"/>
      <c r="T158" s="23"/>
      <c r="U158" s="21"/>
      <c r="V158" s="21"/>
    </row>
    <row r="159" spans="1:22" ht="36" customHeight="1">
      <c r="A159" s="20" t="s">
        <v>1838</v>
      </c>
      <c r="B159" s="20" t="s">
        <v>1518</v>
      </c>
      <c r="C159" s="20" t="s">
        <v>745</v>
      </c>
      <c r="D159" s="20" t="s">
        <v>703</v>
      </c>
      <c r="E159" s="20" t="s">
        <v>912</v>
      </c>
      <c r="F159" s="21" t="s">
        <v>914</v>
      </c>
      <c r="G159" s="20" t="s">
        <v>1519</v>
      </c>
      <c r="H159" s="20" t="s">
        <v>60</v>
      </c>
      <c r="I159" s="23">
        <v>1</v>
      </c>
      <c r="J159" s="20" t="str">
        <f>IF(I159="","",IF(I159&gt;='01_Catálogos'!$B$4,"Sí","No"))</f>
        <v>Sí</v>
      </c>
      <c r="K159" s="22"/>
      <c r="L159" s="22"/>
      <c r="M159" s="20" t="s">
        <v>1520</v>
      </c>
      <c r="N159" s="20" t="s">
        <v>588</v>
      </c>
      <c r="O159" s="21"/>
      <c r="P159" s="20" t="s">
        <v>144</v>
      </c>
      <c r="Q159" s="21" t="s">
        <v>1839</v>
      </c>
      <c r="R159" s="21" t="s">
        <v>1522</v>
      </c>
      <c r="S159" s="23"/>
      <c r="T159" s="23"/>
      <c r="U159" s="21"/>
      <c r="V159" s="21"/>
    </row>
    <row r="160" spans="1:22" ht="36" customHeight="1">
      <c r="A160" s="20" t="s">
        <v>1840</v>
      </c>
      <c r="B160" s="20" t="s">
        <v>1518</v>
      </c>
      <c r="C160" s="20" t="s">
        <v>745</v>
      </c>
      <c r="D160" s="20" t="s">
        <v>703</v>
      </c>
      <c r="E160" s="20" t="s">
        <v>912</v>
      </c>
      <c r="F160" s="21" t="s">
        <v>914</v>
      </c>
      <c r="G160" s="20" t="s">
        <v>1519</v>
      </c>
      <c r="H160" s="20" t="s">
        <v>74</v>
      </c>
      <c r="I160" s="23">
        <v>1</v>
      </c>
      <c r="J160" s="20" t="str">
        <f>IF(I160="","",IF(I160&gt;='01_Catálogos'!$B$4,"Sí","No"))</f>
        <v>Sí</v>
      </c>
      <c r="K160" s="22"/>
      <c r="L160" s="22"/>
      <c r="M160" s="20" t="s">
        <v>1520</v>
      </c>
      <c r="N160" s="20" t="s">
        <v>588</v>
      </c>
      <c r="O160" s="21"/>
      <c r="P160" s="20" t="s">
        <v>144</v>
      </c>
      <c r="Q160" s="21" t="s">
        <v>1841</v>
      </c>
      <c r="R160" s="21" t="s">
        <v>1522</v>
      </c>
      <c r="S160" s="23"/>
      <c r="T160" s="23"/>
      <c r="U160" s="21"/>
      <c r="V160" s="21"/>
    </row>
    <row r="161" spans="1:22" ht="36" customHeight="1">
      <c r="A161" s="20" t="s">
        <v>1842</v>
      </c>
      <c r="B161" s="20" t="s">
        <v>1518</v>
      </c>
      <c r="C161" s="20" t="s">
        <v>745</v>
      </c>
      <c r="D161" s="20" t="s">
        <v>703</v>
      </c>
      <c r="E161" s="20" t="s">
        <v>841</v>
      </c>
      <c r="F161" s="21" t="s">
        <v>843</v>
      </c>
      <c r="G161" s="20" t="s">
        <v>1519</v>
      </c>
      <c r="H161" s="20" t="s">
        <v>55</v>
      </c>
      <c r="I161" s="23">
        <v>1</v>
      </c>
      <c r="J161" s="20" t="str">
        <f>IF(I161="","",IF(I161&gt;='01_Catálogos'!$B$4,"Sí","No"))</f>
        <v>Sí</v>
      </c>
      <c r="K161" s="22"/>
      <c r="L161" s="22"/>
      <c r="M161" s="20" t="s">
        <v>1520</v>
      </c>
      <c r="N161" s="20" t="s">
        <v>588</v>
      </c>
      <c r="O161" s="21"/>
      <c r="P161" s="20" t="s">
        <v>144</v>
      </c>
      <c r="Q161" s="21" t="s">
        <v>1843</v>
      </c>
      <c r="R161" s="21" t="s">
        <v>1522</v>
      </c>
      <c r="S161" s="23"/>
      <c r="T161" s="23"/>
      <c r="U161" s="21"/>
      <c r="V161" s="21"/>
    </row>
    <row r="162" spans="1:22" ht="36" customHeight="1">
      <c r="A162" s="20" t="s">
        <v>1844</v>
      </c>
      <c r="B162" s="20" t="s">
        <v>1518</v>
      </c>
      <c r="C162" s="20" t="s">
        <v>745</v>
      </c>
      <c r="D162" s="20" t="s">
        <v>703</v>
      </c>
      <c r="E162" s="20" t="s">
        <v>841</v>
      </c>
      <c r="F162" s="21" t="s">
        <v>843</v>
      </c>
      <c r="G162" s="20" t="s">
        <v>1519</v>
      </c>
      <c r="H162" s="20" t="s">
        <v>60</v>
      </c>
      <c r="I162" s="23">
        <v>1</v>
      </c>
      <c r="J162" s="20" t="str">
        <f>IF(I162="","",IF(I162&gt;='01_Catálogos'!$B$4,"Sí","No"))</f>
        <v>Sí</v>
      </c>
      <c r="K162" s="22"/>
      <c r="L162" s="22"/>
      <c r="M162" s="20" t="s">
        <v>1520</v>
      </c>
      <c r="N162" s="20" t="s">
        <v>588</v>
      </c>
      <c r="O162" s="21"/>
      <c r="P162" s="20" t="s">
        <v>144</v>
      </c>
      <c r="Q162" s="21" t="s">
        <v>1845</v>
      </c>
      <c r="R162" s="21" t="s">
        <v>1522</v>
      </c>
      <c r="S162" s="23"/>
      <c r="T162" s="23"/>
      <c r="U162" s="21"/>
      <c r="V162" s="21"/>
    </row>
    <row r="163" spans="1:22" ht="36" customHeight="1">
      <c r="A163" s="20" t="s">
        <v>1846</v>
      </c>
      <c r="B163" s="20" t="s">
        <v>1518</v>
      </c>
      <c r="C163" s="20" t="s">
        <v>745</v>
      </c>
      <c r="D163" s="20" t="s">
        <v>703</v>
      </c>
      <c r="E163" s="20" t="s">
        <v>841</v>
      </c>
      <c r="F163" s="21" t="s">
        <v>843</v>
      </c>
      <c r="G163" s="20" t="s">
        <v>1519</v>
      </c>
      <c r="H163" s="20" t="s">
        <v>74</v>
      </c>
      <c r="I163" s="23">
        <v>1</v>
      </c>
      <c r="J163" s="20" t="str">
        <f>IF(I163="","",IF(I163&gt;='01_Catálogos'!$B$4,"Sí","No"))</f>
        <v>Sí</v>
      </c>
      <c r="K163" s="22"/>
      <c r="L163" s="22"/>
      <c r="M163" s="20" t="s">
        <v>1520</v>
      </c>
      <c r="N163" s="20" t="s">
        <v>588</v>
      </c>
      <c r="O163" s="21"/>
      <c r="P163" s="20" t="s">
        <v>144</v>
      </c>
      <c r="Q163" s="21" t="s">
        <v>1847</v>
      </c>
      <c r="R163" s="21" t="s">
        <v>1522</v>
      </c>
      <c r="S163" s="23"/>
      <c r="T163" s="23"/>
      <c r="U163" s="21"/>
      <c r="V163" s="21"/>
    </row>
    <row r="164" spans="1:22" ht="36" customHeight="1">
      <c r="A164" s="20" t="s">
        <v>1848</v>
      </c>
      <c r="B164" s="20" t="s">
        <v>1518</v>
      </c>
      <c r="C164" s="20" t="s">
        <v>745</v>
      </c>
      <c r="D164" s="20" t="s">
        <v>703</v>
      </c>
      <c r="E164" s="20" t="s">
        <v>847</v>
      </c>
      <c r="F164" s="21" t="s">
        <v>849</v>
      </c>
      <c r="G164" s="20" t="s">
        <v>1519</v>
      </c>
      <c r="H164" s="20" t="s">
        <v>65</v>
      </c>
      <c r="I164" s="23">
        <v>1</v>
      </c>
      <c r="J164" s="20" t="str">
        <f>IF(I164="","",IF(I164&gt;='01_Catálogos'!$B$4,"Sí","No"))</f>
        <v>Sí</v>
      </c>
      <c r="K164" s="22"/>
      <c r="L164" s="22"/>
      <c r="M164" s="20" t="s">
        <v>1520</v>
      </c>
      <c r="N164" s="20" t="s">
        <v>597</v>
      </c>
      <c r="O164" s="21" t="s">
        <v>1849</v>
      </c>
      <c r="P164" s="20" t="s">
        <v>144</v>
      </c>
      <c r="Q164" s="21" t="s">
        <v>1850</v>
      </c>
      <c r="R164" s="21" t="s">
        <v>1522</v>
      </c>
      <c r="S164" s="23"/>
      <c r="T164" s="23"/>
      <c r="U164" s="21"/>
      <c r="V164" s="21"/>
    </row>
    <row r="165" spans="1:22" ht="36" customHeight="1">
      <c r="A165" s="20" t="s">
        <v>1851</v>
      </c>
      <c r="B165" s="20" t="s">
        <v>1518</v>
      </c>
      <c r="C165" s="20" t="s">
        <v>745</v>
      </c>
      <c r="D165" s="20" t="s">
        <v>703</v>
      </c>
      <c r="E165" s="20" t="s">
        <v>838</v>
      </c>
      <c r="F165" s="21" t="s">
        <v>840</v>
      </c>
      <c r="G165" s="20" t="s">
        <v>1222</v>
      </c>
      <c r="H165" s="20" t="s">
        <v>55</v>
      </c>
      <c r="I165" s="23">
        <v>0.8</v>
      </c>
      <c r="J165" s="20" t="str">
        <f>IF(I165="","",IF(I165&gt;='01_Catálogos'!$B$4,"Sí","No"))</f>
        <v>Sí</v>
      </c>
      <c r="K165" s="22"/>
      <c r="L165" s="22"/>
      <c r="M165" s="20" t="s">
        <v>1520</v>
      </c>
      <c r="N165" s="20" t="s">
        <v>597</v>
      </c>
      <c r="O165" s="21" t="s">
        <v>1852</v>
      </c>
      <c r="P165" s="20" t="s">
        <v>144</v>
      </c>
      <c r="Q165" s="21" t="s">
        <v>1853</v>
      </c>
      <c r="R165" s="21" t="s">
        <v>1522</v>
      </c>
      <c r="S165" s="23"/>
      <c r="T165" s="23"/>
      <c r="U165" s="21"/>
      <c r="V165" s="21"/>
    </row>
    <row r="166" spans="1:22" ht="36" customHeight="1">
      <c r="A166" s="20" t="s">
        <v>1854</v>
      </c>
      <c r="B166" s="20" t="s">
        <v>1518</v>
      </c>
      <c r="C166" s="20" t="s">
        <v>745</v>
      </c>
      <c r="D166" s="20" t="s">
        <v>703</v>
      </c>
      <c r="E166" s="20" t="s">
        <v>838</v>
      </c>
      <c r="F166" s="21" t="s">
        <v>840</v>
      </c>
      <c r="G166" s="20" t="s">
        <v>1519</v>
      </c>
      <c r="H166" s="20" t="s">
        <v>55</v>
      </c>
      <c r="I166" s="23">
        <v>1</v>
      </c>
      <c r="J166" s="20" t="str">
        <f>IF(I166="","",IF(I166&gt;='01_Catálogos'!$B$4,"Sí","No"))</f>
        <v>Sí</v>
      </c>
      <c r="K166" s="22"/>
      <c r="L166" s="22"/>
      <c r="M166" s="20" t="s">
        <v>1520</v>
      </c>
      <c r="N166" s="20" t="s">
        <v>597</v>
      </c>
      <c r="O166" s="21"/>
      <c r="P166" s="20" t="s">
        <v>144</v>
      </c>
      <c r="Q166" s="21" t="s">
        <v>1855</v>
      </c>
      <c r="R166" s="21" t="s">
        <v>1522</v>
      </c>
      <c r="S166" s="23"/>
      <c r="T166" s="23"/>
      <c r="U166" s="21"/>
      <c r="V166" s="21"/>
    </row>
    <row r="167" spans="1:22" ht="36" customHeight="1">
      <c r="A167" s="20" t="s">
        <v>1856</v>
      </c>
      <c r="B167" s="20" t="s">
        <v>1518</v>
      </c>
      <c r="C167" s="20" t="s">
        <v>745</v>
      </c>
      <c r="D167" s="20" t="s">
        <v>703</v>
      </c>
      <c r="E167" s="20" t="s">
        <v>838</v>
      </c>
      <c r="F167" s="21" t="s">
        <v>840</v>
      </c>
      <c r="G167" s="20" t="s">
        <v>1222</v>
      </c>
      <c r="H167" s="20" t="s">
        <v>69</v>
      </c>
      <c r="I167" s="23">
        <v>0.8</v>
      </c>
      <c r="J167" s="20" t="str">
        <f>IF(I167="","",IF(I167&gt;='01_Catálogos'!$B$4,"Sí","No"))</f>
        <v>Sí</v>
      </c>
      <c r="K167" s="22"/>
      <c r="L167" s="22"/>
      <c r="M167" s="20" t="s">
        <v>1520</v>
      </c>
      <c r="N167" s="20" t="s">
        <v>597</v>
      </c>
      <c r="O167" s="21"/>
      <c r="P167" s="20" t="s">
        <v>144</v>
      </c>
      <c r="Q167" s="21" t="s">
        <v>1857</v>
      </c>
      <c r="R167" s="21" t="s">
        <v>1522</v>
      </c>
      <c r="S167" s="23"/>
      <c r="T167" s="23"/>
      <c r="U167" s="21"/>
      <c r="V167" s="21"/>
    </row>
    <row r="168" spans="1:22" ht="36" customHeight="1">
      <c r="A168" s="20" t="s">
        <v>1858</v>
      </c>
      <c r="B168" s="20" t="s">
        <v>1518</v>
      </c>
      <c r="C168" s="20" t="s">
        <v>745</v>
      </c>
      <c r="D168" s="20" t="s">
        <v>703</v>
      </c>
      <c r="E168" s="20" t="s">
        <v>838</v>
      </c>
      <c r="F168" s="21" t="s">
        <v>840</v>
      </c>
      <c r="G168" s="20" t="s">
        <v>1519</v>
      </c>
      <c r="H168" s="20" t="s">
        <v>69</v>
      </c>
      <c r="I168" s="23">
        <v>1</v>
      </c>
      <c r="J168" s="20" t="str">
        <f>IF(I168="","",IF(I168&gt;='01_Catálogos'!$B$4,"Sí","No"))</f>
        <v>Sí</v>
      </c>
      <c r="K168" s="22"/>
      <c r="L168" s="22"/>
      <c r="M168" s="20" t="s">
        <v>1520</v>
      </c>
      <c r="N168" s="20" t="s">
        <v>597</v>
      </c>
      <c r="O168" s="21"/>
      <c r="P168" s="20" t="s">
        <v>144</v>
      </c>
      <c r="Q168" s="21" t="s">
        <v>1859</v>
      </c>
      <c r="R168" s="21" t="s">
        <v>1522</v>
      </c>
      <c r="S168" s="23"/>
      <c r="T168" s="23"/>
      <c r="U168" s="21"/>
      <c r="V168" s="21"/>
    </row>
    <row r="169" spans="1:22" ht="36" customHeight="1">
      <c r="A169" s="20" t="s">
        <v>1860</v>
      </c>
      <c r="B169" s="20" t="s">
        <v>1518</v>
      </c>
      <c r="C169" s="20" t="s">
        <v>745</v>
      </c>
      <c r="D169" s="20" t="s">
        <v>703</v>
      </c>
      <c r="E169" s="20" t="s">
        <v>838</v>
      </c>
      <c r="F169" s="21" t="s">
        <v>840</v>
      </c>
      <c r="G169" s="20" t="s">
        <v>1519</v>
      </c>
      <c r="H169" s="20" t="s">
        <v>65</v>
      </c>
      <c r="I169" s="23">
        <v>1</v>
      </c>
      <c r="J169" s="20" t="str">
        <f>IF(I169="","",IF(I169&gt;='01_Catálogos'!$B$4,"Sí","No"))</f>
        <v>Sí</v>
      </c>
      <c r="K169" s="22"/>
      <c r="L169" s="22"/>
      <c r="M169" s="20" t="s">
        <v>1520</v>
      </c>
      <c r="N169" s="20" t="s">
        <v>597</v>
      </c>
      <c r="O169" s="21"/>
      <c r="P169" s="20" t="s">
        <v>144</v>
      </c>
      <c r="Q169" s="21" t="s">
        <v>1861</v>
      </c>
      <c r="R169" s="21" t="s">
        <v>1522</v>
      </c>
      <c r="S169" s="23"/>
      <c r="T169" s="23"/>
      <c r="U169" s="21"/>
      <c r="V169" s="21"/>
    </row>
    <row r="170" spans="1:22" ht="36" customHeight="1">
      <c r="A170" s="20" t="s">
        <v>1862</v>
      </c>
      <c r="B170" s="20" t="s">
        <v>1518</v>
      </c>
      <c r="C170" s="20" t="s">
        <v>745</v>
      </c>
      <c r="D170" s="20" t="s">
        <v>703</v>
      </c>
      <c r="E170" s="20" t="s">
        <v>838</v>
      </c>
      <c r="F170" s="21" t="s">
        <v>840</v>
      </c>
      <c r="G170" s="20" t="s">
        <v>1519</v>
      </c>
      <c r="H170" s="20" t="s">
        <v>60</v>
      </c>
      <c r="I170" s="23">
        <v>1</v>
      </c>
      <c r="J170" s="20" t="str">
        <f>IF(I170="","",IF(I170&gt;='01_Catálogos'!$B$4,"Sí","No"))</f>
        <v>Sí</v>
      </c>
      <c r="K170" s="22"/>
      <c r="L170" s="22"/>
      <c r="M170" s="20" t="s">
        <v>1520</v>
      </c>
      <c r="N170" s="20" t="s">
        <v>597</v>
      </c>
      <c r="O170" s="21"/>
      <c r="P170" s="20" t="s">
        <v>144</v>
      </c>
      <c r="Q170" s="21" t="s">
        <v>1863</v>
      </c>
      <c r="R170" s="21" t="s">
        <v>1522</v>
      </c>
      <c r="S170" s="23"/>
      <c r="T170" s="23"/>
      <c r="U170" s="21"/>
      <c r="V170" s="21"/>
    </row>
    <row r="171" spans="1:22" ht="36" customHeight="1">
      <c r="A171" s="20" t="s">
        <v>1864</v>
      </c>
      <c r="B171" s="20" t="s">
        <v>1518</v>
      </c>
      <c r="C171" s="20" t="s">
        <v>745</v>
      </c>
      <c r="D171" s="20" t="s">
        <v>703</v>
      </c>
      <c r="E171" s="20" t="s">
        <v>838</v>
      </c>
      <c r="F171" s="21" t="s">
        <v>840</v>
      </c>
      <c r="G171" s="20" t="s">
        <v>1222</v>
      </c>
      <c r="H171" s="20" t="s">
        <v>74</v>
      </c>
      <c r="I171" s="23">
        <v>0.78599999999999992</v>
      </c>
      <c r="J171" s="20" t="str">
        <f>IF(I171="","",IF(I171&gt;='01_Catálogos'!$B$4,"Sí","No"))</f>
        <v>Sí</v>
      </c>
      <c r="K171" s="22"/>
      <c r="L171" s="22"/>
      <c r="M171" s="20" t="s">
        <v>1520</v>
      </c>
      <c r="N171" s="20" t="s">
        <v>597</v>
      </c>
      <c r="O171" s="21"/>
      <c r="P171" s="20" t="s">
        <v>144</v>
      </c>
      <c r="Q171" s="21" t="s">
        <v>1865</v>
      </c>
      <c r="R171" s="21" t="s">
        <v>1522</v>
      </c>
      <c r="S171" s="23"/>
      <c r="T171" s="23"/>
      <c r="U171" s="21"/>
      <c r="V171" s="21"/>
    </row>
    <row r="172" spans="1:22" ht="36" customHeight="1">
      <c r="A172" s="20" t="s">
        <v>1866</v>
      </c>
      <c r="B172" s="20" t="s">
        <v>1518</v>
      </c>
      <c r="C172" s="20" t="s">
        <v>745</v>
      </c>
      <c r="D172" s="20" t="s">
        <v>703</v>
      </c>
      <c r="E172" s="20" t="s">
        <v>838</v>
      </c>
      <c r="F172" s="21" t="s">
        <v>840</v>
      </c>
      <c r="G172" s="20" t="s">
        <v>1519</v>
      </c>
      <c r="H172" s="20" t="s">
        <v>74</v>
      </c>
      <c r="I172" s="23">
        <v>1</v>
      </c>
      <c r="J172" s="20" t="str">
        <f>IF(I172="","",IF(I172&gt;='01_Catálogos'!$B$4,"Sí","No"))</f>
        <v>Sí</v>
      </c>
      <c r="K172" s="22"/>
      <c r="L172" s="22"/>
      <c r="M172" s="20" t="s">
        <v>1520</v>
      </c>
      <c r="N172" s="20" t="s">
        <v>597</v>
      </c>
      <c r="O172" s="21"/>
      <c r="P172" s="20" t="s">
        <v>144</v>
      </c>
      <c r="Q172" s="21" t="s">
        <v>1867</v>
      </c>
      <c r="R172" s="21" t="s">
        <v>1522</v>
      </c>
      <c r="S172" s="23"/>
      <c r="T172" s="23"/>
      <c r="U172" s="21"/>
      <c r="V172" s="21"/>
    </row>
    <row r="173" spans="1:22" ht="36" customHeight="1">
      <c r="A173" s="20" t="s">
        <v>1868</v>
      </c>
      <c r="B173" s="20" t="s">
        <v>1518</v>
      </c>
      <c r="C173" s="20" t="s">
        <v>745</v>
      </c>
      <c r="D173" s="20" t="s">
        <v>703</v>
      </c>
      <c r="E173" s="20" t="s">
        <v>838</v>
      </c>
      <c r="F173" s="21" t="s">
        <v>840</v>
      </c>
      <c r="G173" s="20" t="s">
        <v>1519</v>
      </c>
      <c r="H173" s="20" t="s">
        <v>79</v>
      </c>
      <c r="I173" s="23">
        <v>1</v>
      </c>
      <c r="J173" s="20" t="str">
        <f>IF(I173="","",IF(I173&gt;='01_Catálogos'!$B$4,"Sí","No"))</f>
        <v>Sí</v>
      </c>
      <c r="K173" s="22"/>
      <c r="L173" s="22"/>
      <c r="M173" s="20" t="s">
        <v>1520</v>
      </c>
      <c r="N173" s="20" t="s">
        <v>597</v>
      </c>
      <c r="O173" s="21"/>
      <c r="P173" s="20" t="s">
        <v>144</v>
      </c>
      <c r="Q173" s="21" t="s">
        <v>1869</v>
      </c>
      <c r="R173" s="21" t="s">
        <v>1522</v>
      </c>
      <c r="S173" s="23"/>
      <c r="T173" s="23"/>
      <c r="U173" s="21"/>
      <c r="V173" s="21"/>
    </row>
    <row r="174" spans="1:22" ht="36" customHeight="1">
      <c r="A174" s="20" t="s">
        <v>1870</v>
      </c>
      <c r="B174" s="20" t="s">
        <v>1518</v>
      </c>
      <c r="C174" s="20" t="s">
        <v>745</v>
      </c>
      <c r="D174" s="20" t="s">
        <v>703</v>
      </c>
      <c r="E174" s="20" t="s">
        <v>915</v>
      </c>
      <c r="F174" s="21" t="s">
        <v>917</v>
      </c>
      <c r="G174" s="20" t="s">
        <v>1222</v>
      </c>
      <c r="H174" s="20" t="s">
        <v>55</v>
      </c>
      <c r="I174" s="23">
        <v>1</v>
      </c>
      <c r="J174" s="20" t="str">
        <f>IF(I174="","",IF(I174&gt;='01_Catálogos'!$B$4,"Sí","No"))</f>
        <v>Sí</v>
      </c>
      <c r="K174" s="22"/>
      <c r="L174" s="22"/>
      <c r="M174" s="20" t="s">
        <v>1520</v>
      </c>
      <c r="N174" s="20" t="s">
        <v>597</v>
      </c>
      <c r="O174" s="21" t="s">
        <v>1871</v>
      </c>
      <c r="P174" s="20" t="s">
        <v>144</v>
      </c>
      <c r="Q174" s="21" t="s">
        <v>1872</v>
      </c>
      <c r="R174" s="21" t="s">
        <v>1522</v>
      </c>
      <c r="S174" s="23"/>
      <c r="T174" s="23"/>
      <c r="U174" s="21"/>
      <c r="V174" s="21"/>
    </row>
    <row r="175" spans="1:22" ht="36" customHeight="1">
      <c r="A175" s="20" t="s">
        <v>1873</v>
      </c>
      <c r="B175" s="20" t="s">
        <v>1518</v>
      </c>
      <c r="C175" s="20" t="s">
        <v>745</v>
      </c>
      <c r="D175" s="20" t="s">
        <v>703</v>
      </c>
      <c r="E175" s="20" t="s">
        <v>915</v>
      </c>
      <c r="F175" s="21" t="s">
        <v>917</v>
      </c>
      <c r="G175" s="20" t="s">
        <v>1519</v>
      </c>
      <c r="H175" s="20" t="s">
        <v>55</v>
      </c>
      <c r="I175" s="23">
        <v>1</v>
      </c>
      <c r="J175" s="20" t="str">
        <f>IF(I175="","",IF(I175&gt;='01_Catálogos'!$B$4,"Sí","No"))</f>
        <v>Sí</v>
      </c>
      <c r="K175" s="22"/>
      <c r="L175" s="22"/>
      <c r="M175" s="20" t="s">
        <v>1520</v>
      </c>
      <c r="N175" s="20" t="s">
        <v>597</v>
      </c>
      <c r="O175" s="21"/>
      <c r="P175" s="20" t="s">
        <v>144</v>
      </c>
      <c r="Q175" s="21" t="s">
        <v>1874</v>
      </c>
      <c r="R175" s="21" t="s">
        <v>1522</v>
      </c>
      <c r="S175" s="23"/>
      <c r="T175" s="23"/>
      <c r="U175" s="21"/>
      <c r="V175" s="21"/>
    </row>
    <row r="176" spans="1:22" ht="36" customHeight="1">
      <c r="A176" s="20" t="s">
        <v>1875</v>
      </c>
      <c r="B176" s="20" t="s">
        <v>1518</v>
      </c>
      <c r="C176" s="20" t="s">
        <v>745</v>
      </c>
      <c r="D176" s="20" t="s">
        <v>703</v>
      </c>
      <c r="E176" s="20" t="s">
        <v>915</v>
      </c>
      <c r="F176" s="21" t="s">
        <v>917</v>
      </c>
      <c r="G176" s="20" t="s">
        <v>1222</v>
      </c>
      <c r="H176" s="20" t="s">
        <v>69</v>
      </c>
      <c r="I176" s="23">
        <v>1</v>
      </c>
      <c r="J176" s="20" t="str">
        <f>IF(I176="","",IF(I176&gt;='01_Catálogos'!$B$4,"Sí","No"))</f>
        <v>Sí</v>
      </c>
      <c r="K176" s="22"/>
      <c r="L176" s="22"/>
      <c r="M176" s="20" t="s">
        <v>1520</v>
      </c>
      <c r="N176" s="20" t="s">
        <v>597</v>
      </c>
      <c r="O176" s="21"/>
      <c r="P176" s="20" t="s">
        <v>144</v>
      </c>
      <c r="Q176" s="21" t="s">
        <v>1876</v>
      </c>
      <c r="R176" s="21" t="s">
        <v>1522</v>
      </c>
      <c r="S176" s="23"/>
      <c r="T176" s="23"/>
      <c r="U176" s="21"/>
      <c r="V176" s="21"/>
    </row>
    <row r="177" spans="1:22" ht="36" customHeight="1">
      <c r="A177" s="20" t="s">
        <v>1877</v>
      </c>
      <c r="B177" s="20" t="s">
        <v>1518</v>
      </c>
      <c r="C177" s="20" t="s">
        <v>745</v>
      </c>
      <c r="D177" s="20" t="s">
        <v>703</v>
      </c>
      <c r="E177" s="20" t="s">
        <v>915</v>
      </c>
      <c r="F177" s="21" t="s">
        <v>917</v>
      </c>
      <c r="G177" s="20" t="s">
        <v>1519</v>
      </c>
      <c r="H177" s="20" t="s">
        <v>69</v>
      </c>
      <c r="I177" s="23">
        <v>1</v>
      </c>
      <c r="J177" s="20" t="str">
        <f>IF(I177="","",IF(I177&gt;='01_Catálogos'!$B$4,"Sí","No"))</f>
        <v>Sí</v>
      </c>
      <c r="K177" s="22"/>
      <c r="L177" s="22"/>
      <c r="M177" s="20" t="s">
        <v>1520</v>
      </c>
      <c r="N177" s="20" t="s">
        <v>597</v>
      </c>
      <c r="O177" s="21"/>
      <c r="P177" s="20" t="s">
        <v>144</v>
      </c>
      <c r="Q177" s="21" t="s">
        <v>1878</v>
      </c>
      <c r="R177" s="21" t="s">
        <v>1522</v>
      </c>
      <c r="S177" s="23"/>
      <c r="T177" s="23"/>
      <c r="U177" s="21"/>
      <c r="V177" s="21"/>
    </row>
    <row r="178" spans="1:22" ht="36" customHeight="1">
      <c r="A178" s="20" t="s">
        <v>1879</v>
      </c>
      <c r="B178" s="20" t="s">
        <v>1518</v>
      </c>
      <c r="C178" s="20" t="s">
        <v>745</v>
      </c>
      <c r="D178" s="20" t="s">
        <v>703</v>
      </c>
      <c r="E178" s="20" t="s">
        <v>915</v>
      </c>
      <c r="F178" s="21" t="s">
        <v>917</v>
      </c>
      <c r="G178" s="20" t="s">
        <v>1222</v>
      </c>
      <c r="H178" s="20" t="s">
        <v>65</v>
      </c>
      <c r="I178" s="23">
        <v>1</v>
      </c>
      <c r="J178" s="20" t="str">
        <f>IF(I178="","",IF(I178&gt;='01_Catálogos'!$B$4,"Sí","No"))</f>
        <v>Sí</v>
      </c>
      <c r="K178" s="22"/>
      <c r="L178" s="22"/>
      <c r="M178" s="20" t="s">
        <v>1520</v>
      </c>
      <c r="N178" s="20" t="s">
        <v>597</v>
      </c>
      <c r="O178" s="21"/>
      <c r="P178" s="20" t="s">
        <v>144</v>
      </c>
      <c r="Q178" s="21" t="s">
        <v>1880</v>
      </c>
      <c r="R178" s="21" t="s">
        <v>1522</v>
      </c>
      <c r="S178" s="23"/>
      <c r="T178" s="23"/>
      <c r="U178" s="21"/>
      <c r="V178" s="21"/>
    </row>
    <row r="179" spans="1:22" ht="36" customHeight="1">
      <c r="A179" s="20" t="s">
        <v>1881</v>
      </c>
      <c r="B179" s="20" t="s">
        <v>1518</v>
      </c>
      <c r="C179" s="20" t="s">
        <v>745</v>
      </c>
      <c r="D179" s="20" t="s">
        <v>703</v>
      </c>
      <c r="E179" s="20" t="s">
        <v>915</v>
      </c>
      <c r="F179" s="21" t="s">
        <v>917</v>
      </c>
      <c r="G179" s="20" t="s">
        <v>1519</v>
      </c>
      <c r="H179" s="20" t="s">
        <v>65</v>
      </c>
      <c r="I179" s="23">
        <v>1</v>
      </c>
      <c r="J179" s="20" t="str">
        <f>IF(I179="","",IF(I179&gt;='01_Catálogos'!$B$4,"Sí","No"))</f>
        <v>Sí</v>
      </c>
      <c r="K179" s="22"/>
      <c r="L179" s="22"/>
      <c r="M179" s="20" t="s">
        <v>1520</v>
      </c>
      <c r="N179" s="20" t="s">
        <v>597</v>
      </c>
      <c r="O179" s="21"/>
      <c r="P179" s="20" t="s">
        <v>144</v>
      </c>
      <c r="Q179" s="21" t="s">
        <v>1882</v>
      </c>
      <c r="R179" s="21" t="s">
        <v>1522</v>
      </c>
      <c r="S179" s="23"/>
      <c r="T179" s="23"/>
      <c r="U179" s="21"/>
      <c r="V179" s="21"/>
    </row>
    <row r="180" spans="1:22" ht="36" customHeight="1">
      <c r="A180" s="20" t="s">
        <v>1883</v>
      </c>
      <c r="B180" s="20" t="s">
        <v>1518</v>
      </c>
      <c r="C180" s="20" t="s">
        <v>745</v>
      </c>
      <c r="D180" s="20" t="s">
        <v>703</v>
      </c>
      <c r="E180" s="20" t="s">
        <v>915</v>
      </c>
      <c r="F180" s="21" t="s">
        <v>917</v>
      </c>
      <c r="G180" s="20" t="s">
        <v>1222</v>
      </c>
      <c r="H180" s="20" t="s">
        <v>60</v>
      </c>
      <c r="I180" s="23">
        <v>1</v>
      </c>
      <c r="J180" s="20" t="str">
        <f>IF(I180="","",IF(I180&gt;='01_Catálogos'!$B$4,"Sí","No"))</f>
        <v>Sí</v>
      </c>
      <c r="K180" s="22"/>
      <c r="L180" s="22"/>
      <c r="M180" s="20" t="s">
        <v>1520</v>
      </c>
      <c r="N180" s="20" t="s">
        <v>597</v>
      </c>
      <c r="O180" s="21"/>
      <c r="P180" s="20" t="s">
        <v>144</v>
      </c>
      <c r="Q180" s="21" t="s">
        <v>1884</v>
      </c>
      <c r="R180" s="21" t="s">
        <v>1522</v>
      </c>
      <c r="S180" s="23"/>
      <c r="T180" s="23"/>
      <c r="U180" s="21"/>
      <c r="V180" s="21"/>
    </row>
    <row r="181" spans="1:22" ht="36" customHeight="1">
      <c r="A181" s="20" t="s">
        <v>1885</v>
      </c>
      <c r="B181" s="20" t="s">
        <v>1518</v>
      </c>
      <c r="C181" s="20" t="s">
        <v>745</v>
      </c>
      <c r="D181" s="20" t="s">
        <v>703</v>
      </c>
      <c r="E181" s="20" t="s">
        <v>915</v>
      </c>
      <c r="F181" s="21" t="s">
        <v>917</v>
      </c>
      <c r="G181" s="20" t="s">
        <v>1519</v>
      </c>
      <c r="H181" s="20" t="s">
        <v>60</v>
      </c>
      <c r="I181" s="23">
        <v>1</v>
      </c>
      <c r="J181" s="20" t="str">
        <f>IF(I181="","",IF(I181&gt;='01_Catálogos'!$B$4,"Sí","No"))</f>
        <v>Sí</v>
      </c>
      <c r="K181" s="22"/>
      <c r="L181" s="22"/>
      <c r="M181" s="20" t="s">
        <v>1520</v>
      </c>
      <c r="N181" s="20" t="s">
        <v>597</v>
      </c>
      <c r="O181" s="21"/>
      <c r="P181" s="20" t="s">
        <v>144</v>
      </c>
      <c r="Q181" s="21" t="s">
        <v>1886</v>
      </c>
      <c r="R181" s="21" t="s">
        <v>1522</v>
      </c>
      <c r="S181" s="23"/>
      <c r="T181" s="23"/>
      <c r="U181" s="21"/>
      <c r="V181" s="21"/>
    </row>
    <row r="182" spans="1:22" ht="36" customHeight="1">
      <c r="A182" s="20" t="s">
        <v>1887</v>
      </c>
      <c r="B182" s="20" t="s">
        <v>1518</v>
      </c>
      <c r="C182" s="20" t="s">
        <v>745</v>
      </c>
      <c r="D182" s="20" t="s">
        <v>703</v>
      </c>
      <c r="E182" s="20" t="s">
        <v>844</v>
      </c>
      <c r="F182" s="21" t="s">
        <v>846</v>
      </c>
      <c r="G182" s="20" t="s">
        <v>1222</v>
      </c>
      <c r="H182" s="20" t="s">
        <v>55</v>
      </c>
      <c r="I182" s="23">
        <v>1</v>
      </c>
      <c r="J182" s="20" t="str">
        <f>IF(I182="","",IF(I182&gt;='01_Catálogos'!$B$4,"Sí","No"))</f>
        <v>Sí</v>
      </c>
      <c r="K182" s="22"/>
      <c r="L182" s="22"/>
      <c r="M182" s="20" t="s">
        <v>1520</v>
      </c>
      <c r="N182" s="20" t="s">
        <v>597</v>
      </c>
      <c r="O182" s="21" t="s">
        <v>1888</v>
      </c>
      <c r="P182" s="20" t="s">
        <v>144</v>
      </c>
      <c r="Q182" s="21" t="s">
        <v>1889</v>
      </c>
      <c r="R182" s="21" t="s">
        <v>1522</v>
      </c>
      <c r="S182" s="23"/>
      <c r="T182" s="23"/>
      <c r="U182" s="21"/>
      <c r="V182" s="21"/>
    </row>
    <row r="183" spans="1:22" ht="36" customHeight="1">
      <c r="A183" s="20" t="s">
        <v>1890</v>
      </c>
      <c r="B183" s="20" t="s">
        <v>1518</v>
      </c>
      <c r="C183" s="20" t="s">
        <v>745</v>
      </c>
      <c r="D183" s="20" t="s">
        <v>703</v>
      </c>
      <c r="E183" s="20" t="s">
        <v>844</v>
      </c>
      <c r="F183" s="21" t="s">
        <v>846</v>
      </c>
      <c r="G183" s="20" t="s">
        <v>1519</v>
      </c>
      <c r="H183" s="20" t="s">
        <v>55</v>
      </c>
      <c r="I183" s="23">
        <v>0.92299999999999993</v>
      </c>
      <c r="J183" s="20" t="str">
        <f>IF(I183="","",IF(I183&gt;='01_Catálogos'!$B$4,"Sí","No"))</f>
        <v>Sí</v>
      </c>
      <c r="K183" s="22"/>
      <c r="L183" s="22"/>
      <c r="M183" s="20" t="s">
        <v>1520</v>
      </c>
      <c r="N183" s="20" t="s">
        <v>597</v>
      </c>
      <c r="O183" s="21"/>
      <c r="P183" s="20" t="s">
        <v>144</v>
      </c>
      <c r="Q183" s="21" t="s">
        <v>1891</v>
      </c>
      <c r="R183" s="21" t="s">
        <v>1522</v>
      </c>
      <c r="S183" s="23"/>
      <c r="T183" s="23"/>
      <c r="U183" s="21"/>
      <c r="V183" s="21"/>
    </row>
    <row r="184" spans="1:22" ht="36" customHeight="1">
      <c r="A184" s="20" t="s">
        <v>1892</v>
      </c>
      <c r="B184" s="20" t="s">
        <v>1518</v>
      </c>
      <c r="C184" s="20" t="s">
        <v>745</v>
      </c>
      <c r="D184" s="20" t="s">
        <v>703</v>
      </c>
      <c r="E184" s="20" t="s">
        <v>844</v>
      </c>
      <c r="F184" s="21" t="s">
        <v>846</v>
      </c>
      <c r="G184" s="20" t="s">
        <v>1222</v>
      </c>
      <c r="H184" s="20" t="s">
        <v>69</v>
      </c>
      <c r="I184" s="23">
        <v>1</v>
      </c>
      <c r="J184" s="20" t="str">
        <f>IF(I184="","",IF(I184&gt;='01_Catálogos'!$B$4,"Sí","No"))</f>
        <v>Sí</v>
      </c>
      <c r="K184" s="22"/>
      <c r="L184" s="22"/>
      <c r="M184" s="20" t="s">
        <v>1520</v>
      </c>
      <c r="N184" s="20" t="s">
        <v>597</v>
      </c>
      <c r="O184" s="21"/>
      <c r="P184" s="20" t="s">
        <v>144</v>
      </c>
      <c r="Q184" s="21" t="s">
        <v>1893</v>
      </c>
      <c r="R184" s="21" t="s">
        <v>1522</v>
      </c>
      <c r="S184" s="23"/>
      <c r="T184" s="23"/>
      <c r="U184" s="21"/>
      <c r="V184" s="21"/>
    </row>
    <row r="185" spans="1:22" ht="36" customHeight="1">
      <c r="A185" s="20" t="s">
        <v>1894</v>
      </c>
      <c r="B185" s="20" t="s">
        <v>1518</v>
      </c>
      <c r="C185" s="20" t="s">
        <v>745</v>
      </c>
      <c r="D185" s="20" t="s">
        <v>703</v>
      </c>
      <c r="E185" s="20" t="s">
        <v>844</v>
      </c>
      <c r="F185" s="21" t="s">
        <v>846</v>
      </c>
      <c r="G185" s="20" t="s">
        <v>1519</v>
      </c>
      <c r="H185" s="20" t="s">
        <v>69</v>
      </c>
      <c r="I185" s="23">
        <v>0.92299999999999993</v>
      </c>
      <c r="J185" s="20" t="str">
        <f>IF(I185="","",IF(I185&gt;='01_Catálogos'!$B$4,"Sí","No"))</f>
        <v>Sí</v>
      </c>
      <c r="K185" s="22"/>
      <c r="L185" s="22"/>
      <c r="M185" s="20" t="s">
        <v>1520</v>
      </c>
      <c r="N185" s="20" t="s">
        <v>597</v>
      </c>
      <c r="O185" s="21"/>
      <c r="P185" s="20" t="s">
        <v>144</v>
      </c>
      <c r="Q185" s="21" t="s">
        <v>1895</v>
      </c>
      <c r="R185" s="21" t="s">
        <v>1522</v>
      </c>
      <c r="S185" s="23"/>
      <c r="T185" s="23"/>
      <c r="U185" s="21"/>
      <c r="V185" s="21"/>
    </row>
    <row r="186" spans="1:22" ht="36" customHeight="1">
      <c r="A186" s="20" t="s">
        <v>1896</v>
      </c>
      <c r="B186" s="20" t="s">
        <v>1518</v>
      </c>
      <c r="C186" s="20" t="s">
        <v>745</v>
      </c>
      <c r="D186" s="20" t="s">
        <v>703</v>
      </c>
      <c r="E186" s="20" t="s">
        <v>844</v>
      </c>
      <c r="F186" s="21" t="s">
        <v>846</v>
      </c>
      <c r="G186" s="20" t="s">
        <v>1222</v>
      </c>
      <c r="H186" s="20" t="s">
        <v>65</v>
      </c>
      <c r="I186" s="23">
        <v>1</v>
      </c>
      <c r="J186" s="20" t="str">
        <f>IF(I186="","",IF(I186&gt;='01_Catálogos'!$B$4,"Sí","No"))</f>
        <v>Sí</v>
      </c>
      <c r="K186" s="22"/>
      <c r="L186" s="22"/>
      <c r="M186" s="20" t="s">
        <v>1520</v>
      </c>
      <c r="N186" s="20" t="s">
        <v>597</v>
      </c>
      <c r="O186" s="21"/>
      <c r="P186" s="20" t="s">
        <v>144</v>
      </c>
      <c r="Q186" s="21" t="s">
        <v>1897</v>
      </c>
      <c r="R186" s="21" t="s">
        <v>1522</v>
      </c>
      <c r="S186" s="23"/>
      <c r="T186" s="23"/>
      <c r="U186" s="21"/>
      <c r="V186" s="21"/>
    </row>
    <row r="187" spans="1:22" ht="36" customHeight="1">
      <c r="A187" s="20" t="s">
        <v>1898</v>
      </c>
      <c r="B187" s="20" t="s">
        <v>1518</v>
      </c>
      <c r="C187" s="20" t="s">
        <v>745</v>
      </c>
      <c r="D187" s="20" t="s">
        <v>703</v>
      </c>
      <c r="E187" s="20" t="s">
        <v>844</v>
      </c>
      <c r="F187" s="21" t="s">
        <v>846</v>
      </c>
      <c r="G187" s="20" t="s">
        <v>1519</v>
      </c>
      <c r="H187" s="20" t="s">
        <v>65</v>
      </c>
      <c r="I187" s="23">
        <v>1</v>
      </c>
      <c r="J187" s="20" t="str">
        <f>IF(I187="","",IF(I187&gt;='01_Catálogos'!$B$4,"Sí","No"))</f>
        <v>Sí</v>
      </c>
      <c r="K187" s="22"/>
      <c r="L187" s="22"/>
      <c r="M187" s="20" t="s">
        <v>1520</v>
      </c>
      <c r="N187" s="20" t="s">
        <v>597</v>
      </c>
      <c r="O187" s="21"/>
      <c r="P187" s="20" t="s">
        <v>144</v>
      </c>
      <c r="Q187" s="21" t="s">
        <v>1899</v>
      </c>
      <c r="R187" s="21" t="s">
        <v>1522</v>
      </c>
      <c r="S187" s="23"/>
      <c r="T187" s="23"/>
      <c r="U187" s="21"/>
      <c r="V187" s="21"/>
    </row>
    <row r="188" spans="1:22" ht="36" customHeight="1">
      <c r="A188" s="20" t="s">
        <v>1900</v>
      </c>
      <c r="B188" s="20" t="s">
        <v>1518</v>
      </c>
      <c r="C188" s="20" t="s">
        <v>745</v>
      </c>
      <c r="D188" s="20" t="s">
        <v>703</v>
      </c>
      <c r="E188" s="20" t="s">
        <v>844</v>
      </c>
      <c r="F188" s="21" t="s">
        <v>846</v>
      </c>
      <c r="G188" s="20" t="s">
        <v>1222</v>
      </c>
      <c r="H188" s="20" t="s">
        <v>60</v>
      </c>
      <c r="I188" s="23">
        <v>1</v>
      </c>
      <c r="J188" s="20" t="str">
        <f>IF(I188="","",IF(I188&gt;='01_Catálogos'!$B$4,"Sí","No"))</f>
        <v>Sí</v>
      </c>
      <c r="K188" s="22"/>
      <c r="L188" s="22"/>
      <c r="M188" s="20" t="s">
        <v>1520</v>
      </c>
      <c r="N188" s="20" t="s">
        <v>597</v>
      </c>
      <c r="O188" s="21"/>
      <c r="P188" s="20" t="s">
        <v>144</v>
      </c>
      <c r="Q188" s="21" t="s">
        <v>1901</v>
      </c>
      <c r="R188" s="21" t="s">
        <v>1522</v>
      </c>
      <c r="S188" s="23"/>
      <c r="T188" s="23"/>
      <c r="U188" s="21"/>
      <c r="V188" s="21"/>
    </row>
    <row r="189" spans="1:22" ht="36" customHeight="1">
      <c r="A189" s="20" t="s">
        <v>1902</v>
      </c>
      <c r="B189" s="20" t="s">
        <v>1518</v>
      </c>
      <c r="C189" s="20" t="s">
        <v>745</v>
      </c>
      <c r="D189" s="20" t="s">
        <v>703</v>
      </c>
      <c r="E189" s="20" t="s">
        <v>844</v>
      </c>
      <c r="F189" s="21" t="s">
        <v>846</v>
      </c>
      <c r="G189" s="20" t="s">
        <v>1519</v>
      </c>
      <c r="H189" s="20" t="s">
        <v>60</v>
      </c>
      <c r="I189" s="23">
        <v>0.84599999999999997</v>
      </c>
      <c r="J189" s="20" t="str">
        <f>IF(I189="","",IF(I189&gt;='01_Catálogos'!$B$4,"Sí","No"))</f>
        <v>Sí</v>
      </c>
      <c r="K189" s="22"/>
      <c r="L189" s="22"/>
      <c r="M189" s="20" t="s">
        <v>1520</v>
      </c>
      <c r="N189" s="20" t="s">
        <v>597</v>
      </c>
      <c r="O189" s="21"/>
      <c r="P189" s="20" t="s">
        <v>144</v>
      </c>
      <c r="Q189" s="21" t="s">
        <v>1903</v>
      </c>
      <c r="R189" s="21" t="s">
        <v>1522</v>
      </c>
      <c r="S189" s="23"/>
      <c r="T189" s="23"/>
      <c r="U189" s="21"/>
      <c r="V189" s="21"/>
    </row>
    <row r="190" spans="1:22" ht="36" customHeight="1">
      <c r="A190" s="20" t="s">
        <v>1904</v>
      </c>
      <c r="B190" s="20" t="s">
        <v>1518</v>
      </c>
      <c r="C190" s="20" t="s">
        <v>745</v>
      </c>
      <c r="D190" s="20" t="s">
        <v>703</v>
      </c>
      <c r="E190" s="20" t="s">
        <v>844</v>
      </c>
      <c r="F190" s="21" t="s">
        <v>846</v>
      </c>
      <c r="G190" s="20" t="s">
        <v>1519</v>
      </c>
      <c r="H190" s="20" t="s">
        <v>74</v>
      </c>
      <c r="I190" s="23">
        <v>0.92299999999999993</v>
      </c>
      <c r="J190" s="20" t="str">
        <f>IF(I190="","",IF(I190&gt;='01_Catálogos'!$B$4,"Sí","No"))</f>
        <v>Sí</v>
      </c>
      <c r="K190" s="22"/>
      <c r="L190" s="22"/>
      <c r="M190" s="20" t="s">
        <v>1520</v>
      </c>
      <c r="N190" s="20" t="s">
        <v>597</v>
      </c>
      <c r="O190" s="21"/>
      <c r="P190" s="20" t="s">
        <v>144</v>
      </c>
      <c r="Q190" s="21" t="s">
        <v>1905</v>
      </c>
      <c r="R190" s="21" t="s">
        <v>1522</v>
      </c>
      <c r="S190" s="23"/>
      <c r="T190" s="23"/>
      <c r="U190" s="21"/>
      <c r="V190" s="21"/>
    </row>
    <row r="191" spans="1:22" ht="36" customHeight="1">
      <c r="A191" s="20" t="s">
        <v>1906</v>
      </c>
      <c r="B191" s="20" t="s">
        <v>1907</v>
      </c>
      <c r="C191" s="20" t="s">
        <v>745</v>
      </c>
      <c r="D191" s="20" t="s">
        <v>584</v>
      </c>
      <c r="E191" s="20" t="s">
        <v>582</v>
      </c>
      <c r="F191" s="21" t="s">
        <v>1908</v>
      </c>
      <c r="G191" s="20" t="s">
        <v>231</v>
      </c>
      <c r="H191" s="20" t="s">
        <v>1909</v>
      </c>
      <c r="I191" s="23">
        <v>0.96909999999999996</v>
      </c>
      <c r="J191" s="20" t="str">
        <f>IF(I191="","",IF(I191&gt;='01_Catálogos'!$B$4,"Sí","No"))</f>
        <v>Sí</v>
      </c>
      <c r="K191" s="22"/>
      <c r="L191" s="22"/>
      <c r="M191" s="20" t="s">
        <v>1910</v>
      </c>
      <c r="N191" s="20" t="s">
        <v>1911</v>
      </c>
      <c r="O191" s="21"/>
      <c r="P191" s="20" t="s">
        <v>144</v>
      </c>
      <c r="Q191" s="21" t="s">
        <v>1226</v>
      </c>
      <c r="R191" s="21" t="s">
        <v>1912</v>
      </c>
      <c r="S191" s="23"/>
      <c r="T191" s="23"/>
      <c r="U191" s="21" t="s">
        <v>1913</v>
      </c>
      <c r="V191" s="21" t="s">
        <v>1914</v>
      </c>
    </row>
    <row r="192" spans="1:22" ht="36" customHeight="1">
      <c r="A192" s="20" t="s">
        <v>1915</v>
      </c>
      <c r="B192" s="20" t="s">
        <v>1907</v>
      </c>
      <c r="C192" s="20" t="s">
        <v>745</v>
      </c>
      <c r="D192" s="20" t="s">
        <v>584</v>
      </c>
      <c r="E192" s="20" t="s">
        <v>582</v>
      </c>
      <c r="F192" s="21" t="s">
        <v>1908</v>
      </c>
      <c r="G192" s="20" t="s">
        <v>231</v>
      </c>
      <c r="H192" s="20" t="s">
        <v>1916</v>
      </c>
      <c r="I192" s="23">
        <v>0.9506</v>
      </c>
      <c r="J192" s="20" t="str">
        <f>IF(I192="","",IF(I192&gt;='01_Catálogos'!$B$4,"Sí","No"))</f>
        <v>Sí</v>
      </c>
      <c r="K192" s="22"/>
      <c r="L192" s="22"/>
      <c r="M192" s="20" t="s">
        <v>1910</v>
      </c>
      <c r="N192" s="20" t="s">
        <v>1911</v>
      </c>
      <c r="O192" s="21"/>
      <c r="P192" s="20" t="s">
        <v>144</v>
      </c>
      <c r="Q192" s="21" t="s">
        <v>1383</v>
      </c>
      <c r="R192" s="21" t="s">
        <v>1912</v>
      </c>
      <c r="S192" s="23"/>
      <c r="T192" s="23"/>
      <c r="U192" s="21" t="s">
        <v>1917</v>
      </c>
      <c r="V192" s="21" t="s">
        <v>1918</v>
      </c>
    </row>
    <row r="193" spans="1:22" ht="36" customHeight="1">
      <c r="A193" s="20" t="s">
        <v>1919</v>
      </c>
      <c r="B193" s="20" t="s">
        <v>1907</v>
      </c>
      <c r="C193" s="20" t="s">
        <v>745</v>
      </c>
      <c r="D193" s="20" t="s">
        <v>584</v>
      </c>
      <c r="E193" s="20" t="s">
        <v>582</v>
      </c>
      <c r="F193" s="21" t="s">
        <v>1908</v>
      </c>
      <c r="G193" s="20" t="s">
        <v>231</v>
      </c>
      <c r="H193" s="20" t="s">
        <v>1920</v>
      </c>
      <c r="I193" s="23">
        <v>0.96930000000000005</v>
      </c>
      <c r="J193" s="20" t="str">
        <f>IF(I193="","",IF(I193&gt;='01_Catálogos'!$B$4,"Sí","No"))</f>
        <v>Sí</v>
      </c>
      <c r="K193" s="22"/>
      <c r="L193" s="22"/>
      <c r="M193" s="20" t="s">
        <v>1910</v>
      </c>
      <c r="N193" s="20" t="s">
        <v>1911</v>
      </c>
      <c r="O193" s="21"/>
      <c r="P193" s="20" t="s">
        <v>144</v>
      </c>
      <c r="Q193" s="21" t="s">
        <v>1921</v>
      </c>
      <c r="R193" s="21" t="s">
        <v>1912</v>
      </c>
      <c r="S193" s="23"/>
      <c r="T193" s="23"/>
      <c r="U193" s="21" t="s">
        <v>1922</v>
      </c>
      <c r="V193" s="21" t="s">
        <v>1923</v>
      </c>
    </row>
    <row r="194" spans="1:22" ht="36" customHeight="1">
      <c r="A194" s="20" t="s">
        <v>1924</v>
      </c>
      <c r="B194" s="20" t="s">
        <v>1907</v>
      </c>
      <c r="C194" s="20" t="s">
        <v>745</v>
      </c>
      <c r="D194" s="20" t="s">
        <v>584</v>
      </c>
      <c r="E194" s="20" t="s">
        <v>582</v>
      </c>
      <c r="F194" s="21" t="s">
        <v>1908</v>
      </c>
      <c r="G194" s="20" t="s">
        <v>231</v>
      </c>
      <c r="H194" s="20" t="s">
        <v>1925</v>
      </c>
      <c r="I194" s="23">
        <v>0.97489999999999999</v>
      </c>
      <c r="J194" s="20" t="str">
        <f>IF(I194="","",IF(I194&gt;='01_Catálogos'!$B$4,"Sí","No"))</f>
        <v>Sí</v>
      </c>
      <c r="K194" s="22"/>
      <c r="L194" s="22"/>
      <c r="M194" s="20" t="s">
        <v>1910</v>
      </c>
      <c r="N194" s="20" t="s">
        <v>1911</v>
      </c>
      <c r="O194" s="21"/>
      <c r="P194" s="20" t="s">
        <v>144</v>
      </c>
      <c r="Q194" s="21" t="s">
        <v>1926</v>
      </c>
      <c r="R194" s="21" t="s">
        <v>1912</v>
      </c>
      <c r="S194" s="23"/>
      <c r="T194" s="23"/>
      <c r="U194" s="21" t="s">
        <v>1927</v>
      </c>
      <c r="V194" s="21" t="s">
        <v>1928</v>
      </c>
    </row>
    <row r="195" spans="1:22" ht="36" customHeight="1">
      <c r="A195" s="20" t="s">
        <v>1929</v>
      </c>
      <c r="B195" s="20" t="s">
        <v>1907</v>
      </c>
      <c r="C195" s="20" t="s">
        <v>745</v>
      </c>
      <c r="D195" s="20" t="s">
        <v>584</v>
      </c>
      <c r="E195" s="20" t="s">
        <v>582</v>
      </c>
      <c r="F195" s="21" t="s">
        <v>1908</v>
      </c>
      <c r="G195" s="20" t="s">
        <v>231</v>
      </c>
      <c r="H195" s="20" t="s">
        <v>1930</v>
      </c>
      <c r="I195" s="23">
        <v>0.9798</v>
      </c>
      <c r="J195" s="20" t="str">
        <f>IF(I195="","",IF(I195&gt;='01_Catálogos'!$B$4,"Sí","No"))</f>
        <v>Sí</v>
      </c>
      <c r="K195" s="22"/>
      <c r="L195" s="22"/>
      <c r="M195" s="20" t="s">
        <v>1910</v>
      </c>
      <c r="N195" s="20" t="s">
        <v>1911</v>
      </c>
      <c r="O195" s="21"/>
      <c r="P195" s="20" t="s">
        <v>144</v>
      </c>
      <c r="Q195" s="21" t="s">
        <v>1931</v>
      </c>
      <c r="R195" s="21" t="s">
        <v>1912</v>
      </c>
      <c r="S195" s="23"/>
      <c r="T195" s="23"/>
      <c r="U195" s="21" t="s">
        <v>1932</v>
      </c>
      <c r="V195" s="21" t="s">
        <v>1923</v>
      </c>
    </row>
    <row r="196" spans="1:22" ht="36" customHeight="1">
      <c r="A196" s="20" t="s">
        <v>1933</v>
      </c>
      <c r="B196" s="20" t="s">
        <v>1907</v>
      </c>
      <c r="C196" s="20" t="s">
        <v>745</v>
      </c>
      <c r="D196" s="20" t="s">
        <v>584</v>
      </c>
      <c r="E196" s="20" t="s">
        <v>582</v>
      </c>
      <c r="F196" s="21" t="s">
        <v>1908</v>
      </c>
      <c r="G196" s="20" t="s">
        <v>231</v>
      </c>
      <c r="H196" s="20" t="s">
        <v>1934</v>
      </c>
      <c r="I196" s="23">
        <v>0.99010000000000009</v>
      </c>
      <c r="J196" s="20" t="str">
        <f>IF(I196="","",IF(I196&gt;='01_Catálogos'!$B$4,"Sí","No"))</f>
        <v>Sí</v>
      </c>
      <c r="K196" s="22"/>
      <c r="L196" s="22"/>
      <c r="M196" s="20" t="s">
        <v>1910</v>
      </c>
      <c r="N196" s="20" t="s">
        <v>1911</v>
      </c>
      <c r="O196" s="21"/>
      <c r="P196" s="20" t="s">
        <v>144</v>
      </c>
      <c r="Q196" s="21" t="s">
        <v>1935</v>
      </c>
      <c r="R196" s="21" t="s">
        <v>1912</v>
      </c>
      <c r="S196" s="23"/>
      <c r="T196" s="23"/>
      <c r="U196" s="21" t="s">
        <v>1936</v>
      </c>
      <c r="V196" s="21" t="s">
        <v>1937</v>
      </c>
    </row>
    <row r="197" spans="1:22" ht="36" customHeight="1">
      <c r="A197" s="20" t="s">
        <v>1938</v>
      </c>
      <c r="B197" s="20" t="s">
        <v>1518</v>
      </c>
      <c r="C197" s="20" t="s">
        <v>591</v>
      </c>
      <c r="D197" s="20" t="s">
        <v>592</v>
      </c>
      <c r="E197" s="20" t="s">
        <v>941</v>
      </c>
      <c r="F197" s="21" t="s">
        <v>942</v>
      </c>
      <c r="G197" s="20" t="s">
        <v>1222</v>
      </c>
      <c r="H197" s="20" t="s">
        <v>55</v>
      </c>
      <c r="I197" s="23">
        <v>1</v>
      </c>
      <c r="J197" s="20" t="str">
        <f>IF(I197="","",IF(I197&gt;='01_Catálogos'!$B$4,"Sí","No"))</f>
        <v>Sí</v>
      </c>
      <c r="K197" s="22"/>
      <c r="L197" s="22"/>
      <c r="M197" s="20" t="s">
        <v>1520</v>
      </c>
      <c r="N197" s="20" t="s">
        <v>597</v>
      </c>
      <c r="O197" s="21" t="s">
        <v>1939</v>
      </c>
      <c r="P197" s="20" t="s">
        <v>152</v>
      </c>
      <c r="Q197" s="21" t="s">
        <v>1940</v>
      </c>
      <c r="R197" s="21" t="s">
        <v>1522</v>
      </c>
      <c r="S197" s="23"/>
      <c r="T197" s="23"/>
      <c r="U197" s="21"/>
      <c r="V197" s="21"/>
    </row>
    <row r="198" spans="1:22" ht="36" customHeight="1">
      <c r="A198" s="20" t="s">
        <v>1941</v>
      </c>
      <c r="B198" s="20" t="s">
        <v>1518</v>
      </c>
      <c r="C198" s="20" t="s">
        <v>591</v>
      </c>
      <c r="D198" s="20" t="s">
        <v>592</v>
      </c>
      <c r="E198" s="20" t="s">
        <v>941</v>
      </c>
      <c r="F198" s="21" t="s">
        <v>942</v>
      </c>
      <c r="G198" s="20" t="s">
        <v>1222</v>
      </c>
      <c r="H198" s="20" t="s">
        <v>69</v>
      </c>
      <c r="I198" s="23">
        <v>1</v>
      </c>
      <c r="J198" s="20" t="str">
        <f>IF(I198="","",IF(I198&gt;='01_Catálogos'!$B$4,"Sí","No"))</f>
        <v>Sí</v>
      </c>
      <c r="K198" s="22"/>
      <c r="L198" s="22"/>
      <c r="M198" s="20" t="s">
        <v>1520</v>
      </c>
      <c r="N198" s="20" t="s">
        <v>597</v>
      </c>
      <c r="O198" s="21"/>
      <c r="P198" s="20" t="s">
        <v>152</v>
      </c>
      <c r="Q198" s="21" t="s">
        <v>1942</v>
      </c>
      <c r="R198" s="21" t="s">
        <v>1522</v>
      </c>
      <c r="S198" s="23"/>
      <c r="T198" s="23"/>
      <c r="U198" s="21"/>
      <c r="V198" s="21"/>
    </row>
    <row r="199" spans="1:22" ht="36" customHeight="1">
      <c r="A199" s="20" t="s">
        <v>1943</v>
      </c>
      <c r="B199" s="20" t="s">
        <v>1518</v>
      </c>
      <c r="C199" s="20" t="s">
        <v>591</v>
      </c>
      <c r="D199" s="20" t="s">
        <v>592</v>
      </c>
      <c r="E199" s="20" t="s">
        <v>941</v>
      </c>
      <c r="F199" s="21" t="s">
        <v>942</v>
      </c>
      <c r="G199" s="20" t="s">
        <v>1222</v>
      </c>
      <c r="H199" s="20" t="s">
        <v>65</v>
      </c>
      <c r="I199" s="23">
        <v>0.9840000000000001</v>
      </c>
      <c r="J199" s="20" t="str">
        <f>IF(I199="","",IF(I199&gt;='01_Catálogos'!$B$4,"Sí","No"))</f>
        <v>Sí</v>
      </c>
      <c r="K199" s="22"/>
      <c r="L199" s="22"/>
      <c r="M199" s="20" t="s">
        <v>1520</v>
      </c>
      <c r="N199" s="20" t="s">
        <v>597</v>
      </c>
      <c r="O199" s="21"/>
      <c r="P199" s="20" t="s">
        <v>152</v>
      </c>
      <c r="Q199" s="21" t="s">
        <v>1944</v>
      </c>
      <c r="R199" s="21" t="s">
        <v>1522</v>
      </c>
      <c r="S199" s="23"/>
      <c r="T199" s="23"/>
      <c r="U199" s="21"/>
      <c r="V199" s="21"/>
    </row>
    <row r="200" spans="1:22" ht="36" customHeight="1">
      <c r="A200" s="20" t="s">
        <v>1945</v>
      </c>
      <c r="B200" s="20" t="s">
        <v>1518</v>
      </c>
      <c r="C200" s="20" t="s">
        <v>591</v>
      </c>
      <c r="D200" s="20" t="s">
        <v>592</v>
      </c>
      <c r="E200" s="20" t="s">
        <v>941</v>
      </c>
      <c r="F200" s="21" t="s">
        <v>942</v>
      </c>
      <c r="G200" s="20" t="s">
        <v>1519</v>
      </c>
      <c r="H200" s="20" t="s">
        <v>65</v>
      </c>
      <c r="I200" s="23">
        <v>0.93900000000000006</v>
      </c>
      <c r="J200" s="20" t="str">
        <f>IF(I200="","",IF(I200&gt;='01_Catálogos'!$B$4,"Sí","No"))</f>
        <v>Sí</v>
      </c>
      <c r="K200" s="22"/>
      <c r="L200" s="22"/>
      <c r="M200" s="20" t="s">
        <v>1520</v>
      </c>
      <c r="N200" s="20" t="s">
        <v>597</v>
      </c>
      <c r="O200" s="21"/>
      <c r="P200" s="20" t="s">
        <v>152</v>
      </c>
      <c r="Q200" s="21" t="s">
        <v>1946</v>
      </c>
      <c r="R200" s="21" t="s">
        <v>1522</v>
      </c>
      <c r="S200" s="23"/>
      <c r="T200" s="23"/>
      <c r="U200" s="21"/>
      <c r="V200" s="21"/>
    </row>
    <row r="201" spans="1:22" ht="36" customHeight="1">
      <c r="A201" s="20" t="s">
        <v>1947</v>
      </c>
      <c r="B201" s="20" t="s">
        <v>1518</v>
      </c>
      <c r="C201" s="20" t="s">
        <v>591</v>
      </c>
      <c r="D201" s="20" t="s">
        <v>592</v>
      </c>
      <c r="E201" s="20" t="s">
        <v>941</v>
      </c>
      <c r="F201" s="21" t="s">
        <v>942</v>
      </c>
      <c r="G201" s="20" t="s">
        <v>1519</v>
      </c>
      <c r="H201" s="20" t="s">
        <v>60</v>
      </c>
      <c r="I201" s="23">
        <v>0.85299999999999998</v>
      </c>
      <c r="J201" s="20" t="str">
        <f>IF(I201="","",IF(I201&gt;='01_Catálogos'!$B$4,"Sí","No"))</f>
        <v>Sí</v>
      </c>
      <c r="K201" s="22"/>
      <c r="L201" s="22"/>
      <c r="M201" s="20" t="s">
        <v>1520</v>
      </c>
      <c r="N201" s="20" t="s">
        <v>597</v>
      </c>
      <c r="O201" s="21"/>
      <c r="P201" s="20" t="s">
        <v>152</v>
      </c>
      <c r="Q201" s="21" t="s">
        <v>1948</v>
      </c>
      <c r="R201" s="21" t="s">
        <v>1522</v>
      </c>
      <c r="S201" s="23"/>
      <c r="T201" s="23"/>
      <c r="U201" s="21"/>
      <c r="V201" s="21"/>
    </row>
    <row r="202" spans="1:22" ht="36" customHeight="1">
      <c r="A202" s="20" t="s">
        <v>1949</v>
      </c>
      <c r="B202" s="20" t="s">
        <v>1518</v>
      </c>
      <c r="C202" s="20" t="s">
        <v>591</v>
      </c>
      <c r="D202" s="20" t="s">
        <v>592</v>
      </c>
      <c r="E202" s="20" t="s">
        <v>941</v>
      </c>
      <c r="F202" s="21" t="s">
        <v>942</v>
      </c>
      <c r="G202" s="20" t="s">
        <v>1222</v>
      </c>
      <c r="H202" s="20" t="s">
        <v>74</v>
      </c>
      <c r="I202" s="23">
        <v>0.99</v>
      </c>
      <c r="J202" s="20" t="str">
        <f>IF(I202="","",IF(I202&gt;='01_Catálogos'!$B$4,"Sí","No"))</f>
        <v>Sí</v>
      </c>
      <c r="K202" s="22"/>
      <c r="L202" s="22"/>
      <c r="M202" s="20" t="s">
        <v>1520</v>
      </c>
      <c r="N202" s="20" t="s">
        <v>597</v>
      </c>
      <c r="O202" s="21"/>
      <c r="P202" s="20" t="s">
        <v>152</v>
      </c>
      <c r="Q202" s="21" t="s">
        <v>1950</v>
      </c>
      <c r="R202" s="21" t="s">
        <v>1522</v>
      </c>
      <c r="S202" s="23"/>
      <c r="T202" s="23"/>
      <c r="U202" s="21"/>
      <c r="V202" s="21"/>
    </row>
    <row r="203" spans="1:22" ht="36" customHeight="1">
      <c r="A203" s="20" t="s">
        <v>1951</v>
      </c>
      <c r="B203" s="20" t="s">
        <v>1518</v>
      </c>
      <c r="C203" s="20" t="s">
        <v>591</v>
      </c>
      <c r="D203" s="20" t="s">
        <v>592</v>
      </c>
      <c r="E203" s="20" t="s">
        <v>941</v>
      </c>
      <c r="F203" s="21" t="s">
        <v>942</v>
      </c>
      <c r="G203" s="20" t="s">
        <v>1222</v>
      </c>
      <c r="H203" s="20" t="s">
        <v>79</v>
      </c>
      <c r="I203" s="23">
        <v>1</v>
      </c>
      <c r="J203" s="20" t="str">
        <f>IF(I203="","",IF(I203&gt;='01_Catálogos'!$B$4,"Sí","No"))</f>
        <v>Sí</v>
      </c>
      <c r="K203" s="22"/>
      <c r="L203" s="22"/>
      <c r="M203" s="20" t="s">
        <v>1520</v>
      </c>
      <c r="N203" s="20" t="s">
        <v>597</v>
      </c>
      <c r="O203" s="21"/>
      <c r="P203" s="20" t="s">
        <v>152</v>
      </c>
      <c r="Q203" s="21" t="s">
        <v>1952</v>
      </c>
      <c r="R203" s="21" t="s">
        <v>1522</v>
      </c>
      <c r="S203" s="23"/>
      <c r="T203" s="23"/>
      <c r="U203" s="21"/>
      <c r="V203" s="21"/>
    </row>
    <row r="204" spans="1:22" ht="36" customHeight="1">
      <c r="A204" s="20" t="s">
        <v>1953</v>
      </c>
      <c r="B204" s="20" t="s">
        <v>1518</v>
      </c>
      <c r="C204" s="20" t="s">
        <v>591</v>
      </c>
      <c r="D204" s="20" t="s">
        <v>592</v>
      </c>
      <c r="E204" s="20" t="s">
        <v>614</v>
      </c>
      <c r="F204" s="21" t="s">
        <v>616</v>
      </c>
      <c r="G204" s="20" t="s">
        <v>1222</v>
      </c>
      <c r="H204" s="20" t="s">
        <v>55</v>
      </c>
      <c r="I204" s="23">
        <v>0.93599999999999994</v>
      </c>
      <c r="J204" s="20" t="str">
        <f>IF(I204="","",IF(I204&gt;='01_Catálogos'!$B$4,"Sí","No"))</f>
        <v>Sí</v>
      </c>
      <c r="K204" s="22"/>
      <c r="L204" s="22"/>
      <c r="M204" s="20" t="s">
        <v>1520</v>
      </c>
      <c r="N204" s="20" t="s">
        <v>588</v>
      </c>
      <c r="O204" s="21"/>
      <c r="P204" s="20" t="s">
        <v>152</v>
      </c>
      <c r="Q204" s="21" t="s">
        <v>1954</v>
      </c>
      <c r="R204" s="21" t="s">
        <v>1522</v>
      </c>
      <c r="S204" s="23"/>
      <c r="T204" s="23"/>
      <c r="U204" s="21"/>
      <c r="V204" s="21"/>
    </row>
    <row r="205" spans="1:22" ht="36" customHeight="1">
      <c r="A205" s="20" t="s">
        <v>1955</v>
      </c>
      <c r="B205" s="20" t="s">
        <v>1518</v>
      </c>
      <c r="C205" s="20" t="s">
        <v>591</v>
      </c>
      <c r="D205" s="20" t="s">
        <v>592</v>
      </c>
      <c r="E205" s="20" t="s">
        <v>614</v>
      </c>
      <c r="F205" s="21" t="s">
        <v>616</v>
      </c>
      <c r="G205" s="20" t="s">
        <v>1519</v>
      </c>
      <c r="H205" s="20" t="s">
        <v>55</v>
      </c>
      <c r="I205" s="23">
        <v>0.90900000000000003</v>
      </c>
      <c r="J205" s="20" t="str">
        <f>IF(I205="","",IF(I205&gt;='01_Catálogos'!$B$4,"Sí","No"))</f>
        <v>Sí</v>
      </c>
      <c r="K205" s="22"/>
      <c r="L205" s="22"/>
      <c r="M205" s="20" t="s">
        <v>1520</v>
      </c>
      <c r="N205" s="20" t="s">
        <v>588</v>
      </c>
      <c r="O205" s="21"/>
      <c r="P205" s="20" t="s">
        <v>152</v>
      </c>
      <c r="Q205" s="21" t="s">
        <v>1521</v>
      </c>
      <c r="R205" s="21" t="s">
        <v>1522</v>
      </c>
      <c r="S205" s="23"/>
      <c r="T205" s="23"/>
      <c r="U205" s="21"/>
      <c r="V205" s="21"/>
    </row>
    <row r="206" spans="1:22" ht="36" customHeight="1">
      <c r="A206" s="20" t="s">
        <v>1956</v>
      </c>
      <c r="B206" s="20" t="s">
        <v>1518</v>
      </c>
      <c r="C206" s="20" t="s">
        <v>591</v>
      </c>
      <c r="D206" s="20" t="s">
        <v>592</v>
      </c>
      <c r="E206" s="20" t="s">
        <v>614</v>
      </c>
      <c r="F206" s="21" t="s">
        <v>616</v>
      </c>
      <c r="G206" s="20" t="s">
        <v>1222</v>
      </c>
      <c r="H206" s="20" t="s">
        <v>69</v>
      </c>
      <c r="I206" s="23">
        <v>0.85699999999999998</v>
      </c>
      <c r="J206" s="20" t="str">
        <f>IF(I206="","",IF(I206&gt;='01_Catálogos'!$B$4,"Sí","No"))</f>
        <v>Sí</v>
      </c>
      <c r="K206" s="22"/>
      <c r="L206" s="22"/>
      <c r="M206" s="20" t="s">
        <v>1520</v>
      </c>
      <c r="N206" s="20" t="s">
        <v>588</v>
      </c>
      <c r="O206" s="21"/>
      <c r="P206" s="20" t="s">
        <v>152</v>
      </c>
      <c r="Q206" s="21" t="s">
        <v>1957</v>
      </c>
      <c r="R206" s="21" t="s">
        <v>1522</v>
      </c>
      <c r="S206" s="23"/>
      <c r="T206" s="23"/>
      <c r="U206" s="21"/>
      <c r="V206" s="21"/>
    </row>
    <row r="207" spans="1:22" ht="36" customHeight="1">
      <c r="A207" s="20" t="s">
        <v>1958</v>
      </c>
      <c r="B207" s="20" t="s">
        <v>1518</v>
      </c>
      <c r="C207" s="20" t="s">
        <v>591</v>
      </c>
      <c r="D207" s="20" t="s">
        <v>592</v>
      </c>
      <c r="E207" s="20" t="s">
        <v>614</v>
      </c>
      <c r="F207" s="21" t="s">
        <v>616</v>
      </c>
      <c r="G207" s="20" t="s">
        <v>1222</v>
      </c>
      <c r="H207" s="20" t="s">
        <v>74</v>
      </c>
      <c r="I207" s="23">
        <v>0.85699999999999998</v>
      </c>
      <c r="J207" s="20" t="str">
        <f>IF(I207="","",IF(I207&gt;='01_Catálogos'!$B$4,"Sí","No"))</f>
        <v>Sí</v>
      </c>
      <c r="K207" s="22"/>
      <c r="L207" s="22"/>
      <c r="M207" s="20" t="s">
        <v>1520</v>
      </c>
      <c r="N207" s="20" t="s">
        <v>588</v>
      </c>
      <c r="O207" s="21"/>
      <c r="P207" s="20" t="s">
        <v>152</v>
      </c>
      <c r="Q207" s="21" t="s">
        <v>1959</v>
      </c>
      <c r="R207" s="21" t="s">
        <v>1522</v>
      </c>
      <c r="S207" s="23"/>
      <c r="T207" s="23"/>
      <c r="U207" s="21"/>
      <c r="V207" s="21"/>
    </row>
    <row r="208" spans="1:22" ht="36" customHeight="1">
      <c r="A208" s="20" t="s">
        <v>1960</v>
      </c>
      <c r="B208" s="20" t="s">
        <v>1518</v>
      </c>
      <c r="C208" s="20" t="s">
        <v>591</v>
      </c>
      <c r="D208" s="20" t="s">
        <v>592</v>
      </c>
      <c r="E208" s="20" t="s">
        <v>943</v>
      </c>
      <c r="F208" s="21" t="s">
        <v>944</v>
      </c>
      <c r="G208" s="20" t="s">
        <v>1222</v>
      </c>
      <c r="H208" s="20" t="s">
        <v>84</v>
      </c>
      <c r="I208" s="23">
        <v>0.48399999999999999</v>
      </c>
      <c r="J208" s="20" t="str">
        <f>IF(I208="","",IF(I208&gt;='01_Catálogos'!$B$4,"Sí","No"))</f>
        <v>No</v>
      </c>
      <c r="K208" s="22"/>
      <c r="L208" s="22"/>
      <c r="M208" s="20" t="s">
        <v>1520</v>
      </c>
      <c r="N208" s="20" t="s">
        <v>588</v>
      </c>
      <c r="O208" s="21"/>
      <c r="P208" s="20" t="s">
        <v>152</v>
      </c>
      <c r="Q208" s="21" t="s">
        <v>1961</v>
      </c>
      <c r="R208" s="21" t="s">
        <v>1522</v>
      </c>
      <c r="S208" s="23"/>
      <c r="T208" s="23"/>
      <c r="U208" s="21"/>
      <c r="V208" s="21"/>
    </row>
    <row r="209" spans="1:22" ht="36" customHeight="1">
      <c r="A209" s="20" t="s">
        <v>1962</v>
      </c>
      <c r="B209" s="20" t="s">
        <v>1518</v>
      </c>
      <c r="C209" s="20" t="s">
        <v>591</v>
      </c>
      <c r="D209" s="20" t="s">
        <v>618</v>
      </c>
      <c r="E209" s="20" t="s">
        <v>617</v>
      </c>
      <c r="F209" s="21" t="s">
        <v>619</v>
      </c>
      <c r="G209" s="20" t="s">
        <v>1222</v>
      </c>
      <c r="H209" s="20" t="s">
        <v>55</v>
      </c>
      <c r="I209" s="23">
        <v>0.93400000000000005</v>
      </c>
      <c r="J209" s="20" t="str">
        <f>IF(I209="","",IF(I209&gt;='01_Catálogos'!$B$4,"Sí","No"))</f>
        <v>Sí</v>
      </c>
      <c r="K209" s="22"/>
      <c r="L209" s="22"/>
      <c r="M209" s="20" t="s">
        <v>1520</v>
      </c>
      <c r="N209" s="20" t="s">
        <v>588</v>
      </c>
      <c r="O209" s="21"/>
      <c r="P209" s="20" t="s">
        <v>152</v>
      </c>
      <c r="Q209" s="21" t="s">
        <v>1524</v>
      </c>
      <c r="R209" s="21" t="s">
        <v>1522</v>
      </c>
      <c r="S209" s="23"/>
      <c r="T209" s="23"/>
      <c r="U209" s="21"/>
      <c r="V209" s="21"/>
    </row>
    <row r="210" spans="1:22" ht="36" customHeight="1">
      <c r="A210" s="20" t="s">
        <v>1963</v>
      </c>
      <c r="B210" s="20" t="s">
        <v>1518</v>
      </c>
      <c r="C210" s="20" t="s">
        <v>591</v>
      </c>
      <c r="D210" s="20" t="s">
        <v>618</v>
      </c>
      <c r="E210" s="20" t="s">
        <v>617</v>
      </c>
      <c r="F210" s="21" t="s">
        <v>619</v>
      </c>
      <c r="G210" s="20" t="s">
        <v>1519</v>
      </c>
      <c r="H210" s="20" t="s">
        <v>55</v>
      </c>
      <c r="I210" s="23">
        <v>0.98199999999999998</v>
      </c>
      <c r="J210" s="20" t="str">
        <f>IF(I210="","",IF(I210&gt;='01_Catálogos'!$B$4,"Sí","No"))</f>
        <v>Sí</v>
      </c>
      <c r="K210" s="22"/>
      <c r="L210" s="22"/>
      <c r="M210" s="20" t="s">
        <v>1520</v>
      </c>
      <c r="N210" s="20" t="s">
        <v>588</v>
      </c>
      <c r="O210" s="21"/>
      <c r="P210" s="20" t="s">
        <v>152</v>
      </c>
      <c r="Q210" s="21" t="s">
        <v>1526</v>
      </c>
      <c r="R210" s="21" t="s">
        <v>1522</v>
      </c>
      <c r="S210" s="23"/>
      <c r="T210" s="23"/>
      <c r="U210" s="21"/>
      <c r="V210" s="21"/>
    </row>
    <row r="211" spans="1:22" ht="36" customHeight="1">
      <c r="A211" s="20" t="s">
        <v>1964</v>
      </c>
      <c r="B211" s="20" t="s">
        <v>1518</v>
      </c>
      <c r="C211" s="20" t="s">
        <v>591</v>
      </c>
      <c r="D211" s="20" t="s">
        <v>618</v>
      </c>
      <c r="E211" s="20" t="s">
        <v>617</v>
      </c>
      <c r="F211" s="21" t="s">
        <v>619</v>
      </c>
      <c r="G211" s="20" t="s">
        <v>1222</v>
      </c>
      <c r="H211" s="20" t="s">
        <v>69</v>
      </c>
      <c r="I211" s="23">
        <v>0.84599999999999997</v>
      </c>
      <c r="J211" s="20" t="str">
        <f>IF(I211="","",IF(I211&gt;='01_Catálogos'!$B$4,"Sí","No"))</f>
        <v>Sí</v>
      </c>
      <c r="K211" s="22"/>
      <c r="L211" s="22"/>
      <c r="M211" s="20" t="s">
        <v>1520</v>
      </c>
      <c r="N211" s="20" t="s">
        <v>588</v>
      </c>
      <c r="O211" s="21"/>
      <c r="P211" s="20" t="s">
        <v>152</v>
      </c>
      <c r="Q211" s="21" t="s">
        <v>1528</v>
      </c>
      <c r="R211" s="21" t="s">
        <v>1522</v>
      </c>
      <c r="S211" s="23"/>
      <c r="T211" s="23"/>
      <c r="U211" s="21"/>
      <c r="V211" s="21"/>
    </row>
    <row r="212" spans="1:22" ht="36" customHeight="1">
      <c r="A212" s="20" t="s">
        <v>1965</v>
      </c>
      <c r="B212" s="20" t="s">
        <v>1518</v>
      </c>
      <c r="C212" s="20" t="s">
        <v>591</v>
      </c>
      <c r="D212" s="20" t="s">
        <v>618</v>
      </c>
      <c r="E212" s="20" t="s">
        <v>617</v>
      </c>
      <c r="F212" s="21" t="s">
        <v>619</v>
      </c>
      <c r="G212" s="20" t="s">
        <v>1519</v>
      </c>
      <c r="H212" s="20" t="s">
        <v>69</v>
      </c>
      <c r="I212" s="23">
        <v>0.97099999999999997</v>
      </c>
      <c r="J212" s="20" t="str">
        <f>IF(I212="","",IF(I212&gt;='01_Catálogos'!$B$4,"Sí","No"))</f>
        <v>Sí</v>
      </c>
      <c r="K212" s="22"/>
      <c r="L212" s="22"/>
      <c r="M212" s="20" t="s">
        <v>1520</v>
      </c>
      <c r="N212" s="20" t="s">
        <v>588</v>
      </c>
      <c r="O212" s="21"/>
      <c r="P212" s="20" t="s">
        <v>152</v>
      </c>
      <c r="Q212" s="21" t="s">
        <v>1530</v>
      </c>
      <c r="R212" s="21" t="s">
        <v>1522</v>
      </c>
      <c r="S212" s="23"/>
      <c r="T212" s="23"/>
      <c r="U212" s="21"/>
      <c r="V212" s="21"/>
    </row>
    <row r="213" spans="1:22" ht="36" customHeight="1">
      <c r="A213" s="20" t="s">
        <v>1966</v>
      </c>
      <c r="B213" s="20" t="s">
        <v>1518</v>
      </c>
      <c r="C213" s="20" t="s">
        <v>591</v>
      </c>
      <c r="D213" s="20" t="s">
        <v>618</v>
      </c>
      <c r="E213" s="20" t="s">
        <v>617</v>
      </c>
      <c r="F213" s="21" t="s">
        <v>619</v>
      </c>
      <c r="G213" s="20" t="s">
        <v>1222</v>
      </c>
      <c r="H213" s="20" t="s">
        <v>65</v>
      </c>
      <c r="I213" s="23">
        <v>0.97699999999999998</v>
      </c>
      <c r="J213" s="20" t="str">
        <f>IF(I213="","",IF(I213&gt;='01_Catálogos'!$B$4,"Sí","No"))</f>
        <v>Sí</v>
      </c>
      <c r="K213" s="22"/>
      <c r="L213" s="22"/>
      <c r="M213" s="20" t="s">
        <v>1520</v>
      </c>
      <c r="N213" s="20" t="s">
        <v>588</v>
      </c>
      <c r="O213" s="21"/>
      <c r="P213" s="20" t="s">
        <v>152</v>
      </c>
      <c r="Q213" s="21" t="s">
        <v>1532</v>
      </c>
      <c r="R213" s="21" t="s">
        <v>1522</v>
      </c>
      <c r="S213" s="23"/>
      <c r="T213" s="23"/>
      <c r="U213" s="21"/>
      <c r="V213" s="21"/>
    </row>
    <row r="214" spans="1:22" ht="36" customHeight="1">
      <c r="A214" s="20" t="s">
        <v>1967</v>
      </c>
      <c r="B214" s="20" t="s">
        <v>1518</v>
      </c>
      <c r="C214" s="20" t="s">
        <v>591</v>
      </c>
      <c r="D214" s="20" t="s">
        <v>618</v>
      </c>
      <c r="E214" s="20" t="s">
        <v>617</v>
      </c>
      <c r="F214" s="21" t="s">
        <v>619</v>
      </c>
      <c r="G214" s="20" t="s">
        <v>1519</v>
      </c>
      <c r="H214" s="20" t="s">
        <v>65</v>
      </c>
      <c r="I214" s="23">
        <v>1</v>
      </c>
      <c r="J214" s="20" t="str">
        <f>IF(I214="","",IF(I214&gt;='01_Catálogos'!$B$4,"Sí","No"))</f>
        <v>Sí</v>
      </c>
      <c r="K214" s="22"/>
      <c r="L214" s="22"/>
      <c r="M214" s="20" t="s">
        <v>1520</v>
      </c>
      <c r="N214" s="20" t="s">
        <v>588</v>
      </c>
      <c r="O214" s="21"/>
      <c r="P214" s="20" t="s">
        <v>152</v>
      </c>
      <c r="Q214" s="21" t="s">
        <v>1534</v>
      </c>
      <c r="R214" s="21" t="s">
        <v>1522</v>
      </c>
      <c r="S214" s="23"/>
      <c r="T214" s="23"/>
      <c r="U214" s="21"/>
      <c r="V214" s="21"/>
    </row>
    <row r="215" spans="1:22" ht="36" customHeight="1">
      <c r="A215" s="20" t="s">
        <v>1968</v>
      </c>
      <c r="B215" s="20" t="s">
        <v>1518</v>
      </c>
      <c r="C215" s="20" t="s">
        <v>591</v>
      </c>
      <c r="D215" s="20" t="s">
        <v>618</v>
      </c>
      <c r="E215" s="20" t="s">
        <v>617</v>
      </c>
      <c r="F215" s="21" t="s">
        <v>619</v>
      </c>
      <c r="G215" s="20" t="s">
        <v>1222</v>
      </c>
      <c r="H215" s="20" t="s">
        <v>60</v>
      </c>
      <c r="I215" s="23">
        <v>0.9890000000000001</v>
      </c>
      <c r="J215" s="20" t="str">
        <f>IF(I215="","",IF(I215&gt;='01_Catálogos'!$B$4,"Sí","No"))</f>
        <v>Sí</v>
      </c>
      <c r="K215" s="22"/>
      <c r="L215" s="22"/>
      <c r="M215" s="20" t="s">
        <v>1520</v>
      </c>
      <c r="N215" s="20" t="s">
        <v>588</v>
      </c>
      <c r="O215" s="21"/>
      <c r="P215" s="20" t="s">
        <v>152</v>
      </c>
      <c r="Q215" s="21" t="s">
        <v>1536</v>
      </c>
      <c r="R215" s="21" t="s">
        <v>1522</v>
      </c>
      <c r="S215" s="23"/>
      <c r="T215" s="23"/>
      <c r="U215" s="21"/>
      <c r="V215" s="21"/>
    </row>
    <row r="216" spans="1:22" ht="36" customHeight="1">
      <c r="A216" s="20" t="s">
        <v>1969</v>
      </c>
      <c r="B216" s="20" t="s">
        <v>1518</v>
      </c>
      <c r="C216" s="20" t="s">
        <v>591</v>
      </c>
      <c r="D216" s="20" t="s">
        <v>618</v>
      </c>
      <c r="E216" s="20" t="s">
        <v>617</v>
      </c>
      <c r="F216" s="21" t="s">
        <v>619</v>
      </c>
      <c r="G216" s="20" t="s">
        <v>1519</v>
      </c>
      <c r="H216" s="20" t="s">
        <v>60</v>
      </c>
      <c r="I216" s="23">
        <v>1</v>
      </c>
      <c r="J216" s="20" t="str">
        <f>IF(I216="","",IF(I216&gt;='01_Catálogos'!$B$4,"Sí","No"))</f>
        <v>Sí</v>
      </c>
      <c r="K216" s="22"/>
      <c r="L216" s="22"/>
      <c r="M216" s="20" t="s">
        <v>1520</v>
      </c>
      <c r="N216" s="20" t="s">
        <v>588</v>
      </c>
      <c r="O216" s="21"/>
      <c r="P216" s="20" t="s">
        <v>152</v>
      </c>
      <c r="Q216" s="21" t="s">
        <v>1538</v>
      </c>
      <c r="R216" s="21" t="s">
        <v>1522</v>
      </c>
      <c r="S216" s="23"/>
      <c r="T216" s="23"/>
      <c r="U216" s="21"/>
      <c r="V216" s="21"/>
    </row>
    <row r="217" spans="1:22" ht="36" customHeight="1">
      <c r="A217" s="20" t="s">
        <v>1970</v>
      </c>
      <c r="B217" s="20" t="s">
        <v>1518</v>
      </c>
      <c r="C217" s="20" t="s">
        <v>591</v>
      </c>
      <c r="D217" s="20" t="s">
        <v>618</v>
      </c>
      <c r="E217" s="20" t="s">
        <v>617</v>
      </c>
      <c r="F217" s="21" t="s">
        <v>619</v>
      </c>
      <c r="G217" s="20" t="s">
        <v>1222</v>
      </c>
      <c r="H217" s="20" t="s">
        <v>74</v>
      </c>
      <c r="I217" s="23">
        <v>0.84</v>
      </c>
      <c r="J217" s="20" t="str">
        <f>IF(I217="","",IF(I217&gt;='01_Catálogos'!$B$4,"Sí","No"))</f>
        <v>Sí</v>
      </c>
      <c r="K217" s="22"/>
      <c r="L217" s="22"/>
      <c r="M217" s="20" t="s">
        <v>1520</v>
      </c>
      <c r="N217" s="20" t="s">
        <v>588</v>
      </c>
      <c r="O217" s="21"/>
      <c r="P217" s="20" t="s">
        <v>152</v>
      </c>
      <c r="Q217" s="21" t="s">
        <v>1544</v>
      </c>
      <c r="R217" s="21" t="s">
        <v>1522</v>
      </c>
      <c r="S217" s="23"/>
      <c r="T217" s="23"/>
      <c r="U217" s="21"/>
      <c r="V217" s="21"/>
    </row>
    <row r="218" spans="1:22" ht="36" customHeight="1">
      <c r="A218" s="20" t="s">
        <v>1971</v>
      </c>
      <c r="B218" s="20" t="s">
        <v>1518</v>
      </c>
      <c r="C218" s="20" t="s">
        <v>591</v>
      </c>
      <c r="D218" s="20" t="s">
        <v>618</v>
      </c>
      <c r="E218" s="20" t="s">
        <v>617</v>
      </c>
      <c r="F218" s="21" t="s">
        <v>619</v>
      </c>
      <c r="G218" s="20" t="s">
        <v>1519</v>
      </c>
      <c r="H218" s="20" t="s">
        <v>74</v>
      </c>
      <c r="I218" s="23">
        <v>1</v>
      </c>
      <c r="J218" s="20" t="str">
        <f>IF(I218="","",IF(I218&gt;='01_Catálogos'!$B$4,"Sí","No"))</f>
        <v>Sí</v>
      </c>
      <c r="K218" s="22"/>
      <c r="L218" s="22"/>
      <c r="M218" s="20" t="s">
        <v>1520</v>
      </c>
      <c r="N218" s="20" t="s">
        <v>588</v>
      </c>
      <c r="O218" s="21"/>
      <c r="P218" s="20" t="s">
        <v>152</v>
      </c>
      <c r="Q218" s="21" t="s">
        <v>1546</v>
      </c>
      <c r="R218" s="21" t="s">
        <v>1522</v>
      </c>
      <c r="S218" s="23"/>
      <c r="T218" s="23"/>
      <c r="U218" s="21"/>
      <c r="V218" s="21"/>
    </row>
    <row r="219" spans="1:22" ht="36" customHeight="1">
      <c r="A219" s="20" t="s">
        <v>1972</v>
      </c>
      <c r="B219" s="20" t="s">
        <v>1518</v>
      </c>
      <c r="C219" s="20" t="s">
        <v>591</v>
      </c>
      <c r="D219" s="20" t="s">
        <v>618</v>
      </c>
      <c r="E219" s="20" t="s">
        <v>617</v>
      </c>
      <c r="F219" s="21" t="s">
        <v>619</v>
      </c>
      <c r="G219" s="20" t="s">
        <v>1222</v>
      </c>
      <c r="H219" s="20" t="s">
        <v>79</v>
      </c>
      <c r="I219" s="23">
        <v>1</v>
      </c>
      <c r="J219" s="20" t="str">
        <f>IF(I219="","",IF(I219&gt;='01_Catálogos'!$B$4,"Sí","No"))</f>
        <v>Sí</v>
      </c>
      <c r="K219" s="22"/>
      <c r="L219" s="22"/>
      <c r="M219" s="20" t="s">
        <v>1520</v>
      </c>
      <c r="N219" s="20" t="s">
        <v>588</v>
      </c>
      <c r="O219" s="21"/>
      <c r="P219" s="20" t="s">
        <v>152</v>
      </c>
      <c r="Q219" s="21" t="s">
        <v>1973</v>
      </c>
      <c r="R219" s="21" t="s">
        <v>1522</v>
      </c>
      <c r="S219" s="23"/>
      <c r="T219" s="23"/>
      <c r="U219" s="21"/>
      <c r="V219" s="21"/>
    </row>
    <row r="220" spans="1:22" ht="36" customHeight="1">
      <c r="A220" s="20" t="s">
        <v>1974</v>
      </c>
      <c r="B220" s="20" t="s">
        <v>1518</v>
      </c>
      <c r="C220" s="20" t="s">
        <v>591</v>
      </c>
      <c r="D220" s="20" t="s">
        <v>618</v>
      </c>
      <c r="E220" s="20" t="s">
        <v>617</v>
      </c>
      <c r="F220" s="21" t="s">
        <v>619</v>
      </c>
      <c r="G220" s="20" t="s">
        <v>1519</v>
      </c>
      <c r="H220" s="20" t="s">
        <v>79</v>
      </c>
      <c r="I220" s="23">
        <v>1</v>
      </c>
      <c r="J220" s="20" t="str">
        <f>IF(I220="","",IF(I220&gt;='01_Catálogos'!$B$4,"Sí","No"))</f>
        <v>Sí</v>
      </c>
      <c r="K220" s="22"/>
      <c r="L220" s="22"/>
      <c r="M220" s="20" t="s">
        <v>1520</v>
      </c>
      <c r="N220" s="20" t="s">
        <v>588</v>
      </c>
      <c r="O220" s="21"/>
      <c r="P220" s="20" t="s">
        <v>152</v>
      </c>
      <c r="Q220" s="21" t="s">
        <v>1975</v>
      </c>
      <c r="R220" s="21" t="s">
        <v>1522</v>
      </c>
      <c r="S220" s="23"/>
      <c r="T220" s="23"/>
      <c r="U220" s="21"/>
      <c r="V220" s="21"/>
    </row>
    <row r="221" spans="1:22" ht="36" customHeight="1">
      <c r="A221" s="20" t="s">
        <v>1976</v>
      </c>
      <c r="B221" s="20" t="s">
        <v>1518</v>
      </c>
      <c r="C221" s="20" t="s">
        <v>591</v>
      </c>
      <c r="D221" s="20" t="s">
        <v>618</v>
      </c>
      <c r="E221" s="20" t="s">
        <v>617</v>
      </c>
      <c r="F221" s="21" t="s">
        <v>619</v>
      </c>
      <c r="G221" s="20" t="s">
        <v>1519</v>
      </c>
      <c r="H221" s="20" t="s">
        <v>87</v>
      </c>
      <c r="I221" s="23">
        <v>1</v>
      </c>
      <c r="J221" s="20" t="str">
        <f>IF(I221="","",IF(I221&gt;='01_Catálogos'!$B$4,"Sí","No"))</f>
        <v>Sí</v>
      </c>
      <c r="K221" s="22"/>
      <c r="L221" s="22"/>
      <c r="M221" s="20" t="s">
        <v>1520</v>
      </c>
      <c r="N221" s="20" t="s">
        <v>588</v>
      </c>
      <c r="O221" s="21"/>
      <c r="P221" s="20" t="s">
        <v>152</v>
      </c>
      <c r="Q221" s="21" t="s">
        <v>1977</v>
      </c>
      <c r="R221" s="21" t="s">
        <v>1522</v>
      </c>
      <c r="S221" s="23"/>
      <c r="T221" s="23"/>
      <c r="U221" s="21"/>
      <c r="V221" s="21"/>
    </row>
    <row r="222" spans="1:22" ht="36" customHeight="1">
      <c r="A222" s="20" t="s">
        <v>1978</v>
      </c>
      <c r="B222" s="20" t="s">
        <v>1518</v>
      </c>
      <c r="C222" s="20" t="s">
        <v>591</v>
      </c>
      <c r="D222" s="20" t="s">
        <v>618</v>
      </c>
      <c r="E222" s="20" t="s">
        <v>945</v>
      </c>
      <c r="F222" s="21" t="s">
        <v>944</v>
      </c>
      <c r="G222" s="20" t="s">
        <v>1222</v>
      </c>
      <c r="H222" s="20" t="s">
        <v>55</v>
      </c>
      <c r="I222" s="23">
        <v>0.95200000000000007</v>
      </c>
      <c r="J222" s="20" t="str">
        <f>IF(I222="","",IF(I222&gt;='01_Catálogos'!$B$4,"Sí","No"))</f>
        <v>Sí</v>
      </c>
      <c r="K222" s="22"/>
      <c r="L222" s="22"/>
      <c r="M222" s="20" t="s">
        <v>1520</v>
      </c>
      <c r="N222" s="20" t="s">
        <v>588</v>
      </c>
      <c r="O222" s="21"/>
      <c r="P222" s="20" t="s">
        <v>152</v>
      </c>
      <c r="Q222" s="21" t="s">
        <v>1979</v>
      </c>
      <c r="R222" s="21" t="s">
        <v>1522</v>
      </c>
      <c r="S222" s="23"/>
      <c r="T222" s="23"/>
      <c r="U222" s="21"/>
      <c r="V222" s="21"/>
    </row>
    <row r="223" spans="1:22" ht="36" customHeight="1">
      <c r="A223" s="20" t="s">
        <v>1980</v>
      </c>
      <c r="B223" s="20" t="s">
        <v>1518</v>
      </c>
      <c r="C223" s="20" t="s">
        <v>591</v>
      </c>
      <c r="D223" s="20" t="s">
        <v>618</v>
      </c>
      <c r="E223" s="20" t="s">
        <v>945</v>
      </c>
      <c r="F223" s="21" t="s">
        <v>944</v>
      </c>
      <c r="G223" s="20" t="s">
        <v>1222</v>
      </c>
      <c r="H223" s="20" t="s">
        <v>69</v>
      </c>
      <c r="I223" s="23">
        <v>0.95200000000000007</v>
      </c>
      <c r="J223" s="20" t="str">
        <f>IF(I223="","",IF(I223&gt;='01_Catálogos'!$B$4,"Sí","No"))</f>
        <v>Sí</v>
      </c>
      <c r="K223" s="22"/>
      <c r="L223" s="22"/>
      <c r="M223" s="20" t="s">
        <v>1520</v>
      </c>
      <c r="N223" s="20" t="s">
        <v>588</v>
      </c>
      <c r="O223" s="21"/>
      <c r="P223" s="20" t="s">
        <v>152</v>
      </c>
      <c r="Q223" s="21" t="s">
        <v>1981</v>
      </c>
      <c r="R223" s="21" t="s">
        <v>1522</v>
      </c>
      <c r="S223" s="23"/>
      <c r="T223" s="23"/>
      <c r="U223" s="21"/>
      <c r="V223" s="21"/>
    </row>
    <row r="224" spans="1:22" ht="36" customHeight="1">
      <c r="A224" s="20" t="s">
        <v>1982</v>
      </c>
      <c r="B224" s="20" t="s">
        <v>1518</v>
      </c>
      <c r="C224" s="20" t="s">
        <v>591</v>
      </c>
      <c r="D224" s="20" t="s">
        <v>618</v>
      </c>
      <c r="E224" s="20" t="s">
        <v>945</v>
      </c>
      <c r="F224" s="21" t="s">
        <v>944</v>
      </c>
      <c r="G224" s="20" t="s">
        <v>1222</v>
      </c>
      <c r="H224" s="20" t="s">
        <v>74</v>
      </c>
      <c r="I224" s="23">
        <v>0.95200000000000007</v>
      </c>
      <c r="J224" s="20" t="str">
        <f>IF(I224="","",IF(I224&gt;='01_Catálogos'!$B$4,"Sí","No"))</f>
        <v>Sí</v>
      </c>
      <c r="K224" s="22"/>
      <c r="L224" s="22"/>
      <c r="M224" s="20" t="s">
        <v>1520</v>
      </c>
      <c r="N224" s="20" t="s">
        <v>588</v>
      </c>
      <c r="O224" s="21"/>
      <c r="P224" s="20" t="s">
        <v>152</v>
      </c>
      <c r="Q224" s="21" t="s">
        <v>1983</v>
      </c>
      <c r="R224" s="21" t="s">
        <v>1522</v>
      </c>
      <c r="S224" s="23"/>
      <c r="T224" s="23"/>
      <c r="U224" s="21"/>
      <c r="V224" s="21"/>
    </row>
    <row r="225" spans="1:22" ht="36" customHeight="1">
      <c r="A225" s="20" t="s">
        <v>1984</v>
      </c>
      <c r="B225" s="20" t="s">
        <v>1518</v>
      </c>
      <c r="C225" s="20" t="s">
        <v>591</v>
      </c>
      <c r="D225" s="20" t="s">
        <v>618</v>
      </c>
      <c r="E225" s="20" t="s">
        <v>945</v>
      </c>
      <c r="F225" s="21" t="s">
        <v>944</v>
      </c>
      <c r="G225" s="20" t="s">
        <v>1222</v>
      </c>
      <c r="H225" s="20" t="s">
        <v>79</v>
      </c>
      <c r="I225" s="23">
        <v>0.95200000000000007</v>
      </c>
      <c r="J225" s="20" t="str">
        <f>IF(I225="","",IF(I225&gt;='01_Catálogos'!$B$4,"Sí","No"))</f>
        <v>Sí</v>
      </c>
      <c r="K225" s="22"/>
      <c r="L225" s="22"/>
      <c r="M225" s="20" t="s">
        <v>1520</v>
      </c>
      <c r="N225" s="20" t="s">
        <v>588</v>
      </c>
      <c r="O225" s="21"/>
      <c r="P225" s="20" t="s">
        <v>152</v>
      </c>
      <c r="Q225" s="21" t="s">
        <v>1985</v>
      </c>
      <c r="R225" s="21" t="s">
        <v>1522</v>
      </c>
      <c r="S225" s="23"/>
      <c r="T225" s="23"/>
      <c r="U225" s="21"/>
      <c r="V225" s="21"/>
    </row>
    <row r="226" spans="1:22" ht="36" customHeight="1">
      <c r="A226" s="20" t="s">
        <v>1986</v>
      </c>
      <c r="B226" s="20" t="s">
        <v>1518</v>
      </c>
      <c r="C226" s="20" t="s">
        <v>591</v>
      </c>
      <c r="D226" s="20" t="s">
        <v>623</v>
      </c>
      <c r="E226" s="20" t="s">
        <v>629</v>
      </c>
      <c r="F226" s="21" t="s">
        <v>631</v>
      </c>
      <c r="G226" s="20" t="s">
        <v>1519</v>
      </c>
      <c r="H226" s="20" t="s">
        <v>55</v>
      </c>
      <c r="I226" s="23">
        <v>0.97799999999999998</v>
      </c>
      <c r="J226" s="20" t="str">
        <f>IF(I226="","",IF(I226&gt;='01_Catálogos'!$B$4,"Sí","No"))</f>
        <v>Sí</v>
      </c>
      <c r="K226" s="22"/>
      <c r="L226" s="22"/>
      <c r="M226" s="20" t="s">
        <v>1520</v>
      </c>
      <c r="N226" s="20" t="s">
        <v>588</v>
      </c>
      <c r="O226" s="21"/>
      <c r="P226" s="20" t="s">
        <v>152</v>
      </c>
      <c r="Q226" s="21" t="s">
        <v>1548</v>
      </c>
      <c r="R226" s="21" t="s">
        <v>1522</v>
      </c>
      <c r="S226" s="23"/>
      <c r="T226" s="23"/>
      <c r="U226" s="21"/>
      <c r="V226" s="21"/>
    </row>
    <row r="227" spans="1:22" ht="36" customHeight="1">
      <c r="A227" s="20" t="s">
        <v>1987</v>
      </c>
      <c r="B227" s="20" t="s">
        <v>1518</v>
      </c>
      <c r="C227" s="20" t="s">
        <v>591</v>
      </c>
      <c r="D227" s="20" t="s">
        <v>623</v>
      </c>
      <c r="E227" s="20" t="s">
        <v>629</v>
      </c>
      <c r="F227" s="21" t="s">
        <v>631</v>
      </c>
      <c r="G227" s="20" t="s">
        <v>1519</v>
      </c>
      <c r="H227" s="20" t="s">
        <v>69</v>
      </c>
      <c r="I227" s="23">
        <v>0.97199999999999998</v>
      </c>
      <c r="J227" s="20" t="str">
        <f>IF(I227="","",IF(I227&gt;='01_Catálogos'!$B$4,"Sí","No"))</f>
        <v>Sí</v>
      </c>
      <c r="K227" s="22"/>
      <c r="L227" s="22"/>
      <c r="M227" s="20" t="s">
        <v>1520</v>
      </c>
      <c r="N227" s="20" t="s">
        <v>588</v>
      </c>
      <c r="O227" s="21"/>
      <c r="P227" s="20" t="s">
        <v>152</v>
      </c>
      <c r="Q227" s="21" t="s">
        <v>1550</v>
      </c>
      <c r="R227" s="21" t="s">
        <v>1522</v>
      </c>
      <c r="S227" s="23"/>
      <c r="T227" s="23"/>
      <c r="U227" s="21"/>
      <c r="V227" s="21"/>
    </row>
    <row r="228" spans="1:22" ht="36" customHeight="1">
      <c r="A228" s="20" t="s">
        <v>1988</v>
      </c>
      <c r="B228" s="20" t="s">
        <v>1518</v>
      </c>
      <c r="C228" s="20" t="s">
        <v>591</v>
      </c>
      <c r="D228" s="20" t="s">
        <v>623</v>
      </c>
      <c r="E228" s="20" t="s">
        <v>629</v>
      </c>
      <c r="F228" s="21" t="s">
        <v>631</v>
      </c>
      <c r="G228" s="20" t="s">
        <v>1519</v>
      </c>
      <c r="H228" s="20" t="s">
        <v>65</v>
      </c>
      <c r="I228" s="23">
        <v>0.99</v>
      </c>
      <c r="J228" s="20" t="str">
        <f>IF(I228="","",IF(I228&gt;='01_Catálogos'!$B$4,"Sí","No"))</f>
        <v>Sí</v>
      </c>
      <c r="K228" s="22"/>
      <c r="L228" s="22"/>
      <c r="M228" s="20" t="s">
        <v>1520</v>
      </c>
      <c r="N228" s="20" t="s">
        <v>588</v>
      </c>
      <c r="O228" s="21"/>
      <c r="P228" s="20" t="s">
        <v>152</v>
      </c>
      <c r="Q228" s="21" t="s">
        <v>1552</v>
      </c>
      <c r="R228" s="21" t="s">
        <v>1522</v>
      </c>
      <c r="S228" s="23"/>
      <c r="T228" s="23"/>
      <c r="U228" s="21"/>
      <c r="V228" s="21"/>
    </row>
    <row r="229" spans="1:22" ht="36" customHeight="1">
      <c r="A229" s="20" t="s">
        <v>1989</v>
      </c>
      <c r="B229" s="20" t="s">
        <v>1518</v>
      </c>
      <c r="C229" s="20" t="s">
        <v>591</v>
      </c>
      <c r="D229" s="20" t="s">
        <v>623</v>
      </c>
      <c r="E229" s="20" t="s">
        <v>629</v>
      </c>
      <c r="F229" s="21" t="s">
        <v>631</v>
      </c>
      <c r="G229" s="20" t="s">
        <v>1519</v>
      </c>
      <c r="H229" s="20" t="s">
        <v>60</v>
      </c>
      <c r="I229" s="23">
        <v>0.95299999999999996</v>
      </c>
      <c r="J229" s="20" t="str">
        <f>IF(I229="","",IF(I229&gt;='01_Catálogos'!$B$4,"Sí","No"))</f>
        <v>Sí</v>
      </c>
      <c r="K229" s="22"/>
      <c r="L229" s="22"/>
      <c r="M229" s="20" t="s">
        <v>1520</v>
      </c>
      <c r="N229" s="20" t="s">
        <v>588</v>
      </c>
      <c r="O229" s="21"/>
      <c r="P229" s="20" t="s">
        <v>152</v>
      </c>
      <c r="Q229" s="21" t="s">
        <v>1554</v>
      </c>
      <c r="R229" s="21" t="s">
        <v>1522</v>
      </c>
      <c r="S229" s="23"/>
      <c r="T229" s="23"/>
      <c r="U229" s="21"/>
      <c r="V229" s="21"/>
    </row>
    <row r="230" spans="1:22" ht="36" customHeight="1">
      <c r="A230" s="20" t="s">
        <v>1990</v>
      </c>
      <c r="B230" s="20" t="s">
        <v>1518</v>
      </c>
      <c r="C230" s="20" t="s">
        <v>591</v>
      </c>
      <c r="D230" s="20" t="s">
        <v>623</v>
      </c>
      <c r="E230" s="20" t="s">
        <v>629</v>
      </c>
      <c r="F230" s="21" t="s">
        <v>631</v>
      </c>
      <c r="G230" s="20" t="s">
        <v>1519</v>
      </c>
      <c r="H230" s="20" t="s">
        <v>84</v>
      </c>
      <c r="I230" s="23">
        <v>0.99</v>
      </c>
      <c r="J230" s="20" t="str">
        <f>IF(I230="","",IF(I230&gt;='01_Catálogos'!$B$4,"Sí","No"))</f>
        <v>Sí</v>
      </c>
      <c r="K230" s="22"/>
      <c r="L230" s="22"/>
      <c r="M230" s="20" t="s">
        <v>1520</v>
      </c>
      <c r="N230" s="20" t="s">
        <v>588</v>
      </c>
      <c r="O230" s="21"/>
      <c r="P230" s="20" t="s">
        <v>152</v>
      </c>
      <c r="Q230" s="21" t="s">
        <v>1556</v>
      </c>
      <c r="R230" s="21" t="s">
        <v>1522</v>
      </c>
      <c r="S230" s="23"/>
      <c r="T230" s="23"/>
      <c r="U230" s="21"/>
      <c r="V230" s="21"/>
    </row>
    <row r="231" spans="1:22" ht="36" customHeight="1">
      <c r="A231" s="20" t="s">
        <v>1991</v>
      </c>
      <c r="B231" s="20" t="s">
        <v>1518</v>
      </c>
      <c r="C231" s="20" t="s">
        <v>591</v>
      </c>
      <c r="D231" s="20" t="s">
        <v>623</v>
      </c>
      <c r="E231" s="20" t="s">
        <v>629</v>
      </c>
      <c r="F231" s="21" t="s">
        <v>631</v>
      </c>
      <c r="G231" s="20" t="s">
        <v>1519</v>
      </c>
      <c r="H231" s="20" t="s">
        <v>74</v>
      </c>
      <c r="I231" s="23">
        <v>0.96</v>
      </c>
      <c r="J231" s="20" t="str">
        <f>IF(I231="","",IF(I231&gt;='01_Catálogos'!$B$4,"Sí","No"))</f>
        <v>Sí</v>
      </c>
      <c r="K231" s="22"/>
      <c r="L231" s="22"/>
      <c r="M231" s="20" t="s">
        <v>1520</v>
      </c>
      <c r="N231" s="20" t="s">
        <v>588</v>
      </c>
      <c r="O231" s="21"/>
      <c r="P231" s="20" t="s">
        <v>152</v>
      </c>
      <c r="Q231" s="21" t="s">
        <v>1558</v>
      </c>
      <c r="R231" s="21" t="s">
        <v>1522</v>
      </c>
      <c r="S231" s="23"/>
      <c r="T231" s="23"/>
      <c r="U231" s="21"/>
      <c r="V231" s="21"/>
    </row>
    <row r="232" spans="1:22" ht="36" customHeight="1">
      <c r="A232" s="20" t="s">
        <v>1992</v>
      </c>
      <c r="B232" s="20" t="s">
        <v>1518</v>
      </c>
      <c r="C232" s="20" t="s">
        <v>591</v>
      </c>
      <c r="D232" s="20" t="s">
        <v>623</v>
      </c>
      <c r="E232" s="20" t="s">
        <v>629</v>
      </c>
      <c r="F232" s="21" t="s">
        <v>631</v>
      </c>
      <c r="G232" s="20" t="s">
        <v>1519</v>
      </c>
      <c r="H232" s="20" t="s">
        <v>79</v>
      </c>
      <c r="I232" s="23">
        <v>0.97599999999999998</v>
      </c>
      <c r="J232" s="20" t="str">
        <f>IF(I232="","",IF(I232&gt;='01_Catálogos'!$B$4,"Sí","No"))</f>
        <v>Sí</v>
      </c>
      <c r="K232" s="22"/>
      <c r="L232" s="22"/>
      <c r="M232" s="20" t="s">
        <v>1520</v>
      </c>
      <c r="N232" s="20" t="s">
        <v>588</v>
      </c>
      <c r="O232" s="21"/>
      <c r="P232" s="20" t="s">
        <v>152</v>
      </c>
      <c r="Q232" s="21" t="s">
        <v>1993</v>
      </c>
      <c r="R232" s="21" t="s">
        <v>1522</v>
      </c>
      <c r="S232" s="23"/>
      <c r="T232" s="23"/>
      <c r="U232" s="21"/>
      <c r="V232" s="21"/>
    </row>
    <row r="233" spans="1:22" ht="36" customHeight="1">
      <c r="A233" s="20" t="s">
        <v>1994</v>
      </c>
      <c r="B233" s="20" t="s">
        <v>1518</v>
      </c>
      <c r="C233" s="20" t="s">
        <v>591</v>
      </c>
      <c r="D233" s="20" t="s">
        <v>623</v>
      </c>
      <c r="E233" s="20" t="s">
        <v>629</v>
      </c>
      <c r="F233" s="21" t="s">
        <v>631</v>
      </c>
      <c r="G233" s="20" t="s">
        <v>1519</v>
      </c>
      <c r="H233" s="20" t="s">
        <v>87</v>
      </c>
      <c r="I233" s="23">
        <v>0.98699999999999999</v>
      </c>
      <c r="J233" s="20" t="str">
        <f>IF(I233="","",IF(I233&gt;='01_Catálogos'!$B$4,"Sí","No"))</f>
        <v>Sí</v>
      </c>
      <c r="K233" s="22"/>
      <c r="L233" s="22"/>
      <c r="M233" s="20" t="s">
        <v>1520</v>
      </c>
      <c r="N233" s="20" t="s">
        <v>588</v>
      </c>
      <c r="O233" s="21"/>
      <c r="P233" s="20" t="s">
        <v>152</v>
      </c>
      <c r="Q233" s="21" t="s">
        <v>1995</v>
      </c>
      <c r="R233" s="21" t="s">
        <v>1522</v>
      </c>
      <c r="S233" s="23"/>
      <c r="T233" s="23"/>
      <c r="U233" s="21"/>
      <c r="V233" s="21"/>
    </row>
    <row r="234" spans="1:22" ht="36" customHeight="1">
      <c r="A234" s="20" t="s">
        <v>1996</v>
      </c>
      <c r="B234" s="20" t="s">
        <v>1518</v>
      </c>
      <c r="C234" s="20" t="s">
        <v>591</v>
      </c>
      <c r="D234" s="20" t="s">
        <v>623</v>
      </c>
      <c r="E234" s="20" t="s">
        <v>632</v>
      </c>
      <c r="F234" s="21" t="s">
        <v>634</v>
      </c>
      <c r="G234" s="20" t="s">
        <v>1222</v>
      </c>
      <c r="H234" s="20" t="s">
        <v>55</v>
      </c>
      <c r="I234" s="23">
        <v>9.5000000000000001E-2</v>
      </c>
      <c r="J234" s="20" t="str">
        <f>IF(I234="","",IF(I234&gt;='01_Catálogos'!$B$4,"Sí","No"))</f>
        <v>No</v>
      </c>
      <c r="K234" s="22"/>
      <c r="L234" s="22"/>
      <c r="M234" s="20" t="s">
        <v>1520</v>
      </c>
      <c r="N234" s="20" t="s">
        <v>588</v>
      </c>
      <c r="O234" s="21"/>
      <c r="P234" s="20" t="s">
        <v>152</v>
      </c>
      <c r="Q234" s="21" t="s">
        <v>1560</v>
      </c>
      <c r="R234" s="21" t="s">
        <v>1522</v>
      </c>
      <c r="S234" s="23"/>
      <c r="T234" s="23"/>
      <c r="U234" s="21"/>
      <c r="V234" s="21"/>
    </row>
    <row r="235" spans="1:22" ht="36" customHeight="1">
      <c r="A235" s="20" t="s">
        <v>1997</v>
      </c>
      <c r="B235" s="20" t="s">
        <v>1518</v>
      </c>
      <c r="C235" s="20" t="s">
        <v>591</v>
      </c>
      <c r="D235" s="20" t="s">
        <v>623</v>
      </c>
      <c r="E235" s="20" t="s">
        <v>632</v>
      </c>
      <c r="F235" s="21" t="s">
        <v>634</v>
      </c>
      <c r="G235" s="20" t="s">
        <v>1519</v>
      </c>
      <c r="H235" s="20" t="s">
        <v>55</v>
      </c>
      <c r="I235" s="23">
        <v>0.995</v>
      </c>
      <c r="J235" s="20" t="str">
        <f>IF(I235="","",IF(I235&gt;='01_Catálogos'!$B$4,"Sí","No"))</f>
        <v>Sí</v>
      </c>
      <c r="K235" s="22"/>
      <c r="L235" s="22"/>
      <c r="M235" s="20" t="s">
        <v>1520</v>
      </c>
      <c r="N235" s="20" t="s">
        <v>588</v>
      </c>
      <c r="O235" s="21"/>
      <c r="P235" s="20" t="s">
        <v>152</v>
      </c>
      <c r="Q235" s="21" t="s">
        <v>1562</v>
      </c>
      <c r="R235" s="21" t="s">
        <v>1522</v>
      </c>
      <c r="S235" s="23"/>
      <c r="T235" s="23"/>
      <c r="U235" s="21"/>
      <c r="V235" s="21"/>
    </row>
    <row r="236" spans="1:22" ht="36" customHeight="1">
      <c r="A236" s="20" t="s">
        <v>1998</v>
      </c>
      <c r="B236" s="20" t="s">
        <v>1518</v>
      </c>
      <c r="C236" s="20" t="s">
        <v>591</v>
      </c>
      <c r="D236" s="20" t="s">
        <v>623</v>
      </c>
      <c r="E236" s="20" t="s">
        <v>632</v>
      </c>
      <c r="F236" s="21" t="s">
        <v>634</v>
      </c>
      <c r="G236" s="20" t="s">
        <v>1222</v>
      </c>
      <c r="H236" s="20" t="s">
        <v>69</v>
      </c>
      <c r="I236" s="23">
        <v>0.96200000000000008</v>
      </c>
      <c r="J236" s="20" t="str">
        <f>IF(I236="","",IF(I236&gt;='01_Catálogos'!$B$4,"Sí","No"))</f>
        <v>Sí</v>
      </c>
      <c r="K236" s="22"/>
      <c r="L236" s="22"/>
      <c r="M236" s="20" t="s">
        <v>1520</v>
      </c>
      <c r="N236" s="20" t="s">
        <v>588</v>
      </c>
      <c r="O236" s="21"/>
      <c r="P236" s="20" t="s">
        <v>152</v>
      </c>
      <c r="Q236" s="21" t="s">
        <v>1564</v>
      </c>
      <c r="R236" s="21" t="s">
        <v>1522</v>
      </c>
      <c r="S236" s="23"/>
      <c r="T236" s="23"/>
      <c r="U236" s="21"/>
      <c r="V236" s="21"/>
    </row>
    <row r="237" spans="1:22" ht="36" customHeight="1">
      <c r="A237" s="20" t="s">
        <v>1999</v>
      </c>
      <c r="B237" s="20" t="s">
        <v>1518</v>
      </c>
      <c r="C237" s="20" t="s">
        <v>591</v>
      </c>
      <c r="D237" s="20" t="s">
        <v>623</v>
      </c>
      <c r="E237" s="20" t="s">
        <v>632</v>
      </c>
      <c r="F237" s="21" t="s">
        <v>634</v>
      </c>
      <c r="G237" s="20" t="s">
        <v>1222</v>
      </c>
      <c r="H237" s="20" t="s">
        <v>65</v>
      </c>
      <c r="I237" s="23">
        <v>0.91200000000000003</v>
      </c>
      <c r="J237" s="20" t="str">
        <f>IF(I237="","",IF(I237&gt;='01_Catálogos'!$B$4,"Sí","No"))</f>
        <v>Sí</v>
      </c>
      <c r="K237" s="22"/>
      <c r="L237" s="22"/>
      <c r="M237" s="20" t="s">
        <v>1520</v>
      </c>
      <c r="N237" s="20" t="s">
        <v>588</v>
      </c>
      <c r="O237" s="21"/>
      <c r="P237" s="20" t="s">
        <v>152</v>
      </c>
      <c r="Q237" s="21" t="s">
        <v>1568</v>
      </c>
      <c r="R237" s="21" t="s">
        <v>1522</v>
      </c>
      <c r="S237" s="23"/>
      <c r="T237" s="23"/>
      <c r="U237" s="21"/>
      <c r="V237" s="21"/>
    </row>
    <row r="238" spans="1:22" ht="36" customHeight="1">
      <c r="A238" s="20" t="s">
        <v>2000</v>
      </c>
      <c r="B238" s="20" t="s">
        <v>1518</v>
      </c>
      <c r="C238" s="20" t="s">
        <v>591</v>
      </c>
      <c r="D238" s="20" t="s">
        <v>623</v>
      </c>
      <c r="E238" s="20" t="s">
        <v>632</v>
      </c>
      <c r="F238" s="21" t="s">
        <v>634</v>
      </c>
      <c r="G238" s="20" t="s">
        <v>1519</v>
      </c>
      <c r="H238" s="20" t="s">
        <v>65</v>
      </c>
      <c r="I238" s="23">
        <v>0.996</v>
      </c>
      <c r="J238" s="20" t="str">
        <f>IF(I238="","",IF(I238&gt;='01_Catálogos'!$B$4,"Sí","No"))</f>
        <v>Sí</v>
      </c>
      <c r="K238" s="22"/>
      <c r="L238" s="22"/>
      <c r="M238" s="20" t="s">
        <v>1520</v>
      </c>
      <c r="N238" s="20" t="s">
        <v>588</v>
      </c>
      <c r="O238" s="21"/>
      <c r="P238" s="20" t="s">
        <v>152</v>
      </c>
      <c r="Q238" s="21" t="s">
        <v>1570</v>
      </c>
      <c r="R238" s="21" t="s">
        <v>1522</v>
      </c>
      <c r="S238" s="23"/>
      <c r="T238" s="23"/>
      <c r="U238" s="21"/>
      <c r="V238" s="21"/>
    </row>
    <row r="239" spans="1:22" ht="36" customHeight="1">
      <c r="A239" s="20" t="s">
        <v>2001</v>
      </c>
      <c r="B239" s="20" t="s">
        <v>1518</v>
      </c>
      <c r="C239" s="20" t="s">
        <v>591</v>
      </c>
      <c r="D239" s="20" t="s">
        <v>623</v>
      </c>
      <c r="E239" s="20" t="s">
        <v>632</v>
      </c>
      <c r="F239" s="21" t="s">
        <v>634</v>
      </c>
      <c r="G239" s="20" t="s">
        <v>1519</v>
      </c>
      <c r="H239" s="20" t="s">
        <v>60</v>
      </c>
      <c r="I239" s="23">
        <v>0.97900000000000009</v>
      </c>
      <c r="J239" s="20" t="str">
        <f>IF(I239="","",IF(I239&gt;='01_Catálogos'!$B$4,"Sí","No"))</f>
        <v>Sí</v>
      </c>
      <c r="K239" s="22"/>
      <c r="L239" s="22"/>
      <c r="M239" s="20" t="s">
        <v>1520</v>
      </c>
      <c r="N239" s="20" t="s">
        <v>588</v>
      </c>
      <c r="O239" s="21"/>
      <c r="P239" s="20" t="s">
        <v>152</v>
      </c>
      <c r="Q239" s="21" t="s">
        <v>1574</v>
      </c>
      <c r="R239" s="21" t="s">
        <v>1522</v>
      </c>
      <c r="S239" s="23"/>
      <c r="T239" s="23"/>
      <c r="U239" s="21"/>
      <c r="V239" s="21"/>
    </row>
    <row r="240" spans="1:22" ht="36" customHeight="1">
      <c r="A240" s="20" t="s">
        <v>2002</v>
      </c>
      <c r="B240" s="20" t="s">
        <v>1518</v>
      </c>
      <c r="C240" s="20" t="s">
        <v>591</v>
      </c>
      <c r="D240" s="20" t="s">
        <v>623</v>
      </c>
      <c r="E240" s="20" t="s">
        <v>632</v>
      </c>
      <c r="F240" s="21" t="s">
        <v>634</v>
      </c>
      <c r="G240" s="20" t="s">
        <v>1222</v>
      </c>
      <c r="H240" s="20" t="s">
        <v>84</v>
      </c>
      <c r="I240" s="23">
        <v>1.5900000000000001E-2</v>
      </c>
      <c r="J240" s="20" t="str">
        <f>IF(I240="","",IF(I240&gt;='01_Catálogos'!$B$4,"Sí","No"))</f>
        <v>No</v>
      </c>
      <c r="K240" s="22"/>
      <c r="L240" s="22"/>
      <c r="M240" s="20" t="s">
        <v>1520</v>
      </c>
      <c r="N240" s="20" t="s">
        <v>588</v>
      </c>
      <c r="O240" s="21"/>
      <c r="P240" s="20" t="s">
        <v>152</v>
      </c>
      <c r="Q240" s="21" t="s">
        <v>1576</v>
      </c>
      <c r="R240" s="21" t="s">
        <v>1522</v>
      </c>
      <c r="S240" s="23"/>
      <c r="T240" s="23"/>
      <c r="U240" s="21"/>
      <c r="V240" s="21"/>
    </row>
    <row r="241" spans="1:22" ht="36" customHeight="1">
      <c r="A241" s="20" t="s">
        <v>2003</v>
      </c>
      <c r="B241" s="20" t="s">
        <v>1518</v>
      </c>
      <c r="C241" s="20" t="s">
        <v>591</v>
      </c>
      <c r="D241" s="20" t="s">
        <v>623</v>
      </c>
      <c r="E241" s="20" t="s">
        <v>632</v>
      </c>
      <c r="F241" s="21" t="s">
        <v>634</v>
      </c>
      <c r="G241" s="20" t="s">
        <v>1222</v>
      </c>
      <c r="H241" s="20" t="s">
        <v>74</v>
      </c>
      <c r="I241" s="23">
        <v>0.92299999999999993</v>
      </c>
      <c r="J241" s="20" t="str">
        <f>IF(I241="","",IF(I241&gt;='01_Catálogos'!$B$4,"Sí","No"))</f>
        <v>Sí</v>
      </c>
      <c r="K241" s="22"/>
      <c r="L241" s="22"/>
      <c r="M241" s="20" t="s">
        <v>1520</v>
      </c>
      <c r="N241" s="20" t="s">
        <v>588</v>
      </c>
      <c r="O241" s="21"/>
      <c r="P241" s="20" t="s">
        <v>152</v>
      </c>
      <c r="Q241" s="21" t="s">
        <v>1580</v>
      </c>
      <c r="R241" s="21" t="s">
        <v>1522</v>
      </c>
      <c r="S241" s="23"/>
      <c r="T241" s="23"/>
      <c r="U241" s="21"/>
      <c r="V241" s="21"/>
    </row>
    <row r="242" spans="1:22" ht="36" customHeight="1">
      <c r="A242" s="20" t="s">
        <v>2004</v>
      </c>
      <c r="B242" s="20" t="s">
        <v>1518</v>
      </c>
      <c r="C242" s="20" t="s">
        <v>591</v>
      </c>
      <c r="D242" s="20" t="s">
        <v>623</v>
      </c>
      <c r="E242" s="20" t="s">
        <v>632</v>
      </c>
      <c r="F242" s="21" t="s">
        <v>634</v>
      </c>
      <c r="G242" s="20" t="s">
        <v>1519</v>
      </c>
      <c r="H242" s="20" t="s">
        <v>74</v>
      </c>
      <c r="I242" s="23">
        <v>0.96099999999999997</v>
      </c>
      <c r="J242" s="20" t="str">
        <f>IF(I242="","",IF(I242&gt;='01_Catálogos'!$B$4,"Sí","No"))</f>
        <v>Sí</v>
      </c>
      <c r="K242" s="22"/>
      <c r="L242" s="22"/>
      <c r="M242" s="20" t="s">
        <v>1520</v>
      </c>
      <c r="N242" s="20" t="s">
        <v>588</v>
      </c>
      <c r="O242" s="21"/>
      <c r="P242" s="20" t="s">
        <v>152</v>
      </c>
      <c r="Q242" s="21" t="s">
        <v>1582</v>
      </c>
      <c r="R242" s="21" t="s">
        <v>1522</v>
      </c>
      <c r="S242" s="23"/>
      <c r="T242" s="23"/>
      <c r="U242" s="21"/>
      <c r="V242" s="21"/>
    </row>
    <row r="243" spans="1:22" ht="36" customHeight="1">
      <c r="A243" s="20" t="s">
        <v>2005</v>
      </c>
      <c r="B243" s="20" t="s">
        <v>1518</v>
      </c>
      <c r="C243" s="20" t="s">
        <v>591</v>
      </c>
      <c r="D243" s="20" t="s">
        <v>623</v>
      </c>
      <c r="E243" s="20" t="s">
        <v>632</v>
      </c>
      <c r="F243" s="21" t="s">
        <v>634</v>
      </c>
      <c r="G243" s="20" t="s">
        <v>1222</v>
      </c>
      <c r="H243" s="20" t="s">
        <v>79</v>
      </c>
      <c r="I243" s="23">
        <v>0.96200000000000008</v>
      </c>
      <c r="J243" s="20" t="str">
        <f>IF(I243="","",IF(I243&gt;='01_Catálogos'!$B$4,"Sí","No"))</f>
        <v>Sí</v>
      </c>
      <c r="K243" s="22"/>
      <c r="L243" s="22"/>
      <c r="M243" s="20" t="s">
        <v>1520</v>
      </c>
      <c r="N243" s="20" t="s">
        <v>588</v>
      </c>
      <c r="O243" s="21"/>
      <c r="P243" s="20" t="s">
        <v>152</v>
      </c>
      <c r="Q243" s="21" t="s">
        <v>2006</v>
      </c>
      <c r="R243" s="21" t="s">
        <v>1522</v>
      </c>
      <c r="S243" s="23"/>
      <c r="T243" s="23"/>
      <c r="U243" s="21"/>
      <c r="V243" s="21"/>
    </row>
    <row r="244" spans="1:22" ht="36" customHeight="1">
      <c r="A244" s="20" t="s">
        <v>2007</v>
      </c>
      <c r="B244" s="20" t="s">
        <v>1518</v>
      </c>
      <c r="C244" s="20" t="s">
        <v>591</v>
      </c>
      <c r="D244" s="20" t="s">
        <v>623</v>
      </c>
      <c r="E244" s="20" t="s">
        <v>632</v>
      </c>
      <c r="F244" s="21" t="s">
        <v>634</v>
      </c>
      <c r="G244" s="20" t="s">
        <v>1519</v>
      </c>
      <c r="H244" s="20" t="s">
        <v>87</v>
      </c>
      <c r="I244" s="23">
        <v>0.995</v>
      </c>
      <c r="J244" s="20" t="str">
        <f>IF(I244="","",IF(I244&gt;='01_Catálogos'!$B$4,"Sí","No"))</f>
        <v>Sí</v>
      </c>
      <c r="K244" s="22"/>
      <c r="L244" s="22"/>
      <c r="M244" s="20" t="s">
        <v>1520</v>
      </c>
      <c r="N244" s="20" t="s">
        <v>588</v>
      </c>
      <c r="O244" s="21"/>
      <c r="P244" s="20" t="s">
        <v>152</v>
      </c>
      <c r="Q244" s="21" t="s">
        <v>2008</v>
      </c>
      <c r="R244" s="21" t="s">
        <v>1522</v>
      </c>
      <c r="S244" s="23"/>
      <c r="T244" s="23"/>
      <c r="U244" s="21"/>
      <c r="V244" s="21"/>
    </row>
    <row r="245" spans="1:22" ht="36" customHeight="1">
      <c r="A245" s="20" t="s">
        <v>2009</v>
      </c>
      <c r="B245" s="20" t="s">
        <v>1518</v>
      </c>
      <c r="C245" s="20" t="s">
        <v>591</v>
      </c>
      <c r="D245" s="20" t="s">
        <v>623</v>
      </c>
      <c r="E245" s="20" t="s">
        <v>643</v>
      </c>
      <c r="F245" s="21" t="s">
        <v>2010</v>
      </c>
      <c r="G245" s="20" t="s">
        <v>1519</v>
      </c>
      <c r="H245" s="20" t="s">
        <v>69</v>
      </c>
      <c r="I245" s="23">
        <v>0.96400000000000008</v>
      </c>
      <c r="J245" s="20" t="str">
        <f>IF(I245="","",IF(I245&gt;='01_Catálogos'!$B$4,"Sí","No"))</f>
        <v>Sí</v>
      </c>
      <c r="K245" s="22"/>
      <c r="L245" s="22"/>
      <c r="M245" s="20" t="s">
        <v>1520</v>
      </c>
      <c r="N245" s="20" t="s">
        <v>597</v>
      </c>
      <c r="O245" s="21" t="s">
        <v>2011</v>
      </c>
      <c r="P245" s="20" t="s">
        <v>152</v>
      </c>
      <c r="Q245" s="21" t="s">
        <v>1588</v>
      </c>
      <c r="R245" s="21" t="s">
        <v>1522</v>
      </c>
      <c r="S245" s="23"/>
      <c r="T245" s="23"/>
      <c r="U245" s="21"/>
      <c r="V245" s="21"/>
    </row>
    <row r="246" spans="1:22" ht="36" customHeight="1">
      <c r="A246" s="20" t="s">
        <v>2012</v>
      </c>
      <c r="B246" s="20" t="s">
        <v>1518</v>
      </c>
      <c r="C246" s="20" t="s">
        <v>591</v>
      </c>
      <c r="D246" s="20" t="s">
        <v>623</v>
      </c>
      <c r="E246" s="20" t="s">
        <v>643</v>
      </c>
      <c r="F246" s="21" t="s">
        <v>2010</v>
      </c>
      <c r="G246" s="20" t="s">
        <v>1222</v>
      </c>
      <c r="H246" s="20" t="s">
        <v>84</v>
      </c>
      <c r="I246" s="23">
        <v>0.76800000000000002</v>
      </c>
      <c r="J246" s="20" t="str">
        <f>IF(I246="","",IF(I246&gt;='01_Catálogos'!$B$4,"Sí","No"))</f>
        <v>Sí</v>
      </c>
      <c r="K246" s="22"/>
      <c r="L246" s="22"/>
      <c r="M246" s="20" t="s">
        <v>1520</v>
      </c>
      <c r="N246" s="20" t="s">
        <v>597</v>
      </c>
      <c r="O246" s="21"/>
      <c r="P246" s="20" t="s">
        <v>152</v>
      </c>
      <c r="Q246" s="21" t="s">
        <v>2013</v>
      </c>
      <c r="R246" s="21" t="s">
        <v>1522</v>
      </c>
      <c r="S246" s="23"/>
      <c r="T246" s="23"/>
      <c r="U246" s="21"/>
      <c r="V246" s="21"/>
    </row>
    <row r="247" spans="1:22" ht="36" customHeight="1">
      <c r="A247" s="20" t="s">
        <v>2014</v>
      </c>
      <c r="B247" s="20" t="s">
        <v>1518</v>
      </c>
      <c r="C247" s="20" t="s">
        <v>591</v>
      </c>
      <c r="D247" s="20" t="s">
        <v>623</v>
      </c>
      <c r="E247" s="20" t="s">
        <v>643</v>
      </c>
      <c r="F247" s="21" t="s">
        <v>2010</v>
      </c>
      <c r="G247" s="20" t="s">
        <v>1519</v>
      </c>
      <c r="H247" s="20" t="s">
        <v>79</v>
      </c>
      <c r="I247" s="23">
        <v>0.93299999999999994</v>
      </c>
      <c r="J247" s="20" t="str">
        <f>IF(I247="","",IF(I247&gt;='01_Catálogos'!$B$4,"Sí","No"))</f>
        <v>Sí</v>
      </c>
      <c r="K247" s="22"/>
      <c r="L247" s="22"/>
      <c r="M247" s="20" t="s">
        <v>1520</v>
      </c>
      <c r="N247" s="20" t="s">
        <v>597</v>
      </c>
      <c r="O247" s="21"/>
      <c r="P247" s="20" t="s">
        <v>152</v>
      </c>
      <c r="Q247" s="21" t="s">
        <v>2015</v>
      </c>
      <c r="R247" s="21" t="s">
        <v>1522</v>
      </c>
      <c r="S247" s="23"/>
      <c r="T247" s="23"/>
      <c r="U247" s="21"/>
      <c r="V247" s="21"/>
    </row>
    <row r="248" spans="1:22" ht="36" customHeight="1">
      <c r="A248" s="20" t="s">
        <v>2016</v>
      </c>
      <c r="B248" s="20" t="s">
        <v>1518</v>
      </c>
      <c r="C248" s="20" t="s">
        <v>591</v>
      </c>
      <c r="D248" s="20" t="s">
        <v>623</v>
      </c>
      <c r="E248" s="20" t="s">
        <v>643</v>
      </c>
      <c r="F248" s="21" t="s">
        <v>2010</v>
      </c>
      <c r="G248" s="20" t="s">
        <v>1222</v>
      </c>
      <c r="H248" s="20" t="s">
        <v>87</v>
      </c>
      <c r="I248" s="23">
        <v>0.61299999999999999</v>
      </c>
      <c r="J248" s="20" t="str">
        <f>IF(I248="","",IF(I248&gt;='01_Catálogos'!$B$4,"Sí","No"))</f>
        <v>No</v>
      </c>
      <c r="K248" s="22"/>
      <c r="L248" s="22"/>
      <c r="M248" s="20" t="s">
        <v>1520</v>
      </c>
      <c r="N248" s="20" t="s">
        <v>597</v>
      </c>
      <c r="O248" s="21"/>
      <c r="P248" s="20" t="s">
        <v>152</v>
      </c>
      <c r="Q248" s="21" t="s">
        <v>2017</v>
      </c>
      <c r="R248" s="21" t="s">
        <v>1522</v>
      </c>
      <c r="S248" s="23"/>
      <c r="T248" s="23"/>
      <c r="U248" s="21"/>
      <c r="V248" s="21"/>
    </row>
    <row r="249" spans="1:22" ht="36" customHeight="1">
      <c r="A249" s="20" t="s">
        <v>2018</v>
      </c>
      <c r="B249" s="20" t="s">
        <v>1518</v>
      </c>
      <c r="C249" s="20" t="s">
        <v>591</v>
      </c>
      <c r="D249" s="20" t="s">
        <v>623</v>
      </c>
      <c r="E249" s="20" t="s">
        <v>643</v>
      </c>
      <c r="F249" s="21" t="s">
        <v>2010</v>
      </c>
      <c r="G249" s="20" t="s">
        <v>1519</v>
      </c>
      <c r="H249" s="20" t="s">
        <v>87</v>
      </c>
      <c r="I249" s="23">
        <v>0.85699999999999998</v>
      </c>
      <c r="J249" s="20" t="str">
        <f>IF(I249="","",IF(I249&gt;='01_Catálogos'!$B$4,"Sí","No"))</f>
        <v>Sí</v>
      </c>
      <c r="K249" s="22"/>
      <c r="L249" s="22"/>
      <c r="M249" s="20" t="s">
        <v>1520</v>
      </c>
      <c r="N249" s="20" t="s">
        <v>597</v>
      </c>
      <c r="O249" s="21"/>
      <c r="P249" s="20" t="s">
        <v>152</v>
      </c>
      <c r="Q249" s="21" t="s">
        <v>2019</v>
      </c>
      <c r="R249" s="21" t="s">
        <v>1522</v>
      </c>
      <c r="S249" s="23"/>
      <c r="T249" s="23"/>
      <c r="U249" s="21"/>
      <c r="V249" s="21"/>
    </row>
    <row r="250" spans="1:22" ht="36" customHeight="1">
      <c r="A250" s="20" t="s">
        <v>2020</v>
      </c>
      <c r="B250" s="20" t="s">
        <v>1518</v>
      </c>
      <c r="C250" s="20" t="s">
        <v>591</v>
      </c>
      <c r="D250" s="20" t="s">
        <v>623</v>
      </c>
      <c r="E250" s="20" t="s">
        <v>626</v>
      </c>
      <c r="F250" s="21" t="s">
        <v>2021</v>
      </c>
      <c r="G250" s="20" t="s">
        <v>1222</v>
      </c>
      <c r="H250" s="20" t="s">
        <v>55</v>
      </c>
      <c r="I250" s="23">
        <v>0.97400000000000009</v>
      </c>
      <c r="J250" s="20" t="str">
        <f>IF(I250="","",IF(I250&gt;='01_Catálogos'!$B$4,"Sí","No"))</f>
        <v>Sí</v>
      </c>
      <c r="K250" s="22"/>
      <c r="L250" s="22"/>
      <c r="M250" s="20" t="s">
        <v>1520</v>
      </c>
      <c r="N250" s="20" t="s">
        <v>588</v>
      </c>
      <c r="O250" s="21"/>
      <c r="P250" s="20" t="s">
        <v>152</v>
      </c>
      <c r="Q250" s="21" t="s">
        <v>1603</v>
      </c>
      <c r="R250" s="21" t="s">
        <v>1522</v>
      </c>
      <c r="S250" s="23"/>
      <c r="T250" s="23"/>
      <c r="U250" s="21"/>
      <c r="V250" s="21"/>
    </row>
    <row r="251" spans="1:22" ht="36" customHeight="1">
      <c r="A251" s="20" t="s">
        <v>2022</v>
      </c>
      <c r="B251" s="20" t="s">
        <v>1518</v>
      </c>
      <c r="C251" s="20" t="s">
        <v>591</v>
      </c>
      <c r="D251" s="20" t="s">
        <v>623</v>
      </c>
      <c r="E251" s="20" t="s">
        <v>626</v>
      </c>
      <c r="F251" s="21" t="s">
        <v>2021</v>
      </c>
      <c r="G251" s="20" t="s">
        <v>1519</v>
      </c>
      <c r="H251" s="20" t="s">
        <v>55</v>
      </c>
      <c r="I251" s="23">
        <v>1</v>
      </c>
      <c r="J251" s="20" t="str">
        <f>IF(I251="","",IF(I251&gt;='01_Catálogos'!$B$4,"Sí","No"))</f>
        <v>Sí</v>
      </c>
      <c r="K251" s="22"/>
      <c r="L251" s="22"/>
      <c r="M251" s="20" t="s">
        <v>1520</v>
      </c>
      <c r="N251" s="20" t="s">
        <v>588</v>
      </c>
      <c r="O251" s="21"/>
      <c r="P251" s="20" t="s">
        <v>152</v>
      </c>
      <c r="Q251" s="21" t="s">
        <v>2023</v>
      </c>
      <c r="R251" s="21" t="s">
        <v>1522</v>
      </c>
      <c r="S251" s="23"/>
      <c r="T251" s="23"/>
      <c r="U251" s="21"/>
      <c r="V251" s="21"/>
    </row>
    <row r="252" spans="1:22" ht="36" customHeight="1">
      <c r="A252" s="20" t="s">
        <v>2024</v>
      </c>
      <c r="B252" s="20" t="s">
        <v>1518</v>
      </c>
      <c r="C252" s="20" t="s">
        <v>591</v>
      </c>
      <c r="D252" s="20" t="s">
        <v>623</v>
      </c>
      <c r="E252" s="20" t="s">
        <v>626</v>
      </c>
      <c r="F252" s="21" t="s">
        <v>2021</v>
      </c>
      <c r="G252" s="20" t="s">
        <v>1222</v>
      </c>
      <c r="H252" s="20" t="s">
        <v>69</v>
      </c>
      <c r="I252" s="23">
        <v>0.97400000000000009</v>
      </c>
      <c r="J252" s="20" t="str">
        <f>IF(I252="","",IF(I252&gt;='01_Catálogos'!$B$4,"Sí","No"))</f>
        <v>Sí</v>
      </c>
      <c r="K252" s="22"/>
      <c r="L252" s="22"/>
      <c r="M252" s="20" t="s">
        <v>1520</v>
      </c>
      <c r="N252" s="20" t="s">
        <v>588</v>
      </c>
      <c r="O252" s="21"/>
      <c r="P252" s="20" t="s">
        <v>152</v>
      </c>
      <c r="Q252" s="21" t="s">
        <v>1605</v>
      </c>
      <c r="R252" s="21" t="s">
        <v>1522</v>
      </c>
      <c r="S252" s="23"/>
      <c r="T252" s="23"/>
      <c r="U252" s="21"/>
      <c r="V252" s="21"/>
    </row>
    <row r="253" spans="1:22" ht="36" customHeight="1">
      <c r="A253" s="20" t="s">
        <v>2025</v>
      </c>
      <c r="B253" s="20" t="s">
        <v>1518</v>
      </c>
      <c r="C253" s="20" t="s">
        <v>591</v>
      </c>
      <c r="D253" s="20" t="s">
        <v>623</v>
      </c>
      <c r="E253" s="20" t="s">
        <v>626</v>
      </c>
      <c r="F253" s="21" t="s">
        <v>2021</v>
      </c>
      <c r="G253" s="20" t="s">
        <v>1519</v>
      </c>
      <c r="H253" s="20" t="s">
        <v>69</v>
      </c>
      <c r="I253" s="23">
        <v>1</v>
      </c>
      <c r="J253" s="20" t="str">
        <f>IF(I253="","",IF(I253&gt;='01_Catálogos'!$B$4,"Sí","No"))</f>
        <v>Sí</v>
      </c>
      <c r="K253" s="22"/>
      <c r="L253" s="22"/>
      <c r="M253" s="20" t="s">
        <v>1520</v>
      </c>
      <c r="N253" s="20" t="s">
        <v>588</v>
      </c>
      <c r="O253" s="21"/>
      <c r="P253" s="20" t="s">
        <v>152</v>
      </c>
      <c r="Q253" s="21" t="s">
        <v>2026</v>
      </c>
      <c r="R253" s="21" t="s">
        <v>1522</v>
      </c>
      <c r="S253" s="23"/>
      <c r="T253" s="23"/>
      <c r="U253" s="21"/>
      <c r="V253" s="21"/>
    </row>
    <row r="254" spans="1:22" ht="36" customHeight="1">
      <c r="A254" s="20" t="s">
        <v>2027</v>
      </c>
      <c r="B254" s="20" t="s">
        <v>1518</v>
      </c>
      <c r="C254" s="20" t="s">
        <v>591</v>
      </c>
      <c r="D254" s="20" t="s">
        <v>623</v>
      </c>
      <c r="E254" s="20" t="s">
        <v>626</v>
      </c>
      <c r="F254" s="21" t="s">
        <v>2021</v>
      </c>
      <c r="G254" s="20" t="s">
        <v>1222</v>
      </c>
      <c r="H254" s="20" t="s">
        <v>65</v>
      </c>
      <c r="I254" s="23">
        <v>0.94700000000000006</v>
      </c>
      <c r="J254" s="20" t="str">
        <f>IF(I254="","",IF(I254&gt;='01_Catálogos'!$B$4,"Sí","No"))</f>
        <v>Sí</v>
      </c>
      <c r="K254" s="22"/>
      <c r="L254" s="22"/>
      <c r="M254" s="20" t="s">
        <v>1520</v>
      </c>
      <c r="N254" s="20" t="s">
        <v>588</v>
      </c>
      <c r="O254" s="21"/>
      <c r="P254" s="20" t="s">
        <v>152</v>
      </c>
      <c r="Q254" s="21" t="s">
        <v>1607</v>
      </c>
      <c r="R254" s="21" t="s">
        <v>1522</v>
      </c>
      <c r="S254" s="23"/>
      <c r="T254" s="23"/>
      <c r="U254" s="21"/>
      <c r="V254" s="21"/>
    </row>
    <row r="255" spans="1:22" ht="36" customHeight="1">
      <c r="A255" s="20" t="s">
        <v>2028</v>
      </c>
      <c r="B255" s="20" t="s">
        <v>1518</v>
      </c>
      <c r="C255" s="20" t="s">
        <v>591</v>
      </c>
      <c r="D255" s="20" t="s">
        <v>623</v>
      </c>
      <c r="E255" s="20" t="s">
        <v>626</v>
      </c>
      <c r="F255" s="21" t="s">
        <v>2021</v>
      </c>
      <c r="G255" s="20" t="s">
        <v>1519</v>
      </c>
      <c r="H255" s="20" t="s">
        <v>65</v>
      </c>
      <c r="I255" s="23">
        <v>1</v>
      </c>
      <c r="J255" s="20" t="str">
        <f>IF(I255="","",IF(I255&gt;='01_Catálogos'!$B$4,"Sí","No"))</f>
        <v>Sí</v>
      </c>
      <c r="K255" s="22"/>
      <c r="L255" s="22"/>
      <c r="M255" s="20" t="s">
        <v>1520</v>
      </c>
      <c r="N255" s="20" t="s">
        <v>588</v>
      </c>
      <c r="O255" s="21"/>
      <c r="P255" s="20" t="s">
        <v>152</v>
      </c>
      <c r="Q255" s="21" t="s">
        <v>2029</v>
      </c>
      <c r="R255" s="21" t="s">
        <v>1522</v>
      </c>
      <c r="S255" s="23"/>
      <c r="T255" s="23"/>
      <c r="U255" s="21"/>
      <c r="V255" s="21"/>
    </row>
    <row r="256" spans="1:22" ht="36" customHeight="1">
      <c r="A256" s="20" t="s">
        <v>2030</v>
      </c>
      <c r="B256" s="20" t="s">
        <v>1518</v>
      </c>
      <c r="C256" s="20" t="s">
        <v>591</v>
      </c>
      <c r="D256" s="20" t="s">
        <v>623</v>
      </c>
      <c r="E256" s="20" t="s">
        <v>626</v>
      </c>
      <c r="F256" s="21" t="s">
        <v>2021</v>
      </c>
      <c r="G256" s="20" t="s">
        <v>1222</v>
      </c>
      <c r="H256" s="20" t="s">
        <v>60</v>
      </c>
      <c r="I256" s="23">
        <v>0.97400000000000009</v>
      </c>
      <c r="J256" s="20" t="str">
        <f>IF(I256="","",IF(I256&gt;='01_Catálogos'!$B$4,"Sí","No"))</f>
        <v>Sí</v>
      </c>
      <c r="K256" s="22"/>
      <c r="L256" s="22"/>
      <c r="M256" s="20" t="s">
        <v>1520</v>
      </c>
      <c r="N256" s="20" t="s">
        <v>588</v>
      </c>
      <c r="O256" s="21"/>
      <c r="P256" s="20" t="s">
        <v>152</v>
      </c>
      <c r="Q256" s="21" t="s">
        <v>2031</v>
      </c>
      <c r="R256" s="21" t="s">
        <v>1522</v>
      </c>
      <c r="S256" s="23"/>
      <c r="T256" s="23"/>
      <c r="U256" s="21"/>
      <c r="V256" s="21"/>
    </row>
    <row r="257" spans="1:22" ht="36" customHeight="1">
      <c r="A257" s="20" t="s">
        <v>2032</v>
      </c>
      <c r="B257" s="20" t="s">
        <v>1518</v>
      </c>
      <c r="C257" s="20" t="s">
        <v>591</v>
      </c>
      <c r="D257" s="20" t="s">
        <v>623</v>
      </c>
      <c r="E257" s="20" t="s">
        <v>626</v>
      </c>
      <c r="F257" s="21" t="s">
        <v>2021</v>
      </c>
      <c r="G257" s="20" t="s">
        <v>1519</v>
      </c>
      <c r="H257" s="20" t="s">
        <v>60</v>
      </c>
      <c r="I257" s="23">
        <v>1</v>
      </c>
      <c r="J257" s="20" t="str">
        <f>IF(I257="","",IF(I257&gt;='01_Catálogos'!$B$4,"Sí","No"))</f>
        <v>Sí</v>
      </c>
      <c r="K257" s="22"/>
      <c r="L257" s="22"/>
      <c r="M257" s="20" t="s">
        <v>1520</v>
      </c>
      <c r="N257" s="20" t="s">
        <v>588</v>
      </c>
      <c r="O257" s="21"/>
      <c r="P257" s="20" t="s">
        <v>152</v>
      </c>
      <c r="Q257" s="21" t="s">
        <v>2033</v>
      </c>
      <c r="R257" s="21" t="s">
        <v>1522</v>
      </c>
      <c r="S257" s="23"/>
      <c r="T257" s="23"/>
      <c r="U257" s="21"/>
      <c r="V257" s="21"/>
    </row>
    <row r="258" spans="1:22" ht="36" customHeight="1">
      <c r="A258" s="20" t="s">
        <v>2034</v>
      </c>
      <c r="B258" s="20" t="s">
        <v>1518</v>
      </c>
      <c r="C258" s="20" t="s">
        <v>591</v>
      </c>
      <c r="D258" s="20" t="s">
        <v>623</v>
      </c>
      <c r="E258" s="20" t="s">
        <v>626</v>
      </c>
      <c r="F258" s="21" t="s">
        <v>2021</v>
      </c>
      <c r="G258" s="20" t="s">
        <v>1222</v>
      </c>
      <c r="H258" s="20" t="s">
        <v>84</v>
      </c>
      <c r="I258" s="23">
        <v>0.97400000000000009</v>
      </c>
      <c r="J258" s="20" t="str">
        <f>IF(I258="","",IF(I258&gt;='01_Catálogos'!$B$4,"Sí","No"))</f>
        <v>Sí</v>
      </c>
      <c r="K258" s="22"/>
      <c r="L258" s="22"/>
      <c r="M258" s="20" t="s">
        <v>1520</v>
      </c>
      <c r="N258" s="20" t="s">
        <v>588</v>
      </c>
      <c r="O258" s="21"/>
      <c r="P258" s="20" t="s">
        <v>152</v>
      </c>
      <c r="Q258" s="21" t="s">
        <v>2035</v>
      </c>
      <c r="R258" s="21" t="s">
        <v>1522</v>
      </c>
      <c r="S258" s="23"/>
      <c r="T258" s="23"/>
      <c r="U258" s="21"/>
      <c r="V258" s="21"/>
    </row>
    <row r="259" spans="1:22" ht="36" customHeight="1">
      <c r="A259" s="20" t="s">
        <v>2036</v>
      </c>
      <c r="B259" s="20" t="s">
        <v>1518</v>
      </c>
      <c r="C259" s="20" t="s">
        <v>591</v>
      </c>
      <c r="D259" s="20" t="s">
        <v>623</v>
      </c>
      <c r="E259" s="20" t="s">
        <v>626</v>
      </c>
      <c r="F259" s="21" t="s">
        <v>2021</v>
      </c>
      <c r="G259" s="20" t="s">
        <v>1519</v>
      </c>
      <c r="H259" s="20" t="s">
        <v>84</v>
      </c>
      <c r="I259" s="23">
        <v>1</v>
      </c>
      <c r="J259" s="20" t="str">
        <f>IF(I259="","",IF(I259&gt;='01_Catálogos'!$B$4,"Sí","No"))</f>
        <v>Sí</v>
      </c>
      <c r="K259" s="22"/>
      <c r="L259" s="22"/>
      <c r="M259" s="20" t="s">
        <v>1520</v>
      </c>
      <c r="N259" s="20" t="s">
        <v>588</v>
      </c>
      <c r="O259" s="21"/>
      <c r="P259" s="20" t="s">
        <v>152</v>
      </c>
      <c r="Q259" s="21" t="s">
        <v>2037</v>
      </c>
      <c r="R259" s="21" t="s">
        <v>1522</v>
      </c>
      <c r="S259" s="23"/>
      <c r="T259" s="23"/>
      <c r="U259" s="21"/>
      <c r="V259" s="21"/>
    </row>
    <row r="260" spans="1:22" ht="36" customHeight="1">
      <c r="A260" s="20" t="s">
        <v>2038</v>
      </c>
      <c r="B260" s="20" t="s">
        <v>1518</v>
      </c>
      <c r="C260" s="20" t="s">
        <v>591</v>
      </c>
      <c r="D260" s="20" t="s">
        <v>623</v>
      </c>
      <c r="E260" s="20" t="s">
        <v>626</v>
      </c>
      <c r="F260" s="21" t="s">
        <v>2021</v>
      </c>
      <c r="G260" s="20" t="s">
        <v>1222</v>
      </c>
      <c r="H260" s="20" t="s">
        <v>79</v>
      </c>
      <c r="I260" s="23">
        <v>0.97400000000000009</v>
      </c>
      <c r="J260" s="20" t="str">
        <f>IF(I260="","",IF(I260&gt;='01_Catálogos'!$B$4,"Sí","No"))</f>
        <v>Sí</v>
      </c>
      <c r="K260" s="22"/>
      <c r="L260" s="22"/>
      <c r="M260" s="20" t="s">
        <v>1520</v>
      </c>
      <c r="N260" s="20" t="s">
        <v>588</v>
      </c>
      <c r="O260" s="21"/>
      <c r="P260" s="20" t="s">
        <v>152</v>
      </c>
      <c r="Q260" s="21" t="s">
        <v>2039</v>
      </c>
      <c r="R260" s="21" t="s">
        <v>1522</v>
      </c>
      <c r="S260" s="23"/>
      <c r="T260" s="23"/>
      <c r="U260" s="21"/>
      <c r="V260" s="21"/>
    </row>
    <row r="261" spans="1:22" ht="36" customHeight="1">
      <c r="A261" s="20" t="s">
        <v>2040</v>
      </c>
      <c r="B261" s="20" t="s">
        <v>1518</v>
      </c>
      <c r="C261" s="20" t="s">
        <v>591</v>
      </c>
      <c r="D261" s="20" t="s">
        <v>623</v>
      </c>
      <c r="E261" s="20" t="s">
        <v>626</v>
      </c>
      <c r="F261" s="21" t="s">
        <v>2021</v>
      </c>
      <c r="G261" s="20" t="s">
        <v>1519</v>
      </c>
      <c r="H261" s="20" t="s">
        <v>79</v>
      </c>
      <c r="I261" s="23">
        <v>1</v>
      </c>
      <c r="J261" s="20" t="str">
        <f>IF(I261="","",IF(I261&gt;='01_Catálogos'!$B$4,"Sí","No"))</f>
        <v>Sí</v>
      </c>
      <c r="K261" s="22"/>
      <c r="L261" s="22"/>
      <c r="M261" s="20" t="s">
        <v>1520</v>
      </c>
      <c r="N261" s="20" t="s">
        <v>588</v>
      </c>
      <c r="O261" s="21"/>
      <c r="P261" s="20" t="s">
        <v>152</v>
      </c>
      <c r="Q261" s="21" t="s">
        <v>2041</v>
      </c>
      <c r="R261" s="21" t="s">
        <v>1522</v>
      </c>
      <c r="S261" s="23"/>
      <c r="T261" s="23"/>
      <c r="U261" s="21"/>
      <c r="V261" s="21"/>
    </row>
    <row r="262" spans="1:22" ht="36" customHeight="1">
      <c r="A262" s="20" t="s">
        <v>2042</v>
      </c>
      <c r="B262" s="20" t="s">
        <v>1518</v>
      </c>
      <c r="C262" s="20" t="s">
        <v>591</v>
      </c>
      <c r="D262" s="20" t="s">
        <v>623</v>
      </c>
      <c r="E262" s="20" t="s">
        <v>626</v>
      </c>
      <c r="F262" s="21" t="s">
        <v>2021</v>
      </c>
      <c r="G262" s="20" t="s">
        <v>1222</v>
      </c>
      <c r="H262" s="20" t="s">
        <v>87</v>
      </c>
      <c r="I262" s="23">
        <v>0.97400000000000009</v>
      </c>
      <c r="J262" s="20" t="str">
        <f>IF(I262="","",IF(I262&gt;='01_Catálogos'!$B$4,"Sí","No"))</f>
        <v>Sí</v>
      </c>
      <c r="K262" s="22"/>
      <c r="L262" s="22"/>
      <c r="M262" s="20" t="s">
        <v>1520</v>
      </c>
      <c r="N262" s="20" t="s">
        <v>588</v>
      </c>
      <c r="O262" s="21"/>
      <c r="P262" s="20" t="s">
        <v>152</v>
      </c>
      <c r="Q262" s="21" t="s">
        <v>2043</v>
      </c>
      <c r="R262" s="21" t="s">
        <v>1522</v>
      </c>
      <c r="S262" s="23"/>
      <c r="T262" s="23"/>
      <c r="U262" s="21"/>
      <c r="V262" s="21"/>
    </row>
    <row r="263" spans="1:22" ht="36" customHeight="1">
      <c r="A263" s="20" t="s">
        <v>2044</v>
      </c>
      <c r="B263" s="20" t="s">
        <v>1518</v>
      </c>
      <c r="C263" s="20" t="s">
        <v>591</v>
      </c>
      <c r="D263" s="20" t="s">
        <v>623</v>
      </c>
      <c r="E263" s="20" t="s">
        <v>626</v>
      </c>
      <c r="F263" s="21" t="s">
        <v>2021</v>
      </c>
      <c r="G263" s="20" t="s">
        <v>1519</v>
      </c>
      <c r="H263" s="20" t="s">
        <v>87</v>
      </c>
      <c r="I263" s="23">
        <v>1</v>
      </c>
      <c r="J263" s="20" t="str">
        <f>IF(I263="","",IF(I263&gt;='01_Catálogos'!$B$4,"Sí","No"))</f>
        <v>Sí</v>
      </c>
      <c r="K263" s="22"/>
      <c r="L263" s="22"/>
      <c r="M263" s="20" t="s">
        <v>1520</v>
      </c>
      <c r="N263" s="20" t="s">
        <v>588</v>
      </c>
      <c r="O263" s="21"/>
      <c r="P263" s="20" t="s">
        <v>152</v>
      </c>
      <c r="Q263" s="21" t="s">
        <v>2045</v>
      </c>
      <c r="R263" s="21" t="s">
        <v>1522</v>
      </c>
      <c r="S263" s="23"/>
      <c r="T263" s="23"/>
      <c r="U263" s="21"/>
      <c r="V263" s="21"/>
    </row>
    <row r="264" spans="1:22" ht="36" customHeight="1">
      <c r="A264" s="20" t="s">
        <v>2046</v>
      </c>
      <c r="B264" s="20" t="s">
        <v>1518</v>
      </c>
      <c r="C264" s="20" t="s">
        <v>591</v>
      </c>
      <c r="D264" s="20" t="s">
        <v>623</v>
      </c>
      <c r="E264" s="20" t="s">
        <v>635</v>
      </c>
      <c r="F264" s="21" t="s">
        <v>637</v>
      </c>
      <c r="G264" s="20" t="s">
        <v>1222</v>
      </c>
      <c r="H264" s="20" t="s">
        <v>55</v>
      </c>
      <c r="I264" s="23">
        <v>1</v>
      </c>
      <c r="J264" s="20" t="str">
        <f>IF(I264="","",IF(I264&gt;='01_Catálogos'!$B$4,"Sí","No"))</f>
        <v>Sí</v>
      </c>
      <c r="K264" s="22"/>
      <c r="L264" s="22"/>
      <c r="M264" s="20" t="s">
        <v>1520</v>
      </c>
      <c r="N264" s="20" t="s">
        <v>597</v>
      </c>
      <c r="O264" s="21" t="s">
        <v>2047</v>
      </c>
      <c r="P264" s="20" t="s">
        <v>152</v>
      </c>
      <c r="Q264" s="21" t="s">
        <v>1609</v>
      </c>
      <c r="R264" s="21" t="s">
        <v>1522</v>
      </c>
      <c r="S264" s="23"/>
      <c r="T264" s="23"/>
      <c r="U264" s="21"/>
      <c r="V264" s="21"/>
    </row>
    <row r="265" spans="1:22" ht="36" customHeight="1">
      <c r="A265" s="20" t="s">
        <v>2048</v>
      </c>
      <c r="B265" s="20" t="s">
        <v>1518</v>
      </c>
      <c r="C265" s="20" t="s">
        <v>591</v>
      </c>
      <c r="D265" s="20" t="s">
        <v>623</v>
      </c>
      <c r="E265" s="20" t="s">
        <v>635</v>
      </c>
      <c r="F265" s="21" t="s">
        <v>637</v>
      </c>
      <c r="G265" s="20" t="s">
        <v>1519</v>
      </c>
      <c r="H265" s="20" t="s">
        <v>55</v>
      </c>
      <c r="I265" s="23">
        <v>1</v>
      </c>
      <c r="J265" s="20" t="str">
        <f>IF(I265="","",IF(I265&gt;='01_Catálogos'!$B$4,"Sí","No"))</f>
        <v>Sí</v>
      </c>
      <c r="K265" s="22"/>
      <c r="L265" s="22"/>
      <c r="M265" s="20" t="s">
        <v>1520</v>
      </c>
      <c r="N265" s="20" t="s">
        <v>597</v>
      </c>
      <c r="O265" s="21"/>
      <c r="P265" s="20" t="s">
        <v>152</v>
      </c>
      <c r="Q265" s="21" t="s">
        <v>1611</v>
      </c>
      <c r="R265" s="21" t="s">
        <v>1522</v>
      </c>
      <c r="S265" s="23"/>
      <c r="T265" s="23"/>
      <c r="U265" s="21"/>
      <c r="V265" s="21"/>
    </row>
    <row r="266" spans="1:22" ht="36" customHeight="1">
      <c r="A266" s="20" t="s">
        <v>2049</v>
      </c>
      <c r="B266" s="20" t="s">
        <v>1518</v>
      </c>
      <c r="C266" s="20" t="s">
        <v>591</v>
      </c>
      <c r="D266" s="20" t="s">
        <v>623</v>
      </c>
      <c r="E266" s="20" t="s">
        <v>635</v>
      </c>
      <c r="F266" s="21" t="s">
        <v>637</v>
      </c>
      <c r="G266" s="20" t="s">
        <v>1222</v>
      </c>
      <c r="H266" s="20" t="s">
        <v>69</v>
      </c>
      <c r="I266" s="23">
        <v>1</v>
      </c>
      <c r="J266" s="20" t="str">
        <f>IF(I266="","",IF(I266&gt;='01_Catálogos'!$B$4,"Sí","No"))</f>
        <v>Sí</v>
      </c>
      <c r="K266" s="22"/>
      <c r="L266" s="22"/>
      <c r="M266" s="20" t="s">
        <v>1520</v>
      </c>
      <c r="N266" s="20" t="s">
        <v>597</v>
      </c>
      <c r="O266" s="21"/>
      <c r="P266" s="20" t="s">
        <v>152</v>
      </c>
      <c r="Q266" s="21" t="s">
        <v>1613</v>
      </c>
      <c r="R266" s="21" t="s">
        <v>1522</v>
      </c>
      <c r="S266" s="23"/>
      <c r="T266" s="23"/>
      <c r="U266" s="21"/>
      <c r="V266" s="21"/>
    </row>
    <row r="267" spans="1:22" ht="36" customHeight="1">
      <c r="A267" s="20" t="s">
        <v>2050</v>
      </c>
      <c r="B267" s="20" t="s">
        <v>1518</v>
      </c>
      <c r="C267" s="20" t="s">
        <v>591</v>
      </c>
      <c r="D267" s="20" t="s">
        <v>623</v>
      </c>
      <c r="E267" s="20" t="s">
        <v>635</v>
      </c>
      <c r="F267" s="21" t="s">
        <v>637</v>
      </c>
      <c r="G267" s="20" t="s">
        <v>1222</v>
      </c>
      <c r="H267" s="20" t="s">
        <v>65</v>
      </c>
      <c r="I267" s="23">
        <v>1</v>
      </c>
      <c r="J267" s="20" t="str">
        <f>IF(I267="","",IF(I267&gt;='01_Catálogos'!$B$4,"Sí","No"))</f>
        <v>Sí</v>
      </c>
      <c r="K267" s="22"/>
      <c r="L267" s="22"/>
      <c r="M267" s="20" t="s">
        <v>1520</v>
      </c>
      <c r="N267" s="20" t="s">
        <v>597</v>
      </c>
      <c r="O267" s="21"/>
      <c r="P267" s="20" t="s">
        <v>152</v>
      </c>
      <c r="Q267" s="21" t="s">
        <v>1617</v>
      </c>
      <c r="R267" s="21" t="s">
        <v>1522</v>
      </c>
      <c r="S267" s="23"/>
      <c r="T267" s="23"/>
      <c r="U267" s="21"/>
      <c r="V267" s="21"/>
    </row>
    <row r="268" spans="1:22" ht="36" customHeight="1">
      <c r="A268" s="20" t="s">
        <v>2051</v>
      </c>
      <c r="B268" s="20" t="s">
        <v>1518</v>
      </c>
      <c r="C268" s="20" t="s">
        <v>591</v>
      </c>
      <c r="D268" s="20" t="s">
        <v>623</v>
      </c>
      <c r="E268" s="20" t="s">
        <v>635</v>
      </c>
      <c r="F268" s="21" t="s">
        <v>637</v>
      </c>
      <c r="G268" s="20" t="s">
        <v>1519</v>
      </c>
      <c r="H268" s="20" t="s">
        <v>65</v>
      </c>
      <c r="I268" s="23">
        <v>1</v>
      </c>
      <c r="J268" s="20" t="str">
        <f>IF(I268="","",IF(I268&gt;='01_Catálogos'!$B$4,"Sí","No"))</f>
        <v>Sí</v>
      </c>
      <c r="K268" s="22"/>
      <c r="L268" s="22"/>
      <c r="M268" s="20" t="s">
        <v>1520</v>
      </c>
      <c r="N268" s="20" t="s">
        <v>597</v>
      </c>
      <c r="O268" s="21"/>
      <c r="P268" s="20" t="s">
        <v>152</v>
      </c>
      <c r="Q268" s="21" t="s">
        <v>1619</v>
      </c>
      <c r="R268" s="21" t="s">
        <v>1522</v>
      </c>
      <c r="S268" s="23"/>
      <c r="T268" s="23"/>
      <c r="U268" s="21"/>
      <c r="V268" s="21"/>
    </row>
    <row r="269" spans="1:22" ht="36" customHeight="1">
      <c r="A269" s="20" t="s">
        <v>2052</v>
      </c>
      <c r="B269" s="20" t="s">
        <v>1518</v>
      </c>
      <c r="C269" s="20" t="s">
        <v>591</v>
      </c>
      <c r="D269" s="20" t="s">
        <v>623</v>
      </c>
      <c r="E269" s="20" t="s">
        <v>635</v>
      </c>
      <c r="F269" s="21" t="s">
        <v>637</v>
      </c>
      <c r="G269" s="20" t="s">
        <v>1519</v>
      </c>
      <c r="H269" s="20" t="s">
        <v>60</v>
      </c>
      <c r="I269" s="23">
        <v>1</v>
      </c>
      <c r="J269" s="20" t="str">
        <f>IF(I269="","",IF(I269&gt;='01_Catálogos'!$B$4,"Sí","No"))</f>
        <v>Sí</v>
      </c>
      <c r="K269" s="22"/>
      <c r="L269" s="22"/>
      <c r="M269" s="20" t="s">
        <v>1520</v>
      </c>
      <c r="N269" s="20" t="s">
        <v>597</v>
      </c>
      <c r="O269" s="21"/>
      <c r="P269" s="20" t="s">
        <v>152</v>
      </c>
      <c r="Q269" s="21" t="s">
        <v>2053</v>
      </c>
      <c r="R269" s="21" t="s">
        <v>1522</v>
      </c>
      <c r="S269" s="23"/>
      <c r="T269" s="23"/>
      <c r="U269" s="21"/>
      <c r="V269" s="21"/>
    </row>
    <row r="270" spans="1:22" ht="36" customHeight="1">
      <c r="A270" s="20" t="s">
        <v>2054</v>
      </c>
      <c r="B270" s="20" t="s">
        <v>1518</v>
      </c>
      <c r="C270" s="20" t="s">
        <v>591</v>
      </c>
      <c r="D270" s="20" t="s">
        <v>623</v>
      </c>
      <c r="E270" s="20" t="s">
        <v>635</v>
      </c>
      <c r="F270" s="21" t="s">
        <v>637</v>
      </c>
      <c r="G270" s="20" t="s">
        <v>1222</v>
      </c>
      <c r="H270" s="20" t="s">
        <v>84</v>
      </c>
      <c r="I270" s="23">
        <v>1</v>
      </c>
      <c r="J270" s="20" t="str">
        <f>IF(I270="","",IF(I270&gt;='01_Catálogos'!$B$4,"Sí","No"))</f>
        <v>Sí</v>
      </c>
      <c r="K270" s="22"/>
      <c r="L270" s="22"/>
      <c r="M270" s="20" t="s">
        <v>1520</v>
      </c>
      <c r="N270" s="20" t="s">
        <v>597</v>
      </c>
      <c r="O270" s="21"/>
      <c r="P270" s="20" t="s">
        <v>152</v>
      </c>
      <c r="Q270" s="21" t="s">
        <v>2055</v>
      </c>
      <c r="R270" s="21" t="s">
        <v>1522</v>
      </c>
      <c r="S270" s="23"/>
      <c r="T270" s="23"/>
      <c r="U270" s="21"/>
      <c r="V270" s="21"/>
    </row>
    <row r="271" spans="1:22" ht="36" customHeight="1">
      <c r="A271" s="20" t="s">
        <v>2056</v>
      </c>
      <c r="B271" s="20" t="s">
        <v>1518</v>
      </c>
      <c r="C271" s="20" t="s">
        <v>591</v>
      </c>
      <c r="D271" s="20" t="s">
        <v>623</v>
      </c>
      <c r="E271" s="20" t="s">
        <v>635</v>
      </c>
      <c r="F271" s="21" t="s">
        <v>637</v>
      </c>
      <c r="G271" s="20" t="s">
        <v>1519</v>
      </c>
      <c r="H271" s="20" t="s">
        <v>74</v>
      </c>
      <c r="I271" s="23">
        <v>0.5</v>
      </c>
      <c r="J271" s="20" t="str">
        <f>IF(I271="","",IF(I271&gt;='01_Catálogos'!$B$4,"Sí","No"))</f>
        <v>No</v>
      </c>
      <c r="K271" s="22"/>
      <c r="L271" s="22"/>
      <c r="M271" s="20" t="s">
        <v>1520</v>
      </c>
      <c r="N271" s="20" t="s">
        <v>597</v>
      </c>
      <c r="O271" s="21"/>
      <c r="P271" s="20" t="s">
        <v>152</v>
      </c>
      <c r="Q271" s="21" t="s">
        <v>2057</v>
      </c>
      <c r="R271" s="21" t="s">
        <v>1522</v>
      </c>
      <c r="S271" s="23"/>
      <c r="T271" s="23"/>
      <c r="U271" s="21"/>
      <c r="V271" s="21"/>
    </row>
    <row r="272" spans="1:22" ht="36" customHeight="1">
      <c r="A272" s="20" t="s">
        <v>2058</v>
      </c>
      <c r="B272" s="20" t="s">
        <v>1518</v>
      </c>
      <c r="C272" s="20" t="s">
        <v>591</v>
      </c>
      <c r="D272" s="20" t="s">
        <v>623</v>
      </c>
      <c r="E272" s="20" t="s">
        <v>622</v>
      </c>
      <c r="F272" s="21" t="s">
        <v>625</v>
      </c>
      <c r="G272" s="20" t="s">
        <v>1222</v>
      </c>
      <c r="H272" s="20" t="s">
        <v>55</v>
      </c>
      <c r="I272" s="23">
        <v>1</v>
      </c>
      <c r="J272" s="20" t="str">
        <f>IF(I272="","",IF(I272&gt;='01_Catálogos'!$B$4,"Sí","No"))</f>
        <v>Sí</v>
      </c>
      <c r="K272" s="22"/>
      <c r="L272" s="22"/>
      <c r="M272" s="20" t="s">
        <v>1520</v>
      </c>
      <c r="N272" s="20" t="s">
        <v>597</v>
      </c>
      <c r="O272" s="21" t="s">
        <v>2059</v>
      </c>
      <c r="P272" s="20" t="s">
        <v>152</v>
      </c>
      <c r="Q272" s="21" t="s">
        <v>1621</v>
      </c>
      <c r="R272" s="21" t="s">
        <v>1522</v>
      </c>
      <c r="S272" s="23"/>
      <c r="T272" s="23"/>
      <c r="U272" s="21"/>
      <c r="V272" s="21"/>
    </row>
    <row r="273" spans="1:22" ht="36" customHeight="1">
      <c r="A273" s="20" t="s">
        <v>2060</v>
      </c>
      <c r="B273" s="20" t="s">
        <v>1518</v>
      </c>
      <c r="C273" s="20" t="s">
        <v>591</v>
      </c>
      <c r="D273" s="20" t="s">
        <v>623</v>
      </c>
      <c r="E273" s="20" t="s">
        <v>622</v>
      </c>
      <c r="F273" s="21" t="s">
        <v>625</v>
      </c>
      <c r="G273" s="20" t="s">
        <v>1519</v>
      </c>
      <c r="H273" s="20" t="s">
        <v>55</v>
      </c>
      <c r="I273" s="23">
        <v>1</v>
      </c>
      <c r="J273" s="20" t="str">
        <f>IF(I273="","",IF(I273&gt;='01_Catálogos'!$B$4,"Sí","No"))</f>
        <v>Sí</v>
      </c>
      <c r="K273" s="22"/>
      <c r="L273" s="22"/>
      <c r="M273" s="20" t="s">
        <v>1520</v>
      </c>
      <c r="N273" s="20" t="s">
        <v>597</v>
      </c>
      <c r="O273" s="21"/>
      <c r="P273" s="20" t="s">
        <v>152</v>
      </c>
      <c r="Q273" s="21" t="s">
        <v>2061</v>
      </c>
      <c r="R273" s="21" t="s">
        <v>1522</v>
      </c>
      <c r="S273" s="23"/>
      <c r="T273" s="23"/>
      <c r="U273" s="21"/>
      <c r="V273" s="21"/>
    </row>
    <row r="274" spans="1:22" ht="36" customHeight="1">
      <c r="A274" s="20" t="s">
        <v>2062</v>
      </c>
      <c r="B274" s="20" t="s">
        <v>1518</v>
      </c>
      <c r="C274" s="20" t="s">
        <v>591</v>
      </c>
      <c r="D274" s="20" t="s">
        <v>623</v>
      </c>
      <c r="E274" s="20" t="s">
        <v>622</v>
      </c>
      <c r="F274" s="21" t="s">
        <v>625</v>
      </c>
      <c r="G274" s="20" t="s">
        <v>1222</v>
      </c>
      <c r="H274" s="20" t="s">
        <v>69</v>
      </c>
      <c r="I274" s="23">
        <v>1</v>
      </c>
      <c r="J274" s="20" t="str">
        <f>IF(I274="","",IF(I274&gt;='01_Catálogos'!$B$4,"Sí","No"))</f>
        <v>Sí</v>
      </c>
      <c r="K274" s="22"/>
      <c r="L274" s="22"/>
      <c r="M274" s="20" t="s">
        <v>1520</v>
      </c>
      <c r="N274" s="20" t="s">
        <v>597</v>
      </c>
      <c r="O274" s="21"/>
      <c r="P274" s="20" t="s">
        <v>152</v>
      </c>
      <c r="Q274" s="21" t="s">
        <v>1623</v>
      </c>
      <c r="R274" s="21" t="s">
        <v>1522</v>
      </c>
      <c r="S274" s="23"/>
      <c r="T274" s="23"/>
      <c r="U274" s="21"/>
      <c r="V274" s="21"/>
    </row>
    <row r="275" spans="1:22" ht="36" customHeight="1">
      <c r="A275" s="20" t="s">
        <v>2063</v>
      </c>
      <c r="B275" s="20" t="s">
        <v>1518</v>
      </c>
      <c r="C275" s="20" t="s">
        <v>591</v>
      </c>
      <c r="D275" s="20" t="s">
        <v>623</v>
      </c>
      <c r="E275" s="20" t="s">
        <v>622</v>
      </c>
      <c r="F275" s="21" t="s">
        <v>625</v>
      </c>
      <c r="G275" s="20" t="s">
        <v>1519</v>
      </c>
      <c r="H275" s="20" t="s">
        <v>69</v>
      </c>
      <c r="I275" s="23">
        <v>1</v>
      </c>
      <c r="J275" s="20" t="str">
        <f>IF(I275="","",IF(I275&gt;='01_Catálogos'!$B$4,"Sí","No"))</f>
        <v>Sí</v>
      </c>
      <c r="K275" s="22"/>
      <c r="L275" s="22"/>
      <c r="M275" s="20" t="s">
        <v>1520</v>
      </c>
      <c r="N275" s="20" t="s">
        <v>597</v>
      </c>
      <c r="O275" s="21"/>
      <c r="P275" s="20" t="s">
        <v>152</v>
      </c>
      <c r="Q275" s="21" t="s">
        <v>1625</v>
      </c>
      <c r="R275" s="21" t="s">
        <v>1522</v>
      </c>
      <c r="S275" s="23"/>
      <c r="T275" s="23"/>
      <c r="U275" s="21"/>
      <c r="V275" s="21"/>
    </row>
    <row r="276" spans="1:22" ht="36" customHeight="1">
      <c r="A276" s="20" t="s">
        <v>2064</v>
      </c>
      <c r="B276" s="20" t="s">
        <v>1518</v>
      </c>
      <c r="C276" s="20" t="s">
        <v>591</v>
      </c>
      <c r="D276" s="20" t="s">
        <v>623</v>
      </c>
      <c r="E276" s="20" t="s">
        <v>622</v>
      </c>
      <c r="F276" s="21" t="s">
        <v>625</v>
      </c>
      <c r="G276" s="20" t="s">
        <v>1222</v>
      </c>
      <c r="H276" s="20" t="s">
        <v>65</v>
      </c>
      <c r="I276" s="23">
        <v>1</v>
      </c>
      <c r="J276" s="20" t="str">
        <f>IF(I276="","",IF(I276&gt;='01_Catálogos'!$B$4,"Sí","No"))</f>
        <v>Sí</v>
      </c>
      <c r="K276" s="22"/>
      <c r="L276" s="22"/>
      <c r="M276" s="20" t="s">
        <v>1520</v>
      </c>
      <c r="N276" s="20" t="s">
        <v>597</v>
      </c>
      <c r="O276" s="21"/>
      <c r="P276" s="20" t="s">
        <v>152</v>
      </c>
      <c r="Q276" s="21" t="s">
        <v>1627</v>
      </c>
      <c r="R276" s="21" t="s">
        <v>1522</v>
      </c>
      <c r="S276" s="23"/>
      <c r="T276" s="23"/>
      <c r="U276" s="21"/>
      <c r="V276" s="21"/>
    </row>
    <row r="277" spans="1:22" ht="36" customHeight="1">
      <c r="A277" s="20" t="s">
        <v>2065</v>
      </c>
      <c r="B277" s="20" t="s">
        <v>1518</v>
      </c>
      <c r="C277" s="20" t="s">
        <v>591</v>
      </c>
      <c r="D277" s="20" t="s">
        <v>623</v>
      </c>
      <c r="E277" s="20" t="s">
        <v>622</v>
      </c>
      <c r="F277" s="21" t="s">
        <v>625</v>
      </c>
      <c r="G277" s="20" t="s">
        <v>1519</v>
      </c>
      <c r="H277" s="20" t="s">
        <v>65</v>
      </c>
      <c r="I277" s="23">
        <v>1</v>
      </c>
      <c r="J277" s="20" t="str">
        <f>IF(I277="","",IF(I277&gt;='01_Catálogos'!$B$4,"Sí","No"))</f>
        <v>Sí</v>
      </c>
      <c r="K277" s="22"/>
      <c r="L277" s="22"/>
      <c r="M277" s="20" t="s">
        <v>1520</v>
      </c>
      <c r="N277" s="20" t="s">
        <v>597</v>
      </c>
      <c r="O277" s="21"/>
      <c r="P277" s="20" t="s">
        <v>152</v>
      </c>
      <c r="Q277" s="21" t="s">
        <v>1629</v>
      </c>
      <c r="R277" s="21" t="s">
        <v>1522</v>
      </c>
      <c r="S277" s="23"/>
      <c r="T277" s="23"/>
      <c r="U277" s="21"/>
      <c r="V277" s="21"/>
    </row>
    <row r="278" spans="1:22" ht="36" customHeight="1">
      <c r="A278" s="20" t="s">
        <v>2066</v>
      </c>
      <c r="B278" s="20" t="s">
        <v>1518</v>
      </c>
      <c r="C278" s="20" t="s">
        <v>591</v>
      </c>
      <c r="D278" s="20" t="s">
        <v>623</v>
      </c>
      <c r="E278" s="20" t="s">
        <v>622</v>
      </c>
      <c r="F278" s="21" t="s">
        <v>625</v>
      </c>
      <c r="G278" s="20" t="s">
        <v>1222</v>
      </c>
      <c r="H278" s="20" t="s">
        <v>60</v>
      </c>
      <c r="I278" s="23">
        <v>0.93299999999999994</v>
      </c>
      <c r="J278" s="20" t="str">
        <f>IF(I278="","",IF(I278&gt;='01_Catálogos'!$B$4,"Sí","No"))</f>
        <v>Sí</v>
      </c>
      <c r="K278" s="22"/>
      <c r="L278" s="22"/>
      <c r="M278" s="20" t="s">
        <v>1520</v>
      </c>
      <c r="N278" s="20" t="s">
        <v>597</v>
      </c>
      <c r="O278" s="21"/>
      <c r="P278" s="20" t="s">
        <v>152</v>
      </c>
      <c r="Q278" s="21" t="s">
        <v>1631</v>
      </c>
      <c r="R278" s="21" t="s">
        <v>1522</v>
      </c>
      <c r="S278" s="23"/>
      <c r="T278" s="23"/>
      <c r="U278" s="21"/>
      <c r="V278" s="21"/>
    </row>
    <row r="279" spans="1:22" ht="36" customHeight="1">
      <c r="A279" s="20" t="s">
        <v>2067</v>
      </c>
      <c r="B279" s="20" t="s">
        <v>1518</v>
      </c>
      <c r="C279" s="20" t="s">
        <v>591</v>
      </c>
      <c r="D279" s="20" t="s">
        <v>623</v>
      </c>
      <c r="E279" s="20" t="s">
        <v>622</v>
      </c>
      <c r="F279" s="21" t="s">
        <v>625</v>
      </c>
      <c r="G279" s="20" t="s">
        <v>1519</v>
      </c>
      <c r="H279" s="20" t="s">
        <v>60</v>
      </c>
      <c r="I279" s="23">
        <v>1</v>
      </c>
      <c r="J279" s="20" t="str">
        <f>IF(I279="","",IF(I279&gt;='01_Catálogos'!$B$4,"Sí","No"))</f>
        <v>Sí</v>
      </c>
      <c r="K279" s="22"/>
      <c r="L279" s="22"/>
      <c r="M279" s="20" t="s">
        <v>1520</v>
      </c>
      <c r="N279" s="20" t="s">
        <v>597</v>
      </c>
      <c r="O279" s="21"/>
      <c r="P279" s="20" t="s">
        <v>152</v>
      </c>
      <c r="Q279" s="21" t="s">
        <v>2068</v>
      </c>
      <c r="R279" s="21" t="s">
        <v>1522</v>
      </c>
      <c r="S279" s="23"/>
      <c r="T279" s="23"/>
      <c r="U279" s="21"/>
      <c r="V279" s="21"/>
    </row>
    <row r="280" spans="1:22" ht="36" customHeight="1">
      <c r="A280" s="20" t="s">
        <v>2069</v>
      </c>
      <c r="B280" s="20" t="s">
        <v>1518</v>
      </c>
      <c r="C280" s="20" t="s">
        <v>591</v>
      </c>
      <c r="D280" s="20" t="s">
        <v>623</v>
      </c>
      <c r="E280" s="20" t="s">
        <v>622</v>
      </c>
      <c r="F280" s="21" t="s">
        <v>625</v>
      </c>
      <c r="G280" s="20" t="s">
        <v>1519</v>
      </c>
      <c r="H280" s="20" t="s">
        <v>84</v>
      </c>
      <c r="I280" s="23">
        <v>1</v>
      </c>
      <c r="J280" s="20" t="str">
        <f>IF(I280="","",IF(I280&gt;='01_Catálogos'!$B$4,"Sí","No"))</f>
        <v>Sí</v>
      </c>
      <c r="K280" s="22"/>
      <c r="L280" s="22"/>
      <c r="M280" s="20" t="s">
        <v>1520</v>
      </c>
      <c r="N280" s="20" t="s">
        <v>597</v>
      </c>
      <c r="O280" s="21"/>
      <c r="P280" s="20" t="s">
        <v>152</v>
      </c>
      <c r="Q280" s="21" t="s">
        <v>2070</v>
      </c>
      <c r="R280" s="21" t="s">
        <v>1522</v>
      </c>
      <c r="S280" s="23"/>
      <c r="T280" s="23"/>
      <c r="U280" s="21"/>
      <c r="V280" s="21"/>
    </row>
    <row r="281" spans="1:22" ht="36" customHeight="1">
      <c r="A281" s="20" t="s">
        <v>2071</v>
      </c>
      <c r="B281" s="20" t="s">
        <v>1518</v>
      </c>
      <c r="C281" s="20" t="s">
        <v>591</v>
      </c>
      <c r="D281" s="20" t="s">
        <v>623</v>
      </c>
      <c r="E281" s="20" t="s">
        <v>622</v>
      </c>
      <c r="F281" s="21" t="s">
        <v>625</v>
      </c>
      <c r="G281" s="20" t="s">
        <v>1222</v>
      </c>
      <c r="H281" s="20" t="s">
        <v>87</v>
      </c>
      <c r="I281" s="23">
        <v>1</v>
      </c>
      <c r="J281" s="20" t="str">
        <f>IF(I281="","",IF(I281&gt;='01_Catálogos'!$B$4,"Sí","No"))</f>
        <v>Sí</v>
      </c>
      <c r="K281" s="22"/>
      <c r="L281" s="22"/>
      <c r="M281" s="20" t="s">
        <v>1520</v>
      </c>
      <c r="N281" s="20" t="s">
        <v>597</v>
      </c>
      <c r="O281" s="21"/>
      <c r="P281" s="20" t="s">
        <v>152</v>
      </c>
      <c r="Q281" s="21" t="s">
        <v>2072</v>
      </c>
      <c r="R281" s="21" t="s">
        <v>1522</v>
      </c>
      <c r="S281" s="23"/>
      <c r="T281" s="23"/>
      <c r="U281" s="21"/>
      <c r="V281" s="21"/>
    </row>
    <row r="282" spans="1:22" ht="36" customHeight="1">
      <c r="A282" s="20" t="s">
        <v>2073</v>
      </c>
      <c r="B282" s="20" t="s">
        <v>1518</v>
      </c>
      <c r="C282" s="20" t="s">
        <v>591</v>
      </c>
      <c r="D282" s="20" t="s">
        <v>623</v>
      </c>
      <c r="E282" s="20" t="s">
        <v>622</v>
      </c>
      <c r="F282" s="21" t="s">
        <v>625</v>
      </c>
      <c r="G282" s="20" t="s">
        <v>1519</v>
      </c>
      <c r="H282" s="20" t="s">
        <v>87</v>
      </c>
      <c r="I282" s="23">
        <v>1</v>
      </c>
      <c r="J282" s="20" t="str">
        <f>IF(I282="","",IF(I282&gt;='01_Catálogos'!$B$4,"Sí","No"))</f>
        <v>Sí</v>
      </c>
      <c r="K282" s="22"/>
      <c r="L282" s="22"/>
      <c r="M282" s="20" t="s">
        <v>1520</v>
      </c>
      <c r="N282" s="20" t="s">
        <v>597</v>
      </c>
      <c r="O282" s="21"/>
      <c r="P282" s="20" t="s">
        <v>152</v>
      </c>
      <c r="Q282" s="21" t="s">
        <v>2074</v>
      </c>
      <c r="R282" s="21" t="s">
        <v>1522</v>
      </c>
      <c r="S282" s="23"/>
      <c r="T282" s="23"/>
      <c r="U282" s="21"/>
      <c r="V282" s="21"/>
    </row>
    <row r="283" spans="1:22" ht="36" customHeight="1">
      <c r="A283" s="20" t="s">
        <v>2075</v>
      </c>
      <c r="B283" s="20" t="s">
        <v>1518</v>
      </c>
      <c r="C283" s="20" t="s">
        <v>591</v>
      </c>
      <c r="D283" s="20" t="s">
        <v>623</v>
      </c>
      <c r="E283" s="20" t="s">
        <v>638</v>
      </c>
      <c r="F283" s="21" t="s">
        <v>640</v>
      </c>
      <c r="G283" s="20" t="s">
        <v>1222</v>
      </c>
      <c r="H283" s="20" t="s">
        <v>55</v>
      </c>
      <c r="I283" s="23">
        <v>0.85699999999999998</v>
      </c>
      <c r="J283" s="20" t="str">
        <f>IF(I283="","",IF(I283&gt;='01_Catálogos'!$B$4,"Sí","No"))</f>
        <v>Sí</v>
      </c>
      <c r="K283" s="22"/>
      <c r="L283" s="22"/>
      <c r="M283" s="20" t="s">
        <v>1520</v>
      </c>
      <c r="N283" s="20" t="s">
        <v>588</v>
      </c>
      <c r="O283" s="21"/>
      <c r="P283" s="20" t="s">
        <v>152</v>
      </c>
      <c r="Q283" s="21" t="s">
        <v>2076</v>
      </c>
      <c r="R283" s="21" t="s">
        <v>1522</v>
      </c>
      <c r="S283" s="23"/>
      <c r="T283" s="23"/>
      <c r="U283" s="21"/>
      <c r="V283" s="21"/>
    </row>
    <row r="284" spans="1:22" ht="36" customHeight="1">
      <c r="A284" s="20" t="s">
        <v>2077</v>
      </c>
      <c r="B284" s="20" t="s">
        <v>1518</v>
      </c>
      <c r="C284" s="20" t="s">
        <v>591</v>
      </c>
      <c r="D284" s="20" t="s">
        <v>623</v>
      </c>
      <c r="E284" s="20" t="s">
        <v>638</v>
      </c>
      <c r="F284" s="21" t="s">
        <v>640</v>
      </c>
      <c r="G284" s="20" t="s">
        <v>1519</v>
      </c>
      <c r="H284" s="20" t="s">
        <v>55</v>
      </c>
      <c r="I284" s="23">
        <v>0.88900000000000001</v>
      </c>
      <c r="J284" s="20" t="str">
        <f>IF(I284="","",IF(I284&gt;='01_Catálogos'!$B$4,"Sí","No"))</f>
        <v>Sí</v>
      </c>
      <c r="K284" s="22"/>
      <c r="L284" s="22"/>
      <c r="M284" s="20" t="s">
        <v>1520</v>
      </c>
      <c r="N284" s="20" t="s">
        <v>588</v>
      </c>
      <c r="O284" s="21"/>
      <c r="P284" s="20" t="s">
        <v>152</v>
      </c>
      <c r="Q284" s="21" t="s">
        <v>2078</v>
      </c>
      <c r="R284" s="21" t="s">
        <v>1522</v>
      </c>
      <c r="S284" s="23"/>
      <c r="T284" s="23"/>
      <c r="U284" s="21"/>
      <c r="V284" s="21"/>
    </row>
    <row r="285" spans="1:22" ht="36" customHeight="1">
      <c r="A285" s="20" t="s">
        <v>2079</v>
      </c>
      <c r="B285" s="20" t="s">
        <v>1518</v>
      </c>
      <c r="C285" s="20" t="s">
        <v>591</v>
      </c>
      <c r="D285" s="20" t="s">
        <v>623</v>
      </c>
      <c r="E285" s="20" t="s">
        <v>638</v>
      </c>
      <c r="F285" s="21" t="s">
        <v>640</v>
      </c>
      <c r="G285" s="20" t="s">
        <v>1222</v>
      </c>
      <c r="H285" s="20" t="s">
        <v>69</v>
      </c>
      <c r="I285" s="23">
        <v>0.85699999999999998</v>
      </c>
      <c r="J285" s="20" t="str">
        <f>IF(I285="","",IF(I285&gt;='01_Catálogos'!$B$4,"Sí","No"))</f>
        <v>Sí</v>
      </c>
      <c r="K285" s="22"/>
      <c r="L285" s="22"/>
      <c r="M285" s="20" t="s">
        <v>1520</v>
      </c>
      <c r="N285" s="20" t="s">
        <v>588</v>
      </c>
      <c r="O285" s="21"/>
      <c r="P285" s="20" t="s">
        <v>152</v>
      </c>
      <c r="Q285" s="21" t="s">
        <v>2080</v>
      </c>
      <c r="R285" s="21" t="s">
        <v>1522</v>
      </c>
      <c r="S285" s="23"/>
      <c r="T285" s="23"/>
      <c r="U285" s="21"/>
      <c r="V285" s="21"/>
    </row>
    <row r="286" spans="1:22" ht="36" customHeight="1">
      <c r="A286" s="20" t="s">
        <v>2081</v>
      </c>
      <c r="B286" s="20" t="s">
        <v>1518</v>
      </c>
      <c r="C286" s="20" t="s">
        <v>591</v>
      </c>
      <c r="D286" s="20" t="s">
        <v>623</v>
      </c>
      <c r="E286" s="20" t="s">
        <v>638</v>
      </c>
      <c r="F286" s="21" t="s">
        <v>640</v>
      </c>
      <c r="G286" s="20" t="s">
        <v>1519</v>
      </c>
      <c r="H286" s="20" t="s">
        <v>69</v>
      </c>
      <c r="I286" s="23">
        <v>0.77800000000000002</v>
      </c>
      <c r="J286" s="20" t="str">
        <f>IF(I286="","",IF(I286&gt;='01_Catálogos'!$B$4,"Sí","No"))</f>
        <v>Sí</v>
      </c>
      <c r="K286" s="22"/>
      <c r="L286" s="22"/>
      <c r="M286" s="20" t="s">
        <v>1520</v>
      </c>
      <c r="N286" s="20" t="s">
        <v>588</v>
      </c>
      <c r="O286" s="21"/>
      <c r="P286" s="20" t="s">
        <v>152</v>
      </c>
      <c r="Q286" s="21" t="s">
        <v>2082</v>
      </c>
      <c r="R286" s="21" t="s">
        <v>1522</v>
      </c>
      <c r="S286" s="23"/>
      <c r="T286" s="23"/>
      <c r="U286" s="21"/>
      <c r="V286" s="21"/>
    </row>
    <row r="287" spans="1:22" ht="36" customHeight="1">
      <c r="A287" s="20" t="s">
        <v>2083</v>
      </c>
      <c r="B287" s="20" t="s">
        <v>1518</v>
      </c>
      <c r="C287" s="20" t="s">
        <v>591</v>
      </c>
      <c r="D287" s="20" t="s">
        <v>623</v>
      </c>
      <c r="E287" s="20" t="s">
        <v>638</v>
      </c>
      <c r="F287" s="21" t="s">
        <v>640</v>
      </c>
      <c r="G287" s="20" t="s">
        <v>1222</v>
      </c>
      <c r="H287" s="20" t="s">
        <v>65</v>
      </c>
      <c r="I287" s="23">
        <v>0.85699999999999998</v>
      </c>
      <c r="J287" s="20" t="str">
        <f>IF(I287="","",IF(I287&gt;='01_Catálogos'!$B$4,"Sí","No"))</f>
        <v>Sí</v>
      </c>
      <c r="K287" s="22"/>
      <c r="L287" s="22"/>
      <c r="M287" s="20" t="s">
        <v>1520</v>
      </c>
      <c r="N287" s="20" t="s">
        <v>588</v>
      </c>
      <c r="O287" s="21"/>
      <c r="P287" s="20" t="s">
        <v>152</v>
      </c>
      <c r="Q287" s="21" t="s">
        <v>2084</v>
      </c>
      <c r="R287" s="21" t="s">
        <v>1522</v>
      </c>
      <c r="S287" s="23"/>
      <c r="T287" s="23"/>
      <c r="U287" s="21"/>
      <c r="V287" s="21"/>
    </row>
    <row r="288" spans="1:22" ht="36" customHeight="1">
      <c r="A288" s="20" t="s">
        <v>2085</v>
      </c>
      <c r="B288" s="20" t="s">
        <v>1518</v>
      </c>
      <c r="C288" s="20" t="s">
        <v>591</v>
      </c>
      <c r="D288" s="20" t="s">
        <v>623</v>
      </c>
      <c r="E288" s="20" t="s">
        <v>638</v>
      </c>
      <c r="F288" s="21" t="s">
        <v>640</v>
      </c>
      <c r="G288" s="20" t="s">
        <v>1519</v>
      </c>
      <c r="H288" s="20" t="s">
        <v>65</v>
      </c>
      <c r="I288" s="23">
        <v>0.88900000000000001</v>
      </c>
      <c r="J288" s="20" t="str">
        <f>IF(I288="","",IF(I288&gt;='01_Catálogos'!$B$4,"Sí","No"))</f>
        <v>Sí</v>
      </c>
      <c r="K288" s="22"/>
      <c r="L288" s="22"/>
      <c r="M288" s="20" t="s">
        <v>1520</v>
      </c>
      <c r="N288" s="20" t="s">
        <v>588</v>
      </c>
      <c r="O288" s="21"/>
      <c r="P288" s="20" t="s">
        <v>152</v>
      </c>
      <c r="Q288" s="21" t="s">
        <v>2086</v>
      </c>
      <c r="R288" s="21" t="s">
        <v>1522</v>
      </c>
      <c r="S288" s="23"/>
      <c r="T288" s="23"/>
      <c r="U288" s="21"/>
      <c r="V288" s="21"/>
    </row>
    <row r="289" spans="1:22" ht="36" customHeight="1">
      <c r="A289" s="20" t="s">
        <v>2087</v>
      </c>
      <c r="B289" s="20" t="s">
        <v>1518</v>
      </c>
      <c r="C289" s="20" t="s">
        <v>591</v>
      </c>
      <c r="D289" s="20" t="s">
        <v>623</v>
      </c>
      <c r="E289" s="20" t="s">
        <v>638</v>
      </c>
      <c r="F289" s="21" t="s">
        <v>640</v>
      </c>
      <c r="G289" s="20" t="s">
        <v>1222</v>
      </c>
      <c r="H289" s="20" t="s">
        <v>84</v>
      </c>
      <c r="I289" s="23">
        <v>0.85699999999999998</v>
      </c>
      <c r="J289" s="20" t="str">
        <f>IF(I289="","",IF(I289&gt;='01_Catálogos'!$B$4,"Sí","No"))</f>
        <v>Sí</v>
      </c>
      <c r="K289" s="22"/>
      <c r="L289" s="22"/>
      <c r="M289" s="20" t="s">
        <v>1520</v>
      </c>
      <c r="N289" s="20" t="s">
        <v>588</v>
      </c>
      <c r="O289" s="21"/>
      <c r="P289" s="20" t="s">
        <v>152</v>
      </c>
      <c r="Q289" s="21" t="s">
        <v>2088</v>
      </c>
      <c r="R289" s="21" t="s">
        <v>1522</v>
      </c>
      <c r="S289" s="23"/>
      <c r="T289" s="23"/>
      <c r="U289" s="21"/>
      <c r="V289" s="21"/>
    </row>
    <row r="290" spans="1:22" ht="36" customHeight="1">
      <c r="A290" s="20" t="s">
        <v>2089</v>
      </c>
      <c r="B290" s="20" t="s">
        <v>1518</v>
      </c>
      <c r="C290" s="20" t="s">
        <v>591</v>
      </c>
      <c r="D290" s="20" t="s">
        <v>623</v>
      </c>
      <c r="E290" s="20" t="s">
        <v>638</v>
      </c>
      <c r="F290" s="21" t="s">
        <v>640</v>
      </c>
      <c r="G290" s="20" t="s">
        <v>1519</v>
      </c>
      <c r="H290" s="20" t="s">
        <v>84</v>
      </c>
      <c r="I290" s="23">
        <v>0.88900000000000001</v>
      </c>
      <c r="J290" s="20" t="str">
        <f>IF(I290="","",IF(I290&gt;='01_Catálogos'!$B$4,"Sí","No"))</f>
        <v>Sí</v>
      </c>
      <c r="K290" s="22"/>
      <c r="L290" s="22"/>
      <c r="M290" s="20" t="s">
        <v>1520</v>
      </c>
      <c r="N290" s="20" t="s">
        <v>588</v>
      </c>
      <c r="O290" s="21"/>
      <c r="P290" s="20" t="s">
        <v>152</v>
      </c>
      <c r="Q290" s="21" t="s">
        <v>2090</v>
      </c>
      <c r="R290" s="21" t="s">
        <v>1522</v>
      </c>
      <c r="S290" s="23"/>
      <c r="T290" s="23"/>
      <c r="U290" s="21"/>
      <c r="V290" s="21"/>
    </row>
    <row r="291" spans="1:22" ht="36" customHeight="1">
      <c r="A291" s="20" t="s">
        <v>2091</v>
      </c>
      <c r="B291" s="20" t="s">
        <v>1518</v>
      </c>
      <c r="C291" s="20" t="s">
        <v>591</v>
      </c>
      <c r="D291" s="20" t="s">
        <v>647</v>
      </c>
      <c r="E291" s="20" t="s">
        <v>646</v>
      </c>
      <c r="F291" s="21" t="s">
        <v>649</v>
      </c>
      <c r="G291" s="20" t="s">
        <v>1222</v>
      </c>
      <c r="H291" s="20" t="s">
        <v>55</v>
      </c>
      <c r="I291" s="23">
        <v>0.96599999999999997</v>
      </c>
      <c r="J291" s="20" t="str">
        <f>IF(I291="","",IF(I291&gt;='01_Catálogos'!$B$4,"Sí","No"))</f>
        <v>Sí</v>
      </c>
      <c r="K291" s="22"/>
      <c r="L291" s="22"/>
      <c r="M291" s="20" t="s">
        <v>1520</v>
      </c>
      <c r="N291" s="20" t="s">
        <v>597</v>
      </c>
      <c r="O291" s="21" t="s">
        <v>2092</v>
      </c>
      <c r="P291" s="20" t="s">
        <v>152</v>
      </c>
      <c r="Q291" s="21" t="s">
        <v>2093</v>
      </c>
      <c r="R291" s="21" t="s">
        <v>1522</v>
      </c>
      <c r="S291" s="23"/>
      <c r="T291" s="23"/>
      <c r="U291" s="21"/>
      <c r="V291" s="21"/>
    </row>
    <row r="292" spans="1:22" ht="36" customHeight="1">
      <c r="A292" s="20" t="s">
        <v>2094</v>
      </c>
      <c r="B292" s="20" t="s">
        <v>1518</v>
      </c>
      <c r="C292" s="20" t="s">
        <v>591</v>
      </c>
      <c r="D292" s="20" t="s">
        <v>647</v>
      </c>
      <c r="E292" s="20" t="s">
        <v>646</v>
      </c>
      <c r="F292" s="21" t="s">
        <v>649</v>
      </c>
      <c r="G292" s="20" t="s">
        <v>1519</v>
      </c>
      <c r="H292" s="20" t="s">
        <v>55</v>
      </c>
      <c r="I292" s="23">
        <v>1</v>
      </c>
      <c r="J292" s="20" t="str">
        <f>IF(I292="","",IF(I292&gt;='01_Catálogos'!$B$4,"Sí","No"))</f>
        <v>Sí</v>
      </c>
      <c r="K292" s="22"/>
      <c r="L292" s="22"/>
      <c r="M292" s="20" t="s">
        <v>1520</v>
      </c>
      <c r="N292" s="20" t="s">
        <v>597</v>
      </c>
      <c r="O292" s="21"/>
      <c r="P292" s="20" t="s">
        <v>152</v>
      </c>
      <c r="Q292" s="21" t="s">
        <v>2095</v>
      </c>
      <c r="R292" s="21" t="s">
        <v>1522</v>
      </c>
      <c r="S292" s="23"/>
      <c r="T292" s="23"/>
      <c r="U292" s="21"/>
      <c r="V292" s="21"/>
    </row>
    <row r="293" spans="1:22" ht="36" customHeight="1">
      <c r="A293" s="20" t="s">
        <v>2096</v>
      </c>
      <c r="B293" s="20" t="s">
        <v>1518</v>
      </c>
      <c r="C293" s="20" t="s">
        <v>591</v>
      </c>
      <c r="D293" s="20" t="s">
        <v>647</v>
      </c>
      <c r="E293" s="20" t="s">
        <v>646</v>
      </c>
      <c r="F293" s="21" t="s">
        <v>649</v>
      </c>
      <c r="G293" s="20" t="s">
        <v>1222</v>
      </c>
      <c r="H293" s="20" t="s">
        <v>69</v>
      </c>
      <c r="I293" s="23">
        <v>1</v>
      </c>
      <c r="J293" s="20" t="str">
        <f>IF(I293="","",IF(I293&gt;='01_Catálogos'!$B$4,"Sí","No"))</f>
        <v>Sí</v>
      </c>
      <c r="K293" s="22"/>
      <c r="L293" s="22"/>
      <c r="M293" s="20" t="s">
        <v>1520</v>
      </c>
      <c r="N293" s="20" t="s">
        <v>597</v>
      </c>
      <c r="O293" s="21"/>
      <c r="P293" s="20" t="s">
        <v>152</v>
      </c>
      <c r="Q293" s="21" t="s">
        <v>2097</v>
      </c>
      <c r="R293" s="21" t="s">
        <v>1522</v>
      </c>
      <c r="S293" s="23"/>
      <c r="T293" s="23"/>
      <c r="U293" s="21"/>
      <c r="V293" s="21"/>
    </row>
    <row r="294" spans="1:22" ht="36" customHeight="1">
      <c r="A294" s="20" t="s">
        <v>2098</v>
      </c>
      <c r="B294" s="20" t="s">
        <v>1518</v>
      </c>
      <c r="C294" s="20" t="s">
        <v>591</v>
      </c>
      <c r="D294" s="20" t="s">
        <v>647</v>
      </c>
      <c r="E294" s="20" t="s">
        <v>646</v>
      </c>
      <c r="F294" s="21" t="s">
        <v>649</v>
      </c>
      <c r="G294" s="20" t="s">
        <v>1519</v>
      </c>
      <c r="H294" s="20" t="s">
        <v>69</v>
      </c>
      <c r="I294" s="23">
        <v>1</v>
      </c>
      <c r="J294" s="20" t="str">
        <f>IF(I294="","",IF(I294&gt;='01_Catálogos'!$B$4,"Sí","No"))</f>
        <v>Sí</v>
      </c>
      <c r="K294" s="22"/>
      <c r="L294" s="22"/>
      <c r="M294" s="20" t="s">
        <v>1520</v>
      </c>
      <c r="N294" s="20" t="s">
        <v>597</v>
      </c>
      <c r="O294" s="21"/>
      <c r="P294" s="20" t="s">
        <v>152</v>
      </c>
      <c r="Q294" s="21" t="s">
        <v>2099</v>
      </c>
      <c r="R294" s="21" t="s">
        <v>1522</v>
      </c>
      <c r="S294" s="23"/>
      <c r="T294" s="23"/>
      <c r="U294" s="21"/>
      <c r="V294" s="21"/>
    </row>
    <row r="295" spans="1:22" ht="36" customHeight="1">
      <c r="A295" s="20" t="s">
        <v>2100</v>
      </c>
      <c r="B295" s="20" t="s">
        <v>1518</v>
      </c>
      <c r="C295" s="20" t="s">
        <v>591</v>
      </c>
      <c r="D295" s="20" t="s">
        <v>647</v>
      </c>
      <c r="E295" s="20" t="s">
        <v>646</v>
      </c>
      <c r="F295" s="21" t="s">
        <v>649</v>
      </c>
      <c r="G295" s="20" t="s">
        <v>1222</v>
      </c>
      <c r="H295" s="20" t="s">
        <v>65</v>
      </c>
      <c r="I295" s="23">
        <v>1</v>
      </c>
      <c r="J295" s="20" t="str">
        <f>IF(I295="","",IF(I295&gt;='01_Catálogos'!$B$4,"Sí","No"))</f>
        <v>Sí</v>
      </c>
      <c r="K295" s="22"/>
      <c r="L295" s="22"/>
      <c r="M295" s="20" t="s">
        <v>1520</v>
      </c>
      <c r="N295" s="20" t="s">
        <v>597</v>
      </c>
      <c r="O295" s="21"/>
      <c r="P295" s="20" t="s">
        <v>152</v>
      </c>
      <c r="Q295" s="21" t="s">
        <v>2101</v>
      </c>
      <c r="R295" s="21" t="s">
        <v>1522</v>
      </c>
      <c r="S295" s="23"/>
      <c r="T295" s="23"/>
      <c r="U295" s="21"/>
      <c r="V295" s="21"/>
    </row>
    <row r="296" spans="1:22" ht="36" customHeight="1">
      <c r="A296" s="20" t="s">
        <v>2102</v>
      </c>
      <c r="B296" s="20" t="s">
        <v>1518</v>
      </c>
      <c r="C296" s="20" t="s">
        <v>591</v>
      </c>
      <c r="D296" s="20" t="s">
        <v>647</v>
      </c>
      <c r="E296" s="20" t="s">
        <v>646</v>
      </c>
      <c r="F296" s="21" t="s">
        <v>649</v>
      </c>
      <c r="G296" s="20" t="s">
        <v>1222</v>
      </c>
      <c r="H296" s="20" t="s">
        <v>60</v>
      </c>
      <c r="I296" s="23">
        <v>1</v>
      </c>
      <c r="J296" s="20" t="str">
        <f>IF(I296="","",IF(I296&gt;='01_Catálogos'!$B$4,"Sí","No"))</f>
        <v>Sí</v>
      </c>
      <c r="K296" s="22"/>
      <c r="L296" s="22"/>
      <c r="M296" s="20" t="s">
        <v>1520</v>
      </c>
      <c r="N296" s="20" t="s">
        <v>597</v>
      </c>
      <c r="O296" s="21"/>
      <c r="P296" s="20" t="s">
        <v>152</v>
      </c>
      <c r="Q296" s="21" t="s">
        <v>2103</v>
      </c>
      <c r="R296" s="21" t="s">
        <v>1522</v>
      </c>
      <c r="S296" s="23"/>
      <c r="T296" s="23"/>
      <c r="U296" s="21"/>
      <c r="V296" s="21"/>
    </row>
    <row r="297" spans="1:22" ht="36" customHeight="1">
      <c r="A297" s="20" t="s">
        <v>2104</v>
      </c>
      <c r="B297" s="20" t="s">
        <v>1518</v>
      </c>
      <c r="C297" s="20" t="s">
        <v>591</v>
      </c>
      <c r="D297" s="20" t="s">
        <v>647</v>
      </c>
      <c r="E297" s="20" t="s">
        <v>646</v>
      </c>
      <c r="F297" s="21" t="s">
        <v>649</v>
      </c>
      <c r="G297" s="20" t="s">
        <v>1519</v>
      </c>
      <c r="H297" s="20" t="s">
        <v>60</v>
      </c>
      <c r="I297" s="23">
        <v>1</v>
      </c>
      <c r="J297" s="20" t="str">
        <f>IF(I297="","",IF(I297&gt;='01_Catálogos'!$B$4,"Sí","No"))</f>
        <v>Sí</v>
      </c>
      <c r="K297" s="22"/>
      <c r="L297" s="22"/>
      <c r="M297" s="20" t="s">
        <v>1520</v>
      </c>
      <c r="N297" s="20" t="s">
        <v>597</v>
      </c>
      <c r="O297" s="21"/>
      <c r="P297" s="20" t="s">
        <v>152</v>
      </c>
      <c r="Q297" s="21" t="s">
        <v>2105</v>
      </c>
      <c r="R297" s="21" t="s">
        <v>1522</v>
      </c>
      <c r="S297" s="23"/>
      <c r="T297" s="23"/>
      <c r="U297" s="21"/>
      <c r="V297" s="21"/>
    </row>
    <row r="298" spans="1:22" ht="36" customHeight="1">
      <c r="A298" s="20" t="s">
        <v>2106</v>
      </c>
      <c r="B298" s="20" t="s">
        <v>1518</v>
      </c>
      <c r="C298" s="20" t="s">
        <v>591</v>
      </c>
      <c r="D298" s="20" t="s">
        <v>647</v>
      </c>
      <c r="E298" s="20" t="s">
        <v>646</v>
      </c>
      <c r="F298" s="21" t="s">
        <v>649</v>
      </c>
      <c r="G298" s="20" t="s">
        <v>1222</v>
      </c>
      <c r="H298" s="20" t="s">
        <v>74</v>
      </c>
      <c r="I298" s="23">
        <v>1</v>
      </c>
      <c r="J298" s="20" t="str">
        <f>IF(I298="","",IF(I298&gt;='01_Catálogos'!$B$4,"Sí","No"))</f>
        <v>Sí</v>
      </c>
      <c r="K298" s="22"/>
      <c r="L298" s="22"/>
      <c r="M298" s="20" t="s">
        <v>1520</v>
      </c>
      <c r="N298" s="20" t="s">
        <v>597</v>
      </c>
      <c r="O298" s="21"/>
      <c r="P298" s="20" t="s">
        <v>152</v>
      </c>
      <c r="Q298" s="21" t="s">
        <v>2107</v>
      </c>
      <c r="R298" s="21" t="s">
        <v>1522</v>
      </c>
      <c r="S298" s="23"/>
      <c r="T298" s="23"/>
      <c r="U298" s="21"/>
      <c r="V298" s="21"/>
    </row>
    <row r="299" spans="1:22" ht="36" customHeight="1">
      <c r="A299" s="20" t="s">
        <v>2108</v>
      </c>
      <c r="B299" s="20" t="s">
        <v>1518</v>
      </c>
      <c r="C299" s="20" t="s">
        <v>591</v>
      </c>
      <c r="D299" s="20" t="s">
        <v>647</v>
      </c>
      <c r="E299" s="20" t="s">
        <v>646</v>
      </c>
      <c r="F299" s="21" t="s">
        <v>649</v>
      </c>
      <c r="G299" s="20" t="s">
        <v>1519</v>
      </c>
      <c r="H299" s="20" t="s">
        <v>74</v>
      </c>
      <c r="I299" s="23">
        <v>1</v>
      </c>
      <c r="J299" s="20" t="str">
        <f>IF(I299="","",IF(I299&gt;='01_Catálogos'!$B$4,"Sí","No"))</f>
        <v>Sí</v>
      </c>
      <c r="K299" s="22"/>
      <c r="L299" s="22"/>
      <c r="M299" s="20" t="s">
        <v>1520</v>
      </c>
      <c r="N299" s="20" t="s">
        <v>597</v>
      </c>
      <c r="O299" s="21"/>
      <c r="P299" s="20" t="s">
        <v>152</v>
      </c>
      <c r="Q299" s="21" t="s">
        <v>2109</v>
      </c>
      <c r="R299" s="21" t="s">
        <v>1522</v>
      </c>
      <c r="S299" s="23"/>
      <c r="T299" s="23"/>
      <c r="U299" s="21"/>
      <c r="V299" s="21"/>
    </row>
    <row r="300" spans="1:22" ht="36" customHeight="1">
      <c r="A300" s="20" t="s">
        <v>2110</v>
      </c>
      <c r="B300" s="20" t="s">
        <v>1518</v>
      </c>
      <c r="C300" s="20" t="s">
        <v>591</v>
      </c>
      <c r="D300" s="20" t="s">
        <v>647</v>
      </c>
      <c r="E300" s="20" t="s">
        <v>646</v>
      </c>
      <c r="F300" s="21" t="s">
        <v>649</v>
      </c>
      <c r="G300" s="20" t="s">
        <v>1519</v>
      </c>
      <c r="H300" s="20" t="s">
        <v>79</v>
      </c>
      <c r="I300" s="23">
        <v>1</v>
      </c>
      <c r="J300" s="20" t="str">
        <f>IF(I300="","",IF(I300&gt;='01_Catálogos'!$B$4,"Sí","No"))</f>
        <v>Sí</v>
      </c>
      <c r="K300" s="22"/>
      <c r="L300" s="22"/>
      <c r="M300" s="20" t="s">
        <v>1520</v>
      </c>
      <c r="N300" s="20" t="s">
        <v>597</v>
      </c>
      <c r="O300" s="21"/>
      <c r="P300" s="20" t="s">
        <v>152</v>
      </c>
      <c r="Q300" s="21" t="s">
        <v>2111</v>
      </c>
      <c r="R300" s="21" t="s">
        <v>1522</v>
      </c>
      <c r="S300" s="23"/>
      <c r="T300" s="23"/>
      <c r="U300" s="21"/>
      <c r="V300" s="21"/>
    </row>
    <row r="301" spans="1:22" ht="36" customHeight="1">
      <c r="A301" s="20" t="s">
        <v>2112</v>
      </c>
      <c r="B301" s="20" t="s">
        <v>1518</v>
      </c>
      <c r="C301" s="20" t="s">
        <v>591</v>
      </c>
      <c r="D301" s="20" t="s">
        <v>647</v>
      </c>
      <c r="E301" s="20" t="s">
        <v>653</v>
      </c>
      <c r="F301" s="21" t="s">
        <v>655</v>
      </c>
      <c r="G301" s="20" t="s">
        <v>1222</v>
      </c>
      <c r="H301" s="20" t="s">
        <v>55</v>
      </c>
      <c r="I301" s="23">
        <v>1</v>
      </c>
      <c r="J301" s="20" t="str">
        <f>IF(I301="","",IF(I301&gt;='01_Catálogos'!$B$4,"Sí","No"))</f>
        <v>Sí</v>
      </c>
      <c r="K301" s="22"/>
      <c r="L301" s="22"/>
      <c r="M301" s="20" t="s">
        <v>1520</v>
      </c>
      <c r="N301" s="20" t="s">
        <v>597</v>
      </c>
      <c r="O301" s="21" t="s">
        <v>2113</v>
      </c>
      <c r="P301" s="20" t="s">
        <v>152</v>
      </c>
      <c r="Q301" s="21" t="s">
        <v>2114</v>
      </c>
      <c r="R301" s="21" t="s">
        <v>1522</v>
      </c>
      <c r="S301" s="23"/>
      <c r="T301" s="23"/>
      <c r="U301" s="21"/>
      <c r="V301" s="21"/>
    </row>
    <row r="302" spans="1:22" ht="36" customHeight="1">
      <c r="A302" s="20" t="s">
        <v>2115</v>
      </c>
      <c r="B302" s="20" t="s">
        <v>1518</v>
      </c>
      <c r="C302" s="20" t="s">
        <v>591</v>
      </c>
      <c r="D302" s="20" t="s">
        <v>647</v>
      </c>
      <c r="E302" s="20" t="s">
        <v>653</v>
      </c>
      <c r="F302" s="21" t="s">
        <v>655</v>
      </c>
      <c r="G302" s="20" t="s">
        <v>1519</v>
      </c>
      <c r="H302" s="20" t="s">
        <v>55</v>
      </c>
      <c r="I302" s="23">
        <v>0.91700000000000004</v>
      </c>
      <c r="J302" s="20" t="str">
        <f>IF(I302="","",IF(I302&gt;='01_Catálogos'!$B$4,"Sí","No"))</f>
        <v>Sí</v>
      </c>
      <c r="K302" s="22"/>
      <c r="L302" s="22"/>
      <c r="M302" s="20" t="s">
        <v>1520</v>
      </c>
      <c r="N302" s="20" t="s">
        <v>597</v>
      </c>
      <c r="O302" s="21"/>
      <c r="P302" s="20" t="s">
        <v>152</v>
      </c>
      <c r="Q302" s="21" t="s">
        <v>1633</v>
      </c>
      <c r="R302" s="21" t="s">
        <v>1522</v>
      </c>
      <c r="S302" s="23"/>
      <c r="T302" s="23"/>
      <c r="U302" s="21"/>
      <c r="V302" s="21"/>
    </row>
    <row r="303" spans="1:22" ht="36" customHeight="1">
      <c r="A303" s="20" t="s">
        <v>2116</v>
      </c>
      <c r="B303" s="20" t="s">
        <v>1518</v>
      </c>
      <c r="C303" s="20" t="s">
        <v>591</v>
      </c>
      <c r="D303" s="20" t="s">
        <v>647</v>
      </c>
      <c r="E303" s="20" t="s">
        <v>653</v>
      </c>
      <c r="F303" s="21" t="s">
        <v>655</v>
      </c>
      <c r="G303" s="20" t="s">
        <v>1222</v>
      </c>
      <c r="H303" s="20" t="s">
        <v>69</v>
      </c>
      <c r="I303" s="23">
        <v>1</v>
      </c>
      <c r="J303" s="20" t="str">
        <f>IF(I303="","",IF(I303&gt;='01_Catálogos'!$B$4,"Sí","No"))</f>
        <v>Sí</v>
      </c>
      <c r="K303" s="22"/>
      <c r="L303" s="22"/>
      <c r="M303" s="20" t="s">
        <v>1520</v>
      </c>
      <c r="N303" s="20" t="s">
        <v>597</v>
      </c>
      <c r="O303" s="21"/>
      <c r="P303" s="20" t="s">
        <v>152</v>
      </c>
      <c r="Q303" s="21" t="s">
        <v>2117</v>
      </c>
      <c r="R303" s="21" t="s">
        <v>1522</v>
      </c>
      <c r="S303" s="23"/>
      <c r="T303" s="23"/>
      <c r="U303" s="21"/>
      <c r="V303" s="21"/>
    </row>
    <row r="304" spans="1:22" ht="36" customHeight="1">
      <c r="A304" s="20" t="s">
        <v>2118</v>
      </c>
      <c r="B304" s="20" t="s">
        <v>1518</v>
      </c>
      <c r="C304" s="20" t="s">
        <v>591</v>
      </c>
      <c r="D304" s="20" t="s">
        <v>647</v>
      </c>
      <c r="E304" s="20" t="s">
        <v>653</v>
      </c>
      <c r="F304" s="21" t="s">
        <v>655</v>
      </c>
      <c r="G304" s="20" t="s">
        <v>1519</v>
      </c>
      <c r="H304" s="20" t="s">
        <v>69</v>
      </c>
      <c r="I304" s="23">
        <v>0.89900000000000002</v>
      </c>
      <c r="J304" s="20" t="str">
        <f>IF(I304="","",IF(I304&gt;='01_Catálogos'!$B$4,"Sí","No"))</f>
        <v>Sí</v>
      </c>
      <c r="K304" s="22"/>
      <c r="L304" s="22"/>
      <c r="M304" s="20" t="s">
        <v>1520</v>
      </c>
      <c r="N304" s="20" t="s">
        <v>597</v>
      </c>
      <c r="O304" s="21"/>
      <c r="P304" s="20" t="s">
        <v>152</v>
      </c>
      <c r="Q304" s="21" t="s">
        <v>1635</v>
      </c>
      <c r="R304" s="21" t="s">
        <v>1522</v>
      </c>
      <c r="S304" s="23"/>
      <c r="T304" s="23"/>
      <c r="U304" s="21"/>
      <c r="V304" s="21"/>
    </row>
    <row r="305" spans="1:22" ht="36" customHeight="1">
      <c r="A305" s="20" t="s">
        <v>2119</v>
      </c>
      <c r="B305" s="20" t="s">
        <v>1518</v>
      </c>
      <c r="C305" s="20" t="s">
        <v>591</v>
      </c>
      <c r="D305" s="20" t="s">
        <v>647</v>
      </c>
      <c r="E305" s="20" t="s">
        <v>653</v>
      </c>
      <c r="F305" s="21" t="s">
        <v>655</v>
      </c>
      <c r="G305" s="20" t="s">
        <v>1222</v>
      </c>
      <c r="H305" s="20" t="s">
        <v>65</v>
      </c>
      <c r="I305" s="23">
        <v>1</v>
      </c>
      <c r="J305" s="20" t="str">
        <f>IF(I305="","",IF(I305&gt;='01_Catálogos'!$B$4,"Sí","No"))</f>
        <v>Sí</v>
      </c>
      <c r="K305" s="22"/>
      <c r="L305" s="22"/>
      <c r="M305" s="20" t="s">
        <v>1520</v>
      </c>
      <c r="N305" s="20" t="s">
        <v>597</v>
      </c>
      <c r="O305" s="21"/>
      <c r="P305" s="20" t="s">
        <v>152</v>
      </c>
      <c r="Q305" s="21" t="s">
        <v>2120</v>
      </c>
      <c r="R305" s="21" t="s">
        <v>1522</v>
      </c>
      <c r="S305" s="23"/>
      <c r="T305" s="23"/>
      <c r="U305" s="21"/>
      <c r="V305" s="21"/>
    </row>
    <row r="306" spans="1:22" ht="36" customHeight="1">
      <c r="A306" s="20" t="s">
        <v>2121</v>
      </c>
      <c r="B306" s="20" t="s">
        <v>1518</v>
      </c>
      <c r="C306" s="20" t="s">
        <v>591</v>
      </c>
      <c r="D306" s="20" t="s">
        <v>647</v>
      </c>
      <c r="E306" s="20" t="s">
        <v>653</v>
      </c>
      <c r="F306" s="21" t="s">
        <v>655</v>
      </c>
      <c r="G306" s="20" t="s">
        <v>1519</v>
      </c>
      <c r="H306" s="20" t="s">
        <v>65</v>
      </c>
      <c r="I306" s="23">
        <v>0.92299999999999993</v>
      </c>
      <c r="J306" s="20" t="str">
        <f>IF(I306="","",IF(I306&gt;='01_Catálogos'!$B$4,"Sí","No"))</f>
        <v>Sí</v>
      </c>
      <c r="K306" s="22"/>
      <c r="L306" s="22"/>
      <c r="M306" s="20" t="s">
        <v>1520</v>
      </c>
      <c r="N306" s="20" t="s">
        <v>597</v>
      </c>
      <c r="O306" s="21"/>
      <c r="P306" s="20" t="s">
        <v>152</v>
      </c>
      <c r="Q306" s="21" t="s">
        <v>1637</v>
      </c>
      <c r="R306" s="21" t="s">
        <v>1522</v>
      </c>
      <c r="S306" s="23"/>
      <c r="T306" s="23"/>
      <c r="U306" s="21"/>
      <c r="V306" s="21"/>
    </row>
    <row r="307" spans="1:22" ht="36" customHeight="1">
      <c r="A307" s="20" t="s">
        <v>2122</v>
      </c>
      <c r="B307" s="20" t="s">
        <v>1518</v>
      </c>
      <c r="C307" s="20" t="s">
        <v>591</v>
      </c>
      <c r="D307" s="20" t="s">
        <v>647</v>
      </c>
      <c r="E307" s="20" t="s">
        <v>653</v>
      </c>
      <c r="F307" s="21" t="s">
        <v>655</v>
      </c>
      <c r="G307" s="20" t="s">
        <v>1222</v>
      </c>
      <c r="H307" s="20" t="s">
        <v>60</v>
      </c>
      <c r="I307" s="23">
        <v>1</v>
      </c>
      <c r="J307" s="20" t="str">
        <f>IF(I307="","",IF(I307&gt;='01_Catálogos'!$B$4,"Sí","No"))</f>
        <v>Sí</v>
      </c>
      <c r="K307" s="22"/>
      <c r="L307" s="22"/>
      <c r="M307" s="20" t="s">
        <v>1520</v>
      </c>
      <c r="N307" s="20" t="s">
        <v>597</v>
      </c>
      <c r="O307" s="21"/>
      <c r="P307" s="20" t="s">
        <v>152</v>
      </c>
      <c r="Q307" s="21" t="s">
        <v>2123</v>
      </c>
      <c r="R307" s="21" t="s">
        <v>1522</v>
      </c>
      <c r="S307" s="23"/>
      <c r="T307" s="23"/>
      <c r="U307" s="21"/>
      <c r="V307" s="21"/>
    </row>
    <row r="308" spans="1:22" ht="36" customHeight="1">
      <c r="A308" s="20" t="s">
        <v>2124</v>
      </c>
      <c r="B308" s="20" t="s">
        <v>1518</v>
      </c>
      <c r="C308" s="20" t="s">
        <v>591</v>
      </c>
      <c r="D308" s="20" t="s">
        <v>647</v>
      </c>
      <c r="E308" s="20" t="s">
        <v>653</v>
      </c>
      <c r="F308" s="21" t="s">
        <v>655</v>
      </c>
      <c r="G308" s="20" t="s">
        <v>1519</v>
      </c>
      <c r="H308" s="20" t="s">
        <v>60</v>
      </c>
      <c r="I308" s="23">
        <v>0.78</v>
      </c>
      <c r="J308" s="20" t="str">
        <f>IF(I308="","",IF(I308&gt;='01_Catálogos'!$B$4,"Sí","No"))</f>
        <v>Sí</v>
      </c>
      <c r="K308" s="22"/>
      <c r="L308" s="22"/>
      <c r="M308" s="20" t="s">
        <v>1520</v>
      </c>
      <c r="N308" s="20" t="s">
        <v>597</v>
      </c>
      <c r="O308" s="21"/>
      <c r="P308" s="20" t="s">
        <v>152</v>
      </c>
      <c r="Q308" s="21" t="s">
        <v>1639</v>
      </c>
      <c r="R308" s="21" t="s">
        <v>1522</v>
      </c>
      <c r="S308" s="23"/>
      <c r="T308" s="23"/>
      <c r="U308" s="21"/>
      <c r="V308" s="21"/>
    </row>
    <row r="309" spans="1:22" ht="36" customHeight="1">
      <c r="A309" s="20" t="s">
        <v>2125</v>
      </c>
      <c r="B309" s="20" t="s">
        <v>1518</v>
      </c>
      <c r="C309" s="20" t="s">
        <v>591</v>
      </c>
      <c r="D309" s="20" t="s">
        <v>647</v>
      </c>
      <c r="E309" s="20" t="s">
        <v>662</v>
      </c>
      <c r="F309" s="21" t="s">
        <v>664</v>
      </c>
      <c r="G309" s="20" t="s">
        <v>1519</v>
      </c>
      <c r="H309" s="20" t="s">
        <v>55</v>
      </c>
      <c r="I309" s="23">
        <v>0.97</v>
      </c>
      <c r="J309" s="20" t="str">
        <f>IF(I309="","",IF(I309&gt;='01_Catálogos'!$B$4,"Sí","No"))</f>
        <v>Sí</v>
      </c>
      <c r="K309" s="22"/>
      <c r="L309" s="22"/>
      <c r="M309" s="20" t="s">
        <v>1520</v>
      </c>
      <c r="N309" s="20" t="s">
        <v>597</v>
      </c>
      <c r="O309" s="21" t="s">
        <v>2126</v>
      </c>
      <c r="P309" s="20" t="s">
        <v>152</v>
      </c>
      <c r="Q309" s="21" t="s">
        <v>2127</v>
      </c>
      <c r="R309" s="21" t="s">
        <v>1522</v>
      </c>
      <c r="S309" s="23"/>
      <c r="T309" s="23"/>
      <c r="U309" s="21"/>
      <c r="V309" s="21"/>
    </row>
    <row r="310" spans="1:22" ht="36" customHeight="1">
      <c r="A310" s="20" t="s">
        <v>2128</v>
      </c>
      <c r="B310" s="20" t="s">
        <v>1518</v>
      </c>
      <c r="C310" s="20" t="s">
        <v>591</v>
      </c>
      <c r="D310" s="20" t="s">
        <v>647</v>
      </c>
      <c r="E310" s="20" t="s">
        <v>662</v>
      </c>
      <c r="F310" s="21" t="s">
        <v>664</v>
      </c>
      <c r="G310" s="20" t="s">
        <v>1519</v>
      </c>
      <c r="H310" s="20" t="s">
        <v>69</v>
      </c>
      <c r="I310" s="23">
        <v>0.97799999999999998</v>
      </c>
      <c r="J310" s="20" t="str">
        <f>IF(I310="","",IF(I310&gt;='01_Catálogos'!$B$4,"Sí","No"))</f>
        <v>Sí</v>
      </c>
      <c r="K310" s="22"/>
      <c r="L310" s="22"/>
      <c r="M310" s="20" t="s">
        <v>1520</v>
      </c>
      <c r="N310" s="20" t="s">
        <v>597</v>
      </c>
      <c r="O310" s="21"/>
      <c r="P310" s="20" t="s">
        <v>152</v>
      </c>
      <c r="Q310" s="21" t="s">
        <v>2129</v>
      </c>
      <c r="R310" s="21" t="s">
        <v>1522</v>
      </c>
      <c r="S310" s="23"/>
      <c r="T310" s="23"/>
      <c r="U310" s="21"/>
      <c r="V310" s="21"/>
    </row>
    <row r="311" spans="1:22" ht="36" customHeight="1">
      <c r="A311" s="20" t="s">
        <v>2130</v>
      </c>
      <c r="B311" s="20" t="s">
        <v>1518</v>
      </c>
      <c r="C311" s="20" t="s">
        <v>591</v>
      </c>
      <c r="D311" s="20" t="s">
        <v>647</v>
      </c>
      <c r="E311" s="20" t="s">
        <v>662</v>
      </c>
      <c r="F311" s="21" t="s">
        <v>664</v>
      </c>
      <c r="G311" s="20" t="s">
        <v>1519</v>
      </c>
      <c r="H311" s="20" t="s">
        <v>65</v>
      </c>
      <c r="I311" s="23">
        <v>1</v>
      </c>
      <c r="J311" s="20" t="str">
        <f>IF(I311="","",IF(I311&gt;='01_Catálogos'!$B$4,"Sí","No"))</f>
        <v>Sí</v>
      </c>
      <c r="K311" s="22"/>
      <c r="L311" s="22"/>
      <c r="M311" s="20" t="s">
        <v>1520</v>
      </c>
      <c r="N311" s="20" t="s">
        <v>597</v>
      </c>
      <c r="O311" s="21"/>
      <c r="P311" s="20" t="s">
        <v>152</v>
      </c>
      <c r="Q311" s="21" t="s">
        <v>2131</v>
      </c>
      <c r="R311" s="21" t="s">
        <v>1522</v>
      </c>
      <c r="S311" s="23"/>
      <c r="T311" s="23"/>
      <c r="U311" s="21"/>
      <c r="V311" s="21"/>
    </row>
    <row r="312" spans="1:22" ht="36" customHeight="1">
      <c r="A312" s="20" t="s">
        <v>2132</v>
      </c>
      <c r="B312" s="20" t="s">
        <v>1518</v>
      </c>
      <c r="C312" s="20" t="s">
        <v>591</v>
      </c>
      <c r="D312" s="20" t="s">
        <v>647</v>
      </c>
      <c r="E312" s="20" t="s">
        <v>662</v>
      </c>
      <c r="F312" s="21" t="s">
        <v>664</v>
      </c>
      <c r="G312" s="20" t="s">
        <v>1519</v>
      </c>
      <c r="H312" s="20" t="s">
        <v>60</v>
      </c>
      <c r="I312" s="23">
        <v>1</v>
      </c>
      <c r="J312" s="20" t="str">
        <f>IF(I312="","",IF(I312&gt;='01_Catálogos'!$B$4,"Sí","No"))</f>
        <v>Sí</v>
      </c>
      <c r="K312" s="22"/>
      <c r="L312" s="22"/>
      <c r="M312" s="20" t="s">
        <v>1520</v>
      </c>
      <c r="N312" s="20" t="s">
        <v>597</v>
      </c>
      <c r="O312" s="21"/>
      <c r="P312" s="20" t="s">
        <v>152</v>
      </c>
      <c r="Q312" s="21" t="s">
        <v>2133</v>
      </c>
      <c r="R312" s="21" t="s">
        <v>1522</v>
      </c>
      <c r="S312" s="23"/>
      <c r="T312" s="23"/>
      <c r="U312" s="21"/>
      <c r="V312" s="21"/>
    </row>
    <row r="313" spans="1:22" ht="36" customHeight="1">
      <c r="A313" s="20" t="s">
        <v>2134</v>
      </c>
      <c r="B313" s="20" t="s">
        <v>1518</v>
      </c>
      <c r="C313" s="20" t="s">
        <v>591</v>
      </c>
      <c r="D313" s="20" t="s">
        <v>647</v>
      </c>
      <c r="E313" s="20" t="s">
        <v>662</v>
      </c>
      <c r="F313" s="21" t="s">
        <v>664</v>
      </c>
      <c r="G313" s="20" t="s">
        <v>1519</v>
      </c>
      <c r="H313" s="20" t="s">
        <v>84</v>
      </c>
      <c r="I313" s="23">
        <v>0.78799999999999992</v>
      </c>
      <c r="J313" s="20" t="str">
        <f>IF(I313="","",IF(I313&gt;='01_Catálogos'!$B$4,"Sí","No"))</f>
        <v>Sí</v>
      </c>
      <c r="K313" s="22"/>
      <c r="L313" s="22"/>
      <c r="M313" s="20" t="s">
        <v>1520</v>
      </c>
      <c r="N313" s="20" t="s">
        <v>597</v>
      </c>
      <c r="O313" s="21"/>
      <c r="P313" s="20" t="s">
        <v>152</v>
      </c>
      <c r="Q313" s="21" t="s">
        <v>2135</v>
      </c>
      <c r="R313" s="21" t="s">
        <v>1522</v>
      </c>
      <c r="S313" s="23"/>
      <c r="T313" s="23"/>
      <c r="U313" s="21"/>
      <c r="V313" s="21"/>
    </row>
    <row r="314" spans="1:22" ht="36" customHeight="1">
      <c r="A314" s="20" t="s">
        <v>2136</v>
      </c>
      <c r="B314" s="20" t="s">
        <v>1518</v>
      </c>
      <c r="C314" s="20" t="s">
        <v>591</v>
      </c>
      <c r="D314" s="20" t="s">
        <v>647</v>
      </c>
      <c r="E314" s="20" t="s">
        <v>662</v>
      </c>
      <c r="F314" s="21" t="s">
        <v>664</v>
      </c>
      <c r="G314" s="20" t="s">
        <v>1519</v>
      </c>
      <c r="H314" s="20" t="s">
        <v>74</v>
      </c>
      <c r="I314" s="23">
        <v>0.82499999999999996</v>
      </c>
      <c r="J314" s="20" t="str">
        <f>IF(I314="","",IF(I314&gt;='01_Catálogos'!$B$4,"Sí","No"))</f>
        <v>Sí</v>
      </c>
      <c r="K314" s="22"/>
      <c r="L314" s="22"/>
      <c r="M314" s="20" t="s">
        <v>1520</v>
      </c>
      <c r="N314" s="20" t="s">
        <v>597</v>
      </c>
      <c r="O314" s="21"/>
      <c r="P314" s="20" t="s">
        <v>152</v>
      </c>
      <c r="Q314" s="21" t="s">
        <v>2137</v>
      </c>
      <c r="R314" s="21" t="s">
        <v>1522</v>
      </c>
      <c r="S314" s="23"/>
      <c r="T314" s="23"/>
      <c r="U314" s="21"/>
      <c r="V314" s="21"/>
    </row>
    <row r="315" spans="1:22" ht="36" customHeight="1">
      <c r="A315" s="20" t="s">
        <v>2138</v>
      </c>
      <c r="B315" s="20" t="s">
        <v>1518</v>
      </c>
      <c r="C315" s="20" t="s">
        <v>591</v>
      </c>
      <c r="D315" s="20" t="s">
        <v>647</v>
      </c>
      <c r="E315" s="20" t="s">
        <v>662</v>
      </c>
      <c r="F315" s="21" t="s">
        <v>664</v>
      </c>
      <c r="G315" s="20" t="s">
        <v>1519</v>
      </c>
      <c r="H315" s="20" t="s">
        <v>79</v>
      </c>
      <c r="I315" s="23">
        <v>1</v>
      </c>
      <c r="J315" s="20" t="str">
        <f>IF(I315="","",IF(I315&gt;='01_Catálogos'!$B$4,"Sí","No"))</f>
        <v>Sí</v>
      </c>
      <c r="K315" s="22"/>
      <c r="L315" s="22"/>
      <c r="M315" s="20" t="s">
        <v>1520</v>
      </c>
      <c r="N315" s="20" t="s">
        <v>597</v>
      </c>
      <c r="O315" s="21"/>
      <c r="P315" s="20" t="s">
        <v>152</v>
      </c>
      <c r="Q315" s="21" t="s">
        <v>2139</v>
      </c>
      <c r="R315" s="21" t="s">
        <v>1522</v>
      </c>
      <c r="S315" s="23"/>
      <c r="T315" s="23"/>
      <c r="U315" s="21"/>
      <c r="V315" s="21"/>
    </row>
    <row r="316" spans="1:22" ht="36" customHeight="1">
      <c r="A316" s="20" t="s">
        <v>2140</v>
      </c>
      <c r="B316" s="20" t="s">
        <v>1518</v>
      </c>
      <c r="C316" s="20" t="s">
        <v>591</v>
      </c>
      <c r="D316" s="20" t="s">
        <v>647</v>
      </c>
      <c r="E316" s="20" t="s">
        <v>662</v>
      </c>
      <c r="F316" s="21" t="s">
        <v>664</v>
      </c>
      <c r="G316" s="20" t="s">
        <v>1519</v>
      </c>
      <c r="H316" s="20" t="s">
        <v>87</v>
      </c>
      <c r="I316" s="23">
        <v>0.87</v>
      </c>
      <c r="J316" s="20" t="str">
        <f>IF(I316="","",IF(I316&gt;='01_Catálogos'!$B$4,"Sí","No"))</f>
        <v>Sí</v>
      </c>
      <c r="K316" s="22"/>
      <c r="L316" s="22"/>
      <c r="M316" s="20" t="s">
        <v>1520</v>
      </c>
      <c r="N316" s="20" t="s">
        <v>597</v>
      </c>
      <c r="O316" s="21"/>
      <c r="P316" s="20" t="s">
        <v>152</v>
      </c>
      <c r="Q316" s="21" t="s">
        <v>2141</v>
      </c>
      <c r="R316" s="21" t="s">
        <v>1522</v>
      </c>
      <c r="S316" s="23"/>
      <c r="T316" s="23"/>
      <c r="U316" s="21"/>
      <c r="V316" s="21"/>
    </row>
    <row r="317" spans="1:22" ht="36" customHeight="1">
      <c r="A317" s="20" t="s">
        <v>2142</v>
      </c>
      <c r="B317" s="20" t="s">
        <v>1518</v>
      </c>
      <c r="C317" s="20" t="s">
        <v>591</v>
      </c>
      <c r="D317" s="20" t="s">
        <v>647</v>
      </c>
      <c r="E317" s="20" t="s">
        <v>946</v>
      </c>
      <c r="F317" s="21" t="s">
        <v>947</v>
      </c>
      <c r="G317" s="20" t="s">
        <v>1519</v>
      </c>
      <c r="H317" s="20" t="s">
        <v>55</v>
      </c>
      <c r="I317" s="23">
        <v>1</v>
      </c>
      <c r="J317" s="20" t="str">
        <f>IF(I317="","",IF(I317&gt;='01_Catálogos'!$B$4,"Sí","No"))</f>
        <v>Sí</v>
      </c>
      <c r="K317" s="22"/>
      <c r="L317" s="22"/>
      <c r="M317" s="20" t="s">
        <v>1520</v>
      </c>
      <c r="N317" s="20" t="s">
        <v>597</v>
      </c>
      <c r="O317" s="21" t="s">
        <v>2143</v>
      </c>
      <c r="P317" s="20" t="s">
        <v>152</v>
      </c>
      <c r="Q317" s="21" t="s">
        <v>1669</v>
      </c>
      <c r="R317" s="21" t="s">
        <v>1522</v>
      </c>
      <c r="S317" s="23"/>
      <c r="T317" s="23"/>
      <c r="U317" s="21"/>
      <c r="V317" s="21"/>
    </row>
    <row r="318" spans="1:22" ht="36" customHeight="1">
      <c r="A318" s="20" t="s">
        <v>2144</v>
      </c>
      <c r="B318" s="20" t="s">
        <v>1518</v>
      </c>
      <c r="C318" s="20" t="s">
        <v>591</v>
      </c>
      <c r="D318" s="20" t="s">
        <v>647</v>
      </c>
      <c r="E318" s="20" t="s">
        <v>946</v>
      </c>
      <c r="F318" s="21" t="s">
        <v>947</v>
      </c>
      <c r="G318" s="20" t="s">
        <v>1222</v>
      </c>
      <c r="H318" s="20" t="s">
        <v>69</v>
      </c>
      <c r="I318" s="23">
        <v>0.97199999999999998</v>
      </c>
      <c r="J318" s="20" t="str">
        <f>IF(I318="","",IF(I318&gt;='01_Catálogos'!$B$4,"Sí","No"))</f>
        <v>Sí</v>
      </c>
      <c r="K318" s="22"/>
      <c r="L318" s="22"/>
      <c r="M318" s="20" t="s">
        <v>1520</v>
      </c>
      <c r="N318" s="20" t="s">
        <v>597</v>
      </c>
      <c r="O318" s="21"/>
      <c r="P318" s="20" t="s">
        <v>152</v>
      </c>
      <c r="Q318" s="21" t="s">
        <v>1671</v>
      </c>
      <c r="R318" s="21" t="s">
        <v>1522</v>
      </c>
      <c r="S318" s="23"/>
      <c r="T318" s="23"/>
      <c r="U318" s="21"/>
      <c r="V318" s="21"/>
    </row>
    <row r="319" spans="1:22" ht="36" customHeight="1">
      <c r="A319" s="20" t="s">
        <v>2145</v>
      </c>
      <c r="B319" s="20" t="s">
        <v>1518</v>
      </c>
      <c r="C319" s="20" t="s">
        <v>591</v>
      </c>
      <c r="D319" s="20" t="s">
        <v>647</v>
      </c>
      <c r="E319" s="20" t="s">
        <v>946</v>
      </c>
      <c r="F319" s="21" t="s">
        <v>947</v>
      </c>
      <c r="G319" s="20" t="s">
        <v>1519</v>
      </c>
      <c r="H319" s="20" t="s">
        <v>69</v>
      </c>
      <c r="I319" s="23">
        <v>0.96200000000000008</v>
      </c>
      <c r="J319" s="20" t="str">
        <f>IF(I319="","",IF(I319&gt;='01_Catálogos'!$B$4,"Sí","No"))</f>
        <v>Sí</v>
      </c>
      <c r="K319" s="22"/>
      <c r="L319" s="22"/>
      <c r="M319" s="20" t="s">
        <v>1520</v>
      </c>
      <c r="N319" s="20" t="s">
        <v>597</v>
      </c>
      <c r="O319" s="21"/>
      <c r="P319" s="20" t="s">
        <v>152</v>
      </c>
      <c r="Q319" s="21" t="s">
        <v>1673</v>
      </c>
      <c r="R319" s="21" t="s">
        <v>1522</v>
      </c>
      <c r="S319" s="23"/>
      <c r="T319" s="23"/>
      <c r="U319" s="21"/>
      <c r="V319" s="21"/>
    </row>
    <row r="320" spans="1:22" ht="36" customHeight="1">
      <c r="A320" s="20" t="s">
        <v>2146</v>
      </c>
      <c r="B320" s="20" t="s">
        <v>1518</v>
      </c>
      <c r="C320" s="20" t="s">
        <v>591</v>
      </c>
      <c r="D320" s="20" t="s">
        <v>647</v>
      </c>
      <c r="E320" s="20" t="s">
        <v>946</v>
      </c>
      <c r="F320" s="21" t="s">
        <v>947</v>
      </c>
      <c r="G320" s="20" t="s">
        <v>1222</v>
      </c>
      <c r="H320" s="20" t="s">
        <v>65</v>
      </c>
      <c r="I320" s="23">
        <v>0.94200000000000006</v>
      </c>
      <c r="J320" s="20" t="str">
        <f>IF(I320="","",IF(I320&gt;='01_Catálogos'!$B$4,"Sí","No"))</f>
        <v>Sí</v>
      </c>
      <c r="K320" s="22"/>
      <c r="L320" s="22"/>
      <c r="M320" s="20" t="s">
        <v>1520</v>
      </c>
      <c r="N320" s="20" t="s">
        <v>597</v>
      </c>
      <c r="O320" s="21"/>
      <c r="P320" s="20" t="s">
        <v>152</v>
      </c>
      <c r="Q320" s="21" t="s">
        <v>1675</v>
      </c>
      <c r="R320" s="21" t="s">
        <v>1522</v>
      </c>
      <c r="S320" s="23"/>
      <c r="T320" s="23"/>
      <c r="U320" s="21"/>
      <c r="V320" s="21"/>
    </row>
    <row r="321" spans="1:22" ht="36" customHeight="1">
      <c r="A321" s="20" t="s">
        <v>2147</v>
      </c>
      <c r="B321" s="20" t="s">
        <v>1518</v>
      </c>
      <c r="C321" s="20" t="s">
        <v>591</v>
      </c>
      <c r="D321" s="20" t="s">
        <v>647</v>
      </c>
      <c r="E321" s="20" t="s">
        <v>946</v>
      </c>
      <c r="F321" s="21" t="s">
        <v>947</v>
      </c>
      <c r="G321" s="20" t="s">
        <v>1519</v>
      </c>
      <c r="H321" s="20" t="s">
        <v>65</v>
      </c>
      <c r="I321" s="23">
        <v>0.96</v>
      </c>
      <c r="J321" s="20" t="str">
        <f>IF(I321="","",IF(I321&gt;='01_Catálogos'!$B$4,"Sí","No"))</f>
        <v>Sí</v>
      </c>
      <c r="K321" s="22"/>
      <c r="L321" s="22"/>
      <c r="M321" s="20" t="s">
        <v>1520</v>
      </c>
      <c r="N321" s="20" t="s">
        <v>597</v>
      </c>
      <c r="O321" s="21"/>
      <c r="P321" s="20" t="s">
        <v>152</v>
      </c>
      <c r="Q321" s="21" t="s">
        <v>1677</v>
      </c>
      <c r="R321" s="21" t="s">
        <v>1522</v>
      </c>
      <c r="S321" s="23"/>
      <c r="T321" s="23"/>
      <c r="U321" s="21"/>
      <c r="V321" s="21"/>
    </row>
    <row r="322" spans="1:22" ht="36" customHeight="1">
      <c r="A322" s="20" t="s">
        <v>2148</v>
      </c>
      <c r="B322" s="20" t="s">
        <v>1518</v>
      </c>
      <c r="C322" s="20" t="s">
        <v>591</v>
      </c>
      <c r="D322" s="20" t="s">
        <v>647</v>
      </c>
      <c r="E322" s="20" t="s">
        <v>946</v>
      </c>
      <c r="F322" s="21" t="s">
        <v>947</v>
      </c>
      <c r="G322" s="20" t="s">
        <v>1222</v>
      </c>
      <c r="H322" s="20" t="s">
        <v>60</v>
      </c>
      <c r="I322" s="23">
        <v>0.88200000000000001</v>
      </c>
      <c r="J322" s="20" t="str">
        <f>IF(I322="","",IF(I322&gt;='01_Catálogos'!$B$4,"Sí","No"))</f>
        <v>Sí</v>
      </c>
      <c r="K322" s="22"/>
      <c r="L322" s="22"/>
      <c r="M322" s="20" t="s">
        <v>1520</v>
      </c>
      <c r="N322" s="20" t="s">
        <v>597</v>
      </c>
      <c r="O322" s="21"/>
      <c r="P322" s="20" t="s">
        <v>152</v>
      </c>
      <c r="Q322" s="21" t="s">
        <v>1679</v>
      </c>
      <c r="R322" s="21" t="s">
        <v>1522</v>
      </c>
      <c r="S322" s="23"/>
      <c r="T322" s="23"/>
      <c r="U322" s="21"/>
      <c r="V322" s="21"/>
    </row>
    <row r="323" spans="1:22" ht="36" customHeight="1">
      <c r="A323" s="20" t="s">
        <v>2149</v>
      </c>
      <c r="B323" s="20" t="s">
        <v>1518</v>
      </c>
      <c r="C323" s="20" t="s">
        <v>591</v>
      </c>
      <c r="D323" s="20" t="s">
        <v>647</v>
      </c>
      <c r="E323" s="20" t="s">
        <v>946</v>
      </c>
      <c r="F323" s="21" t="s">
        <v>947</v>
      </c>
      <c r="G323" s="20" t="s">
        <v>1519</v>
      </c>
      <c r="H323" s="20" t="s">
        <v>60</v>
      </c>
      <c r="I323" s="23">
        <v>0.92500000000000004</v>
      </c>
      <c r="J323" s="20" t="str">
        <f>IF(I323="","",IF(I323&gt;='01_Catálogos'!$B$4,"Sí","No"))</f>
        <v>Sí</v>
      </c>
      <c r="K323" s="22"/>
      <c r="L323" s="22"/>
      <c r="M323" s="20" t="s">
        <v>1520</v>
      </c>
      <c r="N323" s="20" t="s">
        <v>597</v>
      </c>
      <c r="O323" s="21"/>
      <c r="P323" s="20" t="s">
        <v>152</v>
      </c>
      <c r="Q323" s="21" t="s">
        <v>1681</v>
      </c>
      <c r="R323" s="21" t="s">
        <v>1522</v>
      </c>
      <c r="S323" s="23"/>
      <c r="T323" s="23"/>
      <c r="U323" s="21"/>
      <c r="V323" s="21"/>
    </row>
    <row r="324" spans="1:22" ht="36" customHeight="1">
      <c r="A324" s="20" t="s">
        <v>2150</v>
      </c>
      <c r="B324" s="20" t="s">
        <v>1518</v>
      </c>
      <c r="C324" s="20" t="s">
        <v>591</v>
      </c>
      <c r="D324" s="20" t="s">
        <v>647</v>
      </c>
      <c r="E324" s="20" t="s">
        <v>946</v>
      </c>
      <c r="F324" s="21" t="s">
        <v>947</v>
      </c>
      <c r="G324" s="20" t="s">
        <v>1519</v>
      </c>
      <c r="H324" s="20" t="s">
        <v>84</v>
      </c>
      <c r="I324" s="23">
        <v>0.53799999999999992</v>
      </c>
      <c r="J324" s="20" t="str">
        <f>IF(I324="","",IF(I324&gt;='01_Catálogos'!$B$4,"Sí","No"))</f>
        <v>No</v>
      </c>
      <c r="K324" s="22"/>
      <c r="L324" s="22"/>
      <c r="M324" s="20" t="s">
        <v>1520</v>
      </c>
      <c r="N324" s="20" t="s">
        <v>597</v>
      </c>
      <c r="O324" s="21"/>
      <c r="P324" s="20" t="s">
        <v>152</v>
      </c>
      <c r="Q324" s="21" t="s">
        <v>1685</v>
      </c>
      <c r="R324" s="21" t="s">
        <v>1522</v>
      </c>
      <c r="S324" s="23"/>
      <c r="T324" s="23"/>
      <c r="U324" s="21"/>
      <c r="V324" s="21"/>
    </row>
    <row r="325" spans="1:22" ht="36" customHeight="1">
      <c r="A325" s="20" t="s">
        <v>2151</v>
      </c>
      <c r="B325" s="20" t="s">
        <v>1518</v>
      </c>
      <c r="C325" s="20" t="s">
        <v>591</v>
      </c>
      <c r="D325" s="20" t="s">
        <v>647</v>
      </c>
      <c r="E325" s="20" t="s">
        <v>946</v>
      </c>
      <c r="F325" s="21" t="s">
        <v>947</v>
      </c>
      <c r="G325" s="20" t="s">
        <v>1519</v>
      </c>
      <c r="H325" s="20" t="s">
        <v>74</v>
      </c>
      <c r="I325" s="23">
        <v>0.85199999999999998</v>
      </c>
      <c r="J325" s="20" t="str">
        <f>IF(I325="","",IF(I325&gt;='01_Catálogos'!$B$4,"Sí","No"))</f>
        <v>Sí</v>
      </c>
      <c r="K325" s="22"/>
      <c r="L325" s="22"/>
      <c r="M325" s="20" t="s">
        <v>1520</v>
      </c>
      <c r="N325" s="20" t="s">
        <v>597</v>
      </c>
      <c r="O325" s="21"/>
      <c r="P325" s="20" t="s">
        <v>152</v>
      </c>
      <c r="Q325" s="21" t="s">
        <v>1689</v>
      </c>
      <c r="R325" s="21" t="s">
        <v>1522</v>
      </c>
      <c r="S325" s="23"/>
      <c r="T325" s="23"/>
      <c r="U325" s="21"/>
      <c r="V325" s="21"/>
    </row>
    <row r="326" spans="1:22" ht="36" customHeight="1">
      <c r="A326" s="20" t="s">
        <v>2152</v>
      </c>
      <c r="B326" s="20" t="s">
        <v>1518</v>
      </c>
      <c r="C326" s="20" t="s">
        <v>591</v>
      </c>
      <c r="D326" s="20" t="s">
        <v>647</v>
      </c>
      <c r="E326" s="20" t="s">
        <v>946</v>
      </c>
      <c r="F326" s="21" t="s">
        <v>947</v>
      </c>
      <c r="G326" s="20" t="s">
        <v>1222</v>
      </c>
      <c r="H326" s="20" t="s">
        <v>79</v>
      </c>
      <c r="I326" s="23">
        <v>0.76200000000000001</v>
      </c>
      <c r="J326" s="20" t="str">
        <f>IF(I326="","",IF(I326&gt;='01_Catálogos'!$B$4,"Sí","No"))</f>
        <v>Sí</v>
      </c>
      <c r="K326" s="22"/>
      <c r="L326" s="22"/>
      <c r="M326" s="20" t="s">
        <v>1520</v>
      </c>
      <c r="N326" s="20" t="s">
        <v>597</v>
      </c>
      <c r="O326" s="21"/>
      <c r="P326" s="20" t="s">
        <v>152</v>
      </c>
      <c r="Q326" s="21" t="s">
        <v>2153</v>
      </c>
      <c r="R326" s="21" t="s">
        <v>1522</v>
      </c>
      <c r="S326" s="23"/>
      <c r="T326" s="23"/>
      <c r="U326" s="21"/>
      <c r="V326" s="21"/>
    </row>
    <row r="327" spans="1:22" ht="36" customHeight="1">
      <c r="A327" s="20" t="s">
        <v>2154</v>
      </c>
      <c r="B327" s="20" t="s">
        <v>1518</v>
      </c>
      <c r="C327" s="20" t="s">
        <v>591</v>
      </c>
      <c r="D327" s="20" t="s">
        <v>647</v>
      </c>
      <c r="E327" s="20" t="s">
        <v>946</v>
      </c>
      <c r="F327" s="21" t="s">
        <v>947</v>
      </c>
      <c r="G327" s="20" t="s">
        <v>1519</v>
      </c>
      <c r="H327" s="20" t="s">
        <v>79</v>
      </c>
      <c r="I327" s="23">
        <v>0.98799999999999999</v>
      </c>
      <c r="J327" s="20" t="str">
        <f>IF(I327="","",IF(I327&gt;='01_Catálogos'!$B$4,"Sí","No"))</f>
        <v>Sí</v>
      </c>
      <c r="K327" s="22"/>
      <c r="L327" s="22"/>
      <c r="M327" s="20" t="s">
        <v>1520</v>
      </c>
      <c r="N327" s="20" t="s">
        <v>597</v>
      </c>
      <c r="O327" s="21"/>
      <c r="P327" s="20" t="s">
        <v>152</v>
      </c>
      <c r="Q327" s="21" t="s">
        <v>2155</v>
      </c>
      <c r="R327" s="21" t="s">
        <v>1522</v>
      </c>
      <c r="S327" s="23"/>
      <c r="T327" s="23"/>
      <c r="U327" s="21"/>
      <c r="V327" s="21"/>
    </row>
    <row r="328" spans="1:22" ht="36" customHeight="1">
      <c r="A328" s="20" t="s">
        <v>2156</v>
      </c>
      <c r="B328" s="20" t="s">
        <v>1518</v>
      </c>
      <c r="C328" s="20" t="s">
        <v>591</v>
      </c>
      <c r="D328" s="20" t="s">
        <v>647</v>
      </c>
      <c r="E328" s="20" t="s">
        <v>946</v>
      </c>
      <c r="F328" s="21" t="s">
        <v>947</v>
      </c>
      <c r="G328" s="20" t="s">
        <v>1222</v>
      </c>
      <c r="H328" s="20" t="s">
        <v>87</v>
      </c>
      <c r="I328" s="23">
        <v>0.76200000000000001</v>
      </c>
      <c r="J328" s="20" t="str">
        <f>IF(I328="","",IF(I328&gt;='01_Catálogos'!$B$4,"Sí","No"))</f>
        <v>Sí</v>
      </c>
      <c r="K328" s="22"/>
      <c r="L328" s="22"/>
      <c r="M328" s="20" t="s">
        <v>1520</v>
      </c>
      <c r="N328" s="20" t="s">
        <v>597</v>
      </c>
      <c r="O328" s="21"/>
      <c r="P328" s="20" t="s">
        <v>152</v>
      </c>
      <c r="Q328" s="21" t="s">
        <v>2157</v>
      </c>
      <c r="R328" s="21" t="s">
        <v>1522</v>
      </c>
      <c r="S328" s="23"/>
      <c r="T328" s="23"/>
      <c r="U328" s="21"/>
      <c r="V328" s="21"/>
    </row>
    <row r="329" spans="1:22" ht="36" customHeight="1">
      <c r="A329" s="20" t="s">
        <v>2158</v>
      </c>
      <c r="B329" s="20" t="s">
        <v>1518</v>
      </c>
      <c r="C329" s="20" t="s">
        <v>591</v>
      </c>
      <c r="D329" s="20" t="s">
        <v>647</v>
      </c>
      <c r="E329" s="20" t="s">
        <v>946</v>
      </c>
      <c r="F329" s="21" t="s">
        <v>947</v>
      </c>
      <c r="G329" s="20" t="s">
        <v>1519</v>
      </c>
      <c r="H329" s="20" t="s">
        <v>87</v>
      </c>
      <c r="I329" s="23">
        <v>0.94400000000000006</v>
      </c>
      <c r="J329" s="20" t="str">
        <f>IF(I329="","",IF(I329&gt;='01_Catálogos'!$B$4,"Sí","No"))</f>
        <v>Sí</v>
      </c>
      <c r="K329" s="22"/>
      <c r="L329" s="22"/>
      <c r="M329" s="20" t="s">
        <v>1520</v>
      </c>
      <c r="N329" s="20" t="s">
        <v>597</v>
      </c>
      <c r="O329" s="21"/>
      <c r="P329" s="20" t="s">
        <v>152</v>
      </c>
      <c r="Q329" s="21" t="s">
        <v>2159</v>
      </c>
      <c r="R329" s="21" t="s">
        <v>1522</v>
      </c>
      <c r="S329" s="23"/>
      <c r="T329" s="23"/>
      <c r="U329" s="21"/>
      <c r="V329" s="21"/>
    </row>
    <row r="330" spans="1:22" ht="36" customHeight="1">
      <c r="A330" s="20" t="s">
        <v>2160</v>
      </c>
      <c r="B330" s="20" t="s">
        <v>1518</v>
      </c>
      <c r="C330" s="20" t="s">
        <v>591</v>
      </c>
      <c r="D330" s="20" t="s">
        <v>735</v>
      </c>
      <c r="E330" s="20" t="s">
        <v>948</v>
      </c>
      <c r="F330" s="21" t="s">
        <v>949</v>
      </c>
      <c r="G330" s="20" t="s">
        <v>1222</v>
      </c>
      <c r="H330" s="20" t="s">
        <v>55</v>
      </c>
      <c r="I330" s="23">
        <v>0.96200000000000008</v>
      </c>
      <c r="J330" s="20" t="str">
        <f>IF(I330="","",IF(I330&gt;='01_Catálogos'!$B$4,"Sí","No"))</f>
        <v>Sí</v>
      </c>
      <c r="K330" s="22"/>
      <c r="L330" s="22"/>
      <c r="M330" s="20" t="s">
        <v>1520</v>
      </c>
      <c r="N330" s="20" t="s">
        <v>597</v>
      </c>
      <c r="O330" s="21" t="s">
        <v>2161</v>
      </c>
      <c r="P330" s="20" t="s">
        <v>152</v>
      </c>
      <c r="Q330" s="21" t="s">
        <v>2162</v>
      </c>
      <c r="R330" s="21" t="s">
        <v>1522</v>
      </c>
      <c r="S330" s="23"/>
      <c r="T330" s="23"/>
      <c r="U330" s="21"/>
      <c r="V330" s="21"/>
    </row>
    <row r="331" spans="1:22" ht="36" customHeight="1">
      <c r="A331" s="20" t="s">
        <v>2163</v>
      </c>
      <c r="B331" s="20" t="s">
        <v>1518</v>
      </c>
      <c r="C331" s="20" t="s">
        <v>591</v>
      </c>
      <c r="D331" s="20" t="s">
        <v>735</v>
      </c>
      <c r="E331" s="20" t="s">
        <v>948</v>
      </c>
      <c r="F331" s="21" t="s">
        <v>949</v>
      </c>
      <c r="G331" s="20" t="s">
        <v>1519</v>
      </c>
      <c r="H331" s="20" t="s">
        <v>55</v>
      </c>
      <c r="I331" s="23">
        <v>0.97799999999999998</v>
      </c>
      <c r="J331" s="20" t="str">
        <f>IF(I331="","",IF(I331&gt;='01_Catálogos'!$B$4,"Sí","No"))</f>
        <v>Sí</v>
      </c>
      <c r="K331" s="22"/>
      <c r="L331" s="22"/>
      <c r="M331" s="20" t="s">
        <v>1520</v>
      </c>
      <c r="N331" s="20" t="s">
        <v>597</v>
      </c>
      <c r="O331" s="21"/>
      <c r="P331" s="20" t="s">
        <v>152</v>
      </c>
      <c r="Q331" s="21" t="s">
        <v>2164</v>
      </c>
      <c r="R331" s="21" t="s">
        <v>1522</v>
      </c>
      <c r="S331" s="23"/>
      <c r="T331" s="23"/>
      <c r="U331" s="21"/>
      <c r="V331" s="21"/>
    </row>
    <row r="332" spans="1:22" ht="36" customHeight="1">
      <c r="A332" s="20" t="s">
        <v>2165</v>
      </c>
      <c r="B332" s="20" t="s">
        <v>1518</v>
      </c>
      <c r="C332" s="20" t="s">
        <v>591</v>
      </c>
      <c r="D332" s="20" t="s">
        <v>735</v>
      </c>
      <c r="E332" s="20" t="s">
        <v>948</v>
      </c>
      <c r="F332" s="21" t="s">
        <v>949</v>
      </c>
      <c r="G332" s="20" t="s">
        <v>1222</v>
      </c>
      <c r="H332" s="20" t="s">
        <v>69</v>
      </c>
      <c r="I332" s="23">
        <v>0.94400000000000006</v>
      </c>
      <c r="J332" s="20" t="str">
        <f>IF(I332="","",IF(I332&gt;='01_Catálogos'!$B$4,"Sí","No"))</f>
        <v>Sí</v>
      </c>
      <c r="K332" s="22"/>
      <c r="L332" s="22"/>
      <c r="M332" s="20" t="s">
        <v>1520</v>
      </c>
      <c r="N332" s="20" t="s">
        <v>597</v>
      </c>
      <c r="O332" s="21"/>
      <c r="P332" s="20" t="s">
        <v>152</v>
      </c>
      <c r="Q332" s="21" t="s">
        <v>2166</v>
      </c>
      <c r="R332" s="21" t="s">
        <v>1522</v>
      </c>
      <c r="S332" s="23"/>
      <c r="T332" s="23"/>
      <c r="U332" s="21"/>
      <c r="V332" s="21"/>
    </row>
    <row r="333" spans="1:22" ht="36" customHeight="1">
      <c r="A333" s="20" t="s">
        <v>2167</v>
      </c>
      <c r="B333" s="20" t="s">
        <v>1518</v>
      </c>
      <c r="C333" s="20" t="s">
        <v>591</v>
      </c>
      <c r="D333" s="20" t="s">
        <v>735</v>
      </c>
      <c r="E333" s="20" t="s">
        <v>948</v>
      </c>
      <c r="F333" s="21" t="s">
        <v>949</v>
      </c>
      <c r="G333" s="20" t="s">
        <v>1222</v>
      </c>
      <c r="H333" s="20" t="s">
        <v>65</v>
      </c>
      <c r="I333" s="23">
        <v>0.88900000000000001</v>
      </c>
      <c r="J333" s="20" t="str">
        <f>IF(I333="","",IF(I333&gt;='01_Catálogos'!$B$4,"Sí","No"))</f>
        <v>Sí</v>
      </c>
      <c r="K333" s="22"/>
      <c r="L333" s="22"/>
      <c r="M333" s="20" t="s">
        <v>1520</v>
      </c>
      <c r="N333" s="20" t="s">
        <v>597</v>
      </c>
      <c r="O333" s="21"/>
      <c r="P333" s="20" t="s">
        <v>152</v>
      </c>
      <c r="Q333" s="21" t="s">
        <v>2168</v>
      </c>
      <c r="R333" s="21" t="s">
        <v>1522</v>
      </c>
      <c r="S333" s="23"/>
      <c r="T333" s="23"/>
      <c r="U333" s="21"/>
      <c r="V333" s="21"/>
    </row>
    <row r="334" spans="1:22" ht="36" customHeight="1">
      <c r="A334" s="20" t="s">
        <v>2169</v>
      </c>
      <c r="B334" s="20" t="s">
        <v>1518</v>
      </c>
      <c r="C334" s="20" t="s">
        <v>591</v>
      </c>
      <c r="D334" s="20" t="s">
        <v>735</v>
      </c>
      <c r="E334" s="20" t="s">
        <v>948</v>
      </c>
      <c r="F334" s="21" t="s">
        <v>949</v>
      </c>
      <c r="G334" s="20" t="s">
        <v>1519</v>
      </c>
      <c r="H334" s="20" t="s">
        <v>65</v>
      </c>
      <c r="I334" s="23">
        <v>1</v>
      </c>
      <c r="J334" s="20" t="str">
        <f>IF(I334="","",IF(I334&gt;='01_Catálogos'!$B$4,"Sí","No"))</f>
        <v>Sí</v>
      </c>
      <c r="K334" s="22"/>
      <c r="L334" s="22"/>
      <c r="M334" s="20" t="s">
        <v>1520</v>
      </c>
      <c r="N334" s="20" t="s">
        <v>597</v>
      </c>
      <c r="O334" s="21"/>
      <c r="P334" s="20" t="s">
        <v>152</v>
      </c>
      <c r="Q334" s="21" t="s">
        <v>2170</v>
      </c>
      <c r="R334" s="21" t="s">
        <v>1522</v>
      </c>
      <c r="S334" s="23"/>
      <c r="T334" s="23"/>
      <c r="U334" s="21"/>
      <c r="V334" s="21"/>
    </row>
    <row r="335" spans="1:22" ht="36" customHeight="1">
      <c r="A335" s="20" t="s">
        <v>2171</v>
      </c>
      <c r="B335" s="20" t="s">
        <v>1518</v>
      </c>
      <c r="C335" s="20" t="s">
        <v>591</v>
      </c>
      <c r="D335" s="20" t="s">
        <v>735</v>
      </c>
      <c r="E335" s="20" t="s">
        <v>948</v>
      </c>
      <c r="F335" s="21" t="s">
        <v>949</v>
      </c>
      <c r="G335" s="20" t="s">
        <v>1222</v>
      </c>
      <c r="H335" s="20" t="s">
        <v>60</v>
      </c>
      <c r="I335" s="23">
        <v>0.88200000000000001</v>
      </c>
      <c r="J335" s="20" t="str">
        <f>IF(I335="","",IF(I335&gt;='01_Catálogos'!$B$4,"Sí","No"))</f>
        <v>Sí</v>
      </c>
      <c r="K335" s="22"/>
      <c r="L335" s="22"/>
      <c r="M335" s="20" t="s">
        <v>1520</v>
      </c>
      <c r="N335" s="20" t="s">
        <v>597</v>
      </c>
      <c r="O335" s="21"/>
      <c r="P335" s="20" t="s">
        <v>152</v>
      </c>
      <c r="Q335" s="21" t="s">
        <v>2172</v>
      </c>
      <c r="R335" s="21" t="s">
        <v>1522</v>
      </c>
      <c r="S335" s="23"/>
      <c r="T335" s="23"/>
      <c r="U335" s="21"/>
      <c r="V335" s="21"/>
    </row>
    <row r="336" spans="1:22" ht="36" customHeight="1">
      <c r="A336" s="20" t="s">
        <v>2173</v>
      </c>
      <c r="B336" s="20" t="s">
        <v>1518</v>
      </c>
      <c r="C336" s="20" t="s">
        <v>591</v>
      </c>
      <c r="D336" s="20" t="s">
        <v>735</v>
      </c>
      <c r="E336" s="20" t="s">
        <v>948</v>
      </c>
      <c r="F336" s="21" t="s">
        <v>949</v>
      </c>
      <c r="G336" s="20" t="s">
        <v>1519</v>
      </c>
      <c r="H336" s="20" t="s">
        <v>74</v>
      </c>
      <c r="I336" s="23">
        <v>0.91299999999999992</v>
      </c>
      <c r="J336" s="20" t="str">
        <f>IF(I336="","",IF(I336&gt;='01_Catálogos'!$B$4,"Sí","No"))</f>
        <v>Sí</v>
      </c>
      <c r="K336" s="22"/>
      <c r="L336" s="22"/>
      <c r="M336" s="20" t="s">
        <v>1520</v>
      </c>
      <c r="N336" s="20" t="s">
        <v>597</v>
      </c>
      <c r="O336" s="21"/>
      <c r="P336" s="20" t="s">
        <v>152</v>
      </c>
      <c r="Q336" s="21" t="s">
        <v>2174</v>
      </c>
      <c r="R336" s="21" t="s">
        <v>1522</v>
      </c>
      <c r="S336" s="23"/>
      <c r="T336" s="23"/>
      <c r="U336" s="21"/>
      <c r="V336" s="21"/>
    </row>
    <row r="337" spans="1:22" ht="36" customHeight="1">
      <c r="A337" s="20" t="s">
        <v>2175</v>
      </c>
      <c r="B337" s="20" t="s">
        <v>1518</v>
      </c>
      <c r="C337" s="20" t="s">
        <v>591</v>
      </c>
      <c r="D337" s="20" t="s">
        <v>735</v>
      </c>
      <c r="E337" s="20" t="s">
        <v>948</v>
      </c>
      <c r="F337" s="21" t="s">
        <v>949</v>
      </c>
      <c r="G337" s="20" t="s">
        <v>1222</v>
      </c>
      <c r="H337" s="20" t="s">
        <v>79</v>
      </c>
      <c r="I337" s="23">
        <v>0.95599999999999996</v>
      </c>
      <c r="J337" s="20" t="str">
        <f>IF(I337="","",IF(I337&gt;='01_Catálogos'!$B$4,"Sí","No"))</f>
        <v>Sí</v>
      </c>
      <c r="K337" s="22"/>
      <c r="L337" s="22"/>
      <c r="M337" s="20" t="s">
        <v>1520</v>
      </c>
      <c r="N337" s="20" t="s">
        <v>597</v>
      </c>
      <c r="O337" s="21"/>
      <c r="P337" s="20" t="s">
        <v>152</v>
      </c>
      <c r="Q337" s="21" t="s">
        <v>2176</v>
      </c>
      <c r="R337" s="21" t="s">
        <v>1522</v>
      </c>
      <c r="S337" s="23"/>
      <c r="T337" s="23"/>
      <c r="U337" s="21"/>
      <c r="V337" s="21"/>
    </row>
    <row r="338" spans="1:22" ht="36" customHeight="1">
      <c r="A338" s="20" t="s">
        <v>2177</v>
      </c>
      <c r="B338" s="20" t="s">
        <v>1518</v>
      </c>
      <c r="C338" s="20" t="s">
        <v>591</v>
      </c>
      <c r="D338" s="20" t="s">
        <v>735</v>
      </c>
      <c r="E338" s="20" t="s">
        <v>950</v>
      </c>
      <c r="F338" s="21" t="s">
        <v>951</v>
      </c>
      <c r="G338" s="20" t="s">
        <v>1222</v>
      </c>
      <c r="H338" s="20" t="s">
        <v>69</v>
      </c>
      <c r="I338" s="23">
        <v>0.89599999999999991</v>
      </c>
      <c r="J338" s="20" t="str">
        <f>IF(I338="","",IF(I338&gt;='01_Catálogos'!$B$4,"Sí","No"))</f>
        <v>Sí</v>
      </c>
      <c r="K338" s="22"/>
      <c r="L338" s="22"/>
      <c r="M338" s="20" t="s">
        <v>1520</v>
      </c>
      <c r="N338" s="20" t="s">
        <v>597</v>
      </c>
      <c r="O338" s="21" t="s">
        <v>2178</v>
      </c>
      <c r="P338" s="20" t="s">
        <v>152</v>
      </c>
      <c r="Q338" s="21" t="s">
        <v>2179</v>
      </c>
      <c r="R338" s="21" t="s">
        <v>1522</v>
      </c>
      <c r="S338" s="23"/>
      <c r="T338" s="23"/>
      <c r="U338" s="21"/>
      <c r="V338" s="21"/>
    </row>
    <row r="339" spans="1:22" ht="36" customHeight="1">
      <c r="A339" s="20" t="s">
        <v>2180</v>
      </c>
      <c r="B339" s="20" t="s">
        <v>1518</v>
      </c>
      <c r="C339" s="20" t="s">
        <v>591</v>
      </c>
      <c r="D339" s="20" t="s">
        <v>735</v>
      </c>
      <c r="E339" s="20" t="s">
        <v>950</v>
      </c>
      <c r="F339" s="21" t="s">
        <v>951</v>
      </c>
      <c r="G339" s="20" t="s">
        <v>1519</v>
      </c>
      <c r="H339" s="20" t="s">
        <v>69</v>
      </c>
      <c r="I339" s="23">
        <v>0.80200000000000005</v>
      </c>
      <c r="J339" s="20" t="str">
        <f>IF(I339="","",IF(I339&gt;='01_Catálogos'!$B$4,"Sí","No"))</f>
        <v>Sí</v>
      </c>
      <c r="K339" s="22"/>
      <c r="L339" s="22"/>
      <c r="M339" s="20" t="s">
        <v>1520</v>
      </c>
      <c r="N339" s="20" t="s">
        <v>597</v>
      </c>
      <c r="O339" s="21"/>
      <c r="P339" s="20" t="s">
        <v>152</v>
      </c>
      <c r="Q339" s="21" t="s">
        <v>2181</v>
      </c>
      <c r="R339" s="21" t="s">
        <v>1522</v>
      </c>
      <c r="S339" s="23"/>
      <c r="T339" s="23"/>
      <c r="U339" s="21"/>
      <c r="V339" s="21"/>
    </row>
    <row r="340" spans="1:22" ht="36" customHeight="1">
      <c r="A340" s="20" t="s">
        <v>2182</v>
      </c>
      <c r="B340" s="20" t="s">
        <v>1518</v>
      </c>
      <c r="C340" s="20" t="s">
        <v>591</v>
      </c>
      <c r="D340" s="20" t="s">
        <v>735</v>
      </c>
      <c r="E340" s="20" t="s">
        <v>950</v>
      </c>
      <c r="F340" s="21" t="s">
        <v>951</v>
      </c>
      <c r="G340" s="20" t="s">
        <v>1222</v>
      </c>
      <c r="H340" s="20" t="s">
        <v>65</v>
      </c>
      <c r="I340" s="23">
        <v>0.95599999999999996</v>
      </c>
      <c r="J340" s="20" t="str">
        <f>IF(I340="","",IF(I340&gt;='01_Catálogos'!$B$4,"Sí","No"))</f>
        <v>Sí</v>
      </c>
      <c r="K340" s="22"/>
      <c r="L340" s="22"/>
      <c r="M340" s="20" t="s">
        <v>1520</v>
      </c>
      <c r="N340" s="20" t="s">
        <v>597</v>
      </c>
      <c r="O340" s="21"/>
      <c r="P340" s="20" t="s">
        <v>152</v>
      </c>
      <c r="Q340" s="21" t="s">
        <v>2183</v>
      </c>
      <c r="R340" s="21" t="s">
        <v>1522</v>
      </c>
      <c r="S340" s="23"/>
      <c r="T340" s="23"/>
      <c r="U340" s="21"/>
      <c r="V340" s="21"/>
    </row>
    <row r="341" spans="1:22" ht="36" customHeight="1">
      <c r="A341" s="20" t="s">
        <v>2184</v>
      </c>
      <c r="B341" s="20" t="s">
        <v>1518</v>
      </c>
      <c r="C341" s="20" t="s">
        <v>591</v>
      </c>
      <c r="D341" s="20" t="s">
        <v>735</v>
      </c>
      <c r="E341" s="20" t="s">
        <v>950</v>
      </c>
      <c r="F341" s="21" t="s">
        <v>951</v>
      </c>
      <c r="G341" s="20" t="s">
        <v>1222</v>
      </c>
      <c r="H341" s="20" t="s">
        <v>60</v>
      </c>
      <c r="I341" s="23">
        <v>0.97</v>
      </c>
      <c r="J341" s="20" t="str">
        <f>IF(I341="","",IF(I341&gt;='01_Catálogos'!$B$4,"Sí","No"))</f>
        <v>Sí</v>
      </c>
      <c r="K341" s="22"/>
      <c r="L341" s="22"/>
      <c r="M341" s="20" t="s">
        <v>1520</v>
      </c>
      <c r="N341" s="20" t="s">
        <v>597</v>
      </c>
      <c r="O341" s="21"/>
      <c r="P341" s="20" t="s">
        <v>152</v>
      </c>
      <c r="Q341" s="21" t="s">
        <v>2185</v>
      </c>
      <c r="R341" s="21" t="s">
        <v>1522</v>
      </c>
      <c r="S341" s="23"/>
      <c r="T341" s="23"/>
      <c r="U341" s="21"/>
      <c r="V341" s="21"/>
    </row>
    <row r="342" spans="1:22" ht="36" customHeight="1">
      <c r="A342" s="20" t="s">
        <v>2186</v>
      </c>
      <c r="B342" s="20" t="s">
        <v>1518</v>
      </c>
      <c r="C342" s="20" t="s">
        <v>591</v>
      </c>
      <c r="D342" s="20" t="s">
        <v>735</v>
      </c>
      <c r="E342" s="20" t="s">
        <v>950</v>
      </c>
      <c r="F342" s="21" t="s">
        <v>951</v>
      </c>
      <c r="G342" s="20" t="s">
        <v>1519</v>
      </c>
      <c r="H342" s="20" t="s">
        <v>60</v>
      </c>
      <c r="I342" s="23">
        <v>0.91900000000000004</v>
      </c>
      <c r="J342" s="20" t="str">
        <f>IF(I342="","",IF(I342&gt;='01_Catálogos'!$B$4,"Sí","No"))</f>
        <v>Sí</v>
      </c>
      <c r="K342" s="22"/>
      <c r="L342" s="22"/>
      <c r="M342" s="20" t="s">
        <v>1520</v>
      </c>
      <c r="N342" s="20" t="s">
        <v>597</v>
      </c>
      <c r="O342" s="21"/>
      <c r="P342" s="20" t="s">
        <v>152</v>
      </c>
      <c r="Q342" s="21" t="s">
        <v>2187</v>
      </c>
      <c r="R342" s="21" t="s">
        <v>1522</v>
      </c>
      <c r="S342" s="23"/>
      <c r="T342" s="23"/>
      <c r="U342" s="21"/>
      <c r="V342" s="21"/>
    </row>
    <row r="343" spans="1:22" ht="36" customHeight="1">
      <c r="A343" s="20" t="s">
        <v>2188</v>
      </c>
      <c r="B343" s="20" t="s">
        <v>1518</v>
      </c>
      <c r="C343" s="20" t="s">
        <v>591</v>
      </c>
      <c r="D343" s="20" t="s">
        <v>735</v>
      </c>
      <c r="E343" s="20" t="s">
        <v>950</v>
      </c>
      <c r="F343" s="21" t="s">
        <v>951</v>
      </c>
      <c r="G343" s="20" t="s">
        <v>1222</v>
      </c>
      <c r="H343" s="20" t="s">
        <v>74</v>
      </c>
      <c r="I343" s="23">
        <v>0.93500000000000005</v>
      </c>
      <c r="J343" s="20" t="str">
        <f>IF(I343="","",IF(I343&gt;='01_Catálogos'!$B$4,"Sí","No"))</f>
        <v>Sí</v>
      </c>
      <c r="K343" s="22"/>
      <c r="L343" s="22"/>
      <c r="M343" s="20" t="s">
        <v>1520</v>
      </c>
      <c r="N343" s="20" t="s">
        <v>597</v>
      </c>
      <c r="O343" s="21"/>
      <c r="P343" s="20" t="s">
        <v>152</v>
      </c>
      <c r="Q343" s="21" t="s">
        <v>2189</v>
      </c>
      <c r="R343" s="21" t="s">
        <v>1522</v>
      </c>
      <c r="S343" s="23"/>
      <c r="T343" s="23"/>
      <c r="U343" s="21"/>
      <c r="V343" s="21"/>
    </row>
    <row r="344" spans="1:22" ht="36" customHeight="1">
      <c r="A344" s="20" t="s">
        <v>2190</v>
      </c>
      <c r="B344" s="20" t="s">
        <v>1518</v>
      </c>
      <c r="C344" s="20" t="s">
        <v>591</v>
      </c>
      <c r="D344" s="20" t="s">
        <v>735</v>
      </c>
      <c r="E344" s="20" t="s">
        <v>950</v>
      </c>
      <c r="F344" s="21" t="s">
        <v>951</v>
      </c>
      <c r="G344" s="20" t="s">
        <v>1519</v>
      </c>
      <c r="H344" s="20" t="s">
        <v>74</v>
      </c>
      <c r="I344" s="23">
        <v>0.89500000000000002</v>
      </c>
      <c r="J344" s="20" t="str">
        <f>IF(I344="","",IF(I344&gt;='01_Catálogos'!$B$4,"Sí","No"))</f>
        <v>Sí</v>
      </c>
      <c r="K344" s="22"/>
      <c r="L344" s="22"/>
      <c r="M344" s="20" t="s">
        <v>1520</v>
      </c>
      <c r="N344" s="20" t="s">
        <v>597</v>
      </c>
      <c r="O344" s="21"/>
      <c r="P344" s="20" t="s">
        <v>152</v>
      </c>
      <c r="Q344" s="21" t="s">
        <v>2191</v>
      </c>
      <c r="R344" s="21" t="s">
        <v>1522</v>
      </c>
      <c r="S344" s="23"/>
      <c r="T344" s="23"/>
      <c r="U344" s="21"/>
      <c r="V344" s="21"/>
    </row>
    <row r="345" spans="1:22" ht="36" customHeight="1">
      <c r="A345" s="20" t="s">
        <v>2192</v>
      </c>
      <c r="B345" s="20" t="s">
        <v>1518</v>
      </c>
      <c r="C345" s="20" t="s">
        <v>591</v>
      </c>
      <c r="D345" s="20" t="s">
        <v>735</v>
      </c>
      <c r="E345" s="20" t="s">
        <v>950</v>
      </c>
      <c r="F345" s="21" t="s">
        <v>951</v>
      </c>
      <c r="G345" s="20" t="s">
        <v>1222</v>
      </c>
      <c r="H345" s="20" t="s">
        <v>79</v>
      </c>
      <c r="I345" s="23">
        <v>0.93</v>
      </c>
      <c r="J345" s="20" t="str">
        <f>IF(I345="","",IF(I345&gt;='01_Catálogos'!$B$4,"Sí","No"))</f>
        <v>Sí</v>
      </c>
      <c r="K345" s="22"/>
      <c r="L345" s="22"/>
      <c r="M345" s="20" t="s">
        <v>1520</v>
      </c>
      <c r="N345" s="20" t="s">
        <v>597</v>
      </c>
      <c r="O345" s="21"/>
      <c r="P345" s="20" t="s">
        <v>152</v>
      </c>
      <c r="Q345" s="21" t="s">
        <v>2193</v>
      </c>
      <c r="R345" s="21" t="s">
        <v>1522</v>
      </c>
      <c r="S345" s="23"/>
      <c r="T345" s="23"/>
      <c r="U345" s="21"/>
      <c r="V345" s="21"/>
    </row>
    <row r="346" spans="1:22" ht="36" customHeight="1">
      <c r="A346" s="20" t="s">
        <v>2194</v>
      </c>
      <c r="B346" s="20" t="s">
        <v>1518</v>
      </c>
      <c r="C346" s="20" t="s">
        <v>591</v>
      </c>
      <c r="D346" s="20" t="s">
        <v>735</v>
      </c>
      <c r="E346" s="20" t="s">
        <v>950</v>
      </c>
      <c r="F346" s="21" t="s">
        <v>951</v>
      </c>
      <c r="G346" s="20" t="s">
        <v>1519</v>
      </c>
      <c r="H346" s="20" t="s">
        <v>79</v>
      </c>
      <c r="I346" s="23">
        <v>0.93</v>
      </c>
      <c r="J346" s="20" t="str">
        <f>IF(I346="","",IF(I346&gt;='01_Catálogos'!$B$4,"Sí","No"))</f>
        <v>Sí</v>
      </c>
      <c r="K346" s="22"/>
      <c r="L346" s="22"/>
      <c r="M346" s="20" t="s">
        <v>1520</v>
      </c>
      <c r="N346" s="20" t="s">
        <v>597</v>
      </c>
      <c r="O346" s="21"/>
      <c r="P346" s="20" t="s">
        <v>152</v>
      </c>
      <c r="Q346" s="21" t="s">
        <v>2195</v>
      </c>
      <c r="R346" s="21" t="s">
        <v>1522</v>
      </c>
      <c r="S346" s="23"/>
      <c r="T346" s="23"/>
      <c r="U346" s="21"/>
      <c r="V346" s="21"/>
    </row>
    <row r="347" spans="1:22" ht="36" customHeight="1">
      <c r="A347" s="20" t="s">
        <v>2196</v>
      </c>
      <c r="B347" s="20" t="s">
        <v>1518</v>
      </c>
      <c r="C347" s="20" t="s">
        <v>591</v>
      </c>
      <c r="D347" s="20" t="s">
        <v>735</v>
      </c>
      <c r="E347" s="20" t="s">
        <v>950</v>
      </c>
      <c r="F347" s="21" t="s">
        <v>951</v>
      </c>
      <c r="G347" s="20" t="s">
        <v>1222</v>
      </c>
      <c r="H347" s="20" t="s">
        <v>87</v>
      </c>
      <c r="I347" s="23">
        <v>0.96400000000000008</v>
      </c>
      <c r="J347" s="20" t="str">
        <f>IF(I347="","",IF(I347&gt;='01_Catálogos'!$B$4,"Sí","No"))</f>
        <v>Sí</v>
      </c>
      <c r="K347" s="22"/>
      <c r="L347" s="22"/>
      <c r="M347" s="20" t="s">
        <v>1520</v>
      </c>
      <c r="N347" s="20" t="s">
        <v>597</v>
      </c>
      <c r="O347" s="21"/>
      <c r="P347" s="20" t="s">
        <v>152</v>
      </c>
      <c r="Q347" s="21" t="s">
        <v>2197</v>
      </c>
      <c r="R347" s="21" t="s">
        <v>1522</v>
      </c>
      <c r="S347" s="23"/>
      <c r="T347" s="23"/>
      <c r="U347" s="21"/>
      <c r="V347" s="21"/>
    </row>
    <row r="348" spans="1:22" ht="36" customHeight="1">
      <c r="A348" s="20" t="s">
        <v>2198</v>
      </c>
      <c r="B348" s="20" t="s">
        <v>1518</v>
      </c>
      <c r="C348" s="20" t="s">
        <v>591</v>
      </c>
      <c r="D348" s="20" t="s">
        <v>735</v>
      </c>
      <c r="E348" s="20" t="s">
        <v>950</v>
      </c>
      <c r="F348" s="21" t="s">
        <v>951</v>
      </c>
      <c r="G348" s="20" t="s">
        <v>1519</v>
      </c>
      <c r="H348" s="20" t="s">
        <v>87</v>
      </c>
      <c r="I348" s="23">
        <v>0.91900000000000004</v>
      </c>
      <c r="J348" s="20" t="str">
        <f>IF(I348="","",IF(I348&gt;='01_Catálogos'!$B$4,"Sí","No"))</f>
        <v>Sí</v>
      </c>
      <c r="K348" s="22"/>
      <c r="L348" s="22"/>
      <c r="M348" s="20" t="s">
        <v>1520</v>
      </c>
      <c r="N348" s="20" t="s">
        <v>597</v>
      </c>
      <c r="O348" s="21"/>
      <c r="P348" s="20" t="s">
        <v>152</v>
      </c>
      <c r="Q348" s="21" t="s">
        <v>2199</v>
      </c>
      <c r="R348" s="21" t="s">
        <v>1522</v>
      </c>
      <c r="S348" s="23"/>
      <c r="T348" s="23"/>
      <c r="U348" s="21"/>
      <c r="V348" s="21"/>
    </row>
    <row r="349" spans="1:22" ht="36" customHeight="1">
      <c r="A349" s="20" t="s">
        <v>2200</v>
      </c>
      <c r="B349" s="20" t="s">
        <v>1518</v>
      </c>
      <c r="C349" s="20" t="s">
        <v>591</v>
      </c>
      <c r="D349" s="20" t="s">
        <v>735</v>
      </c>
      <c r="E349" s="20" t="s">
        <v>741</v>
      </c>
      <c r="F349" s="21" t="s">
        <v>743</v>
      </c>
      <c r="G349" s="20" t="s">
        <v>1222</v>
      </c>
      <c r="H349" s="20" t="s">
        <v>55</v>
      </c>
      <c r="I349" s="23">
        <v>0.66700000000000004</v>
      </c>
      <c r="J349" s="20" t="str">
        <f>IF(I349="","",IF(I349&gt;='01_Catálogos'!$B$4,"Sí","No"))</f>
        <v>No</v>
      </c>
      <c r="K349" s="22"/>
      <c r="L349" s="22"/>
      <c r="M349" s="20" t="s">
        <v>1520</v>
      </c>
      <c r="N349" s="20" t="s">
        <v>597</v>
      </c>
      <c r="O349" s="21" t="s">
        <v>2201</v>
      </c>
      <c r="P349" s="20" t="s">
        <v>152</v>
      </c>
      <c r="Q349" s="21" t="s">
        <v>1720</v>
      </c>
      <c r="R349" s="21" t="s">
        <v>1522</v>
      </c>
      <c r="S349" s="23"/>
      <c r="T349" s="23"/>
      <c r="U349" s="21"/>
      <c r="V349" s="21"/>
    </row>
    <row r="350" spans="1:22" ht="36" customHeight="1">
      <c r="A350" s="20" t="s">
        <v>2202</v>
      </c>
      <c r="B350" s="20" t="s">
        <v>1518</v>
      </c>
      <c r="C350" s="20" t="s">
        <v>591</v>
      </c>
      <c r="D350" s="20" t="s">
        <v>735</v>
      </c>
      <c r="E350" s="20" t="s">
        <v>741</v>
      </c>
      <c r="F350" s="21" t="s">
        <v>743</v>
      </c>
      <c r="G350" s="20" t="s">
        <v>1222</v>
      </c>
      <c r="H350" s="20" t="s">
        <v>69</v>
      </c>
      <c r="I350" s="23">
        <v>1</v>
      </c>
      <c r="J350" s="20" t="str">
        <f>IF(I350="","",IF(I350&gt;='01_Catálogos'!$B$4,"Sí","No"))</f>
        <v>Sí</v>
      </c>
      <c r="K350" s="22"/>
      <c r="L350" s="22"/>
      <c r="M350" s="20" t="s">
        <v>1520</v>
      </c>
      <c r="N350" s="20" t="s">
        <v>597</v>
      </c>
      <c r="O350" s="21"/>
      <c r="P350" s="20" t="s">
        <v>152</v>
      </c>
      <c r="Q350" s="21" t="s">
        <v>1724</v>
      </c>
      <c r="R350" s="21" t="s">
        <v>1522</v>
      </c>
      <c r="S350" s="23"/>
      <c r="T350" s="23"/>
      <c r="U350" s="21"/>
      <c r="V350" s="21"/>
    </row>
    <row r="351" spans="1:22" ht="36" customHeight="1">
      <c r="A351" s="20" t="s">
        <v>2203</v>
      </c>
      <c r="B351" s="20" t="s">
        <v>1518</v>
      </c>
      <c r="C351" s="20" t="s">
        <v>591</v>
      </c>
      <c r="D351" s="20" t="s">
        <v>735</v>
      </c>
      <c r="E351" s="20" t="s">
        <v>741</v>
      </c>
      <c r="F351" s="21" t="s">
        <v>743</v>
      </c>
      <c r="G351" s="20" t="s">
        <v>1222</v>
      </c>
      <c r="H351" s="20" t="s">
        <v>65</v>
      </c>
      <c r="I351" s="23">
        <v>0.66700000000000004</v>
      </c>
      <c r="J351" s="20" t="str">
        <f>IF(I351="","",IF(I351&gt;='01_Catálogos'!$B$4,"Sí","No"))</f>
        <v>No</v>
      </c>
      <c r="K351" s="22"/>
      <c r="L351" s="22"/>
      <c r="M351" s="20" t="s">
        <v>1520</v>
      </c>
      <c r="N351" s="20" t="s">
        <v>597</v>
      </c>
      <c r="O351" s="21"/>
      <c r="P351" s="20" t="s">
        <v>152</v>
      </c>
      <c r="Q351" s="21" t="s">
        <v>1726</v>
      </c>
      <c r="R351" s="21" t="s">
        <v>1522</v>
      </c>
      <c r="S351" s="23"/>
      <c r="T351" s="23"/>
      <c r="U351" s="21"/>
      <c r="V351" s="21"/>
    </row>
    <row r="352" spans="1:22" ht="36" customHeight="1">
      <c r="A352" s="20" t="s">
        <v>2204</v>
      </c>
      <c r="B352" s="20" t="s">
        <v>1518</v>
      </c>
      <c r="C352" s="20" t="s">
        <v>591</v>
      </c>
      <c r="D352" s="20" t="s">
        <v>735</v>
      </c>
      <c r="E352" s="20" t="s">
        <v>741</v>
      </c>
      <c r="F352" s="21" t="s">
        <v>743</v>
      </c>
      <c r="G352" s="20" t="s">
        <v>1222</v>
      </c>
      <c r="H352" s="20" t="s">
        <v>60</v>
      </c>
      <c r="I352" s="23">
        <v>1</v>
      </c>
      <c r="J352" s="20" t="str">
        <f>IF(I352="","",IF(I352&gt;='01_Catálogos'!$B$4,"Sí","No"))</f>
        <v>Sí</v>
      </c>
      <c r="K352" s="22"/>
      <c r="L352" s="22"/>
      <c r="M352" s="20" t="s">
        <v>1520</v>
      </c>
      <c r="N352" s="20" t="s">
        <v>597</v>
      </c>
      <c r="O352" s="21"/>
      <c r="P352" s="20" t="s">
        <v>152</v>
      </c>
      <c r="Q352" s="21" t="s">
        <v>1730</v>
      </c>
      <c r="R352" s="21" t="s">
        <v>1522</v>
      </c>
      <c r="S352" s="23"/>
      <c r="T352" s="23"/>
      <c r="U352" s="21"/>
      <c r="V352" s="21"/>
    </row>
    <row r="353" spans="1:22" ht="36" customHeight="1">
      <c r="A353" s="20" t="s">
        <v>2205</v>
      </c>
      <c r="B353" s="20" t="s">
        <v>1518</v>
      </c>
      <c r="C353" s="20" t="s">
        <v>591</v>
      </c>
      <c r="D353" s="20" t="s">
        <v>735</v>
      </c>
      <c r="E353" s="20" t="s">
        <v>741</v>
      </c>
      <c r="F353" s="21" t="s">
        <v>743</v>
      </c>
      <c r="G353" s="20" t="s">
        <v>1222</v>
      </c>
      <c r="H353" s="20" t="s">
        <v>74</v>
      </c>
      <c r="I353" s="23">
        <v>1</v>
      </c>
      <c r="J353" s="20" t="str">
        <f>IF(I353="","",IF(I353&gt;='01_Catálogos'!$B$4,"Sí","No"))</f>
        <v>Sí</v>
      </c>
      <c r="K353" s="22"/>
      <c r="L353" s="22"/>
      <c r="M353" s="20" t="s">
        <v>1520</v>
      </c>
      <c r="N353" s="20" t="s">
        <v>597</v>
      </c>
      <c r="O353" s="21"/>
      <c r="P353" s="20" t="s">
        <v>152</v>
      </c>
      <c r="Q353" s="21" t="s">
        <v>1736</v>
      </c>
      <c r="R353" s="21" t="s">
        <v>1522</v>
      </c>
      <c r="S353" s="23"/>
      <c r="T353" s="23"/>
      <c r="U353" s="21"/>
      <c r="V353" s="21"/>
    </row>
    <row r="354" spans="1:22" ht="36" customHeight="1">
      <c r="A354" s="20" t="s">
        <v>2206</v>
      </c>
      <c r="B354" s="20" t="s">
        <v>1518</v>
      </c>
      <c r="C354" s="20" t="s">
        <v>591</v>
      </c>
      <c r="D354" s="20" t="s">
        <v>735</v>
      </c>
      <c r="E354" s="20" t="s">
        <v>741</v>
      </c>
      <c r="F354" s="21" t="s">
        <v>743</v>
      </c>
      <c r="G354" s="20" t="s">
        <v>1222</v>
      </c>
      <c r="H354" s="20" t="s">
        <v>79</v>
      </c>
      <c r="I354" s="23">
        <v>0.94700000000000006</v>
      </c>
      <c r="J354" s="20" t="str">
        <f>IF(I354="","",IF(I354&gt;='01_Catálogos'!$B$4,"Sí","No"))</f>
        <v>Sí</v>
      </c>
      <c r="K354" s="22"/>
      <c r="L354" s="22"/>
      <c r="M354" s="20" t="s">
        <v>1520</v>
      </c>
      <c r="N354" s="20" t="s">
        <v>597</v>
      </c>
      <c r="O354" s="21"/>
      <c r="P354" s="20" t="s">
        <v>152</v>
      </c>
      <c r="Q354" s="21" t="s">
        <v>2207</v>
      </c>
      <c r="R354" s="21" t="s">
        <v>1522</v>
      </c>
      <c r="S354" s="23"/>
      <c r="T354" s="23"/>
      <c r="U354" s="21"/>
      <c r="V354" s="21"/>
    </row>
    <row r="355" spans="1:22" ht="36" customHeight="1">
      <c r="A355" s="20" t="s">
        <v>2208</v>
      </c>
      <c r="B355" s="20" t="s">
        <v>1518</v>
      </c>
      <c r="C355" s="20" t="s">
        <v>591</v>
      </c>
      <c r="D355" s="20" t="s">
        <v>735</v>
      </c>
      <c r="E355" s="20" t="s">
        <v>741</v>
      </c>
      <c r="F355" s="21" t="s">
        <v>743</v>
      </c>
      <c r="G355" s="20" t="s">
        <v>1222</v>
      </c>
      <c r="H355" s="20" t="s">
        <v>87</v>
      </c>
      <c r="I355" s="23">
        <v>1</v>
      </c>
      <c r="J355" s="20" t="str">
        <f>IF(I355="","",IF(I355&gt;='01_Catálogos'!$B$4,"Sí","No"))</f>
        <v>Sí</v>
      </c>
      <c r="K355" s="22"/>
      <c r="L355" s="22"/>
      <c r="M355" s="20" t="s">
        <v>1520</v>
      </c>
      <c r="N355" s="20" t="s">
        <v>597</v>
      </c>
      <c r="O355" s="21"/>
      <c r="P355" s="20" t="s">
        <v>152</v>
      </c>
      <c r="Q355" s="21" t="s">
        <v>2209</v>
      </c>
      <c r="R355" s="21" t="s">
        <v>1522</v>
      </c>
      <c r="S355" s="23"/>
      <c r="T355" s="23"/>
      <c r="U355" s="21"/>
      <c r="V355" s="21"/>
    </row>
    <row r="356" spans="1:22" ht="36" customHeight="1">
      <c r="A356" s="20" t="s">
        <v>2210</v>
      </c>
      <c r="B356" s="20" t="s">
        <v>1518</v>
      </c>
      <c r="C356" s="20" t="s">
        <v>591</v>
      </c>
      <c r="D356" s="20" t="s">
        <v>735</v>
      </c>
      <c r="E356" s="20" t="s">
        <v>738</v>
      </c>
      <c r="F356" s="21" t="s">
        <v>740</v>
      </c>
      <c r="G356" s="20" t="s">
        <v>1222</v>
      </c>
      <c r="H356" s="20" t="s">
        <v>55</v>
      </c>
      <c r="I356" s="23">
        <v>1</v>
      </c>
      <c r="J356" s="20" t="str">
        <f>IF(I356="","",IF(I356&gt;='01_Catálogos'!$B$4,"Sí","No"))</f>
        <v>Sí</v>
      </c>
      <c r="K356" s="22"/>
      <c r="L356" s="22"/>
      <c r="M356" s="20" t="s">
        <v>1520</v>
      </c>
      <c r="N356" s="20" t="s">
        <v>597</v>
      </c>
      <c r="O356" s="21" t="s">
        <v>2211</v>
      </c>
      <c r="P356" s="20" t="s">
        <v>152</v>
      </c>
      <c r="Q356" s="21" t="s">
        <v>2212</v>
      </c>
      <c r="R356" s="21" t="s">
        <v>1522</v>
      </c>
      <c r="S356" s="23"/>
      <c r="T356" s="23"/>
      <c r="U356" s="21"/>
      <c r="V356" s="21"/>
    </row>
    <row r="357" spans="1:22" ht="36" customHeight="1">
      <c r="A357" s="20" t="s">
        <v>2213</v>
      </c>
      <c r="B357" s="20" t="s">
        <v>1518</v>
      </c>
      <c r="C357" s="20" t="s">
        <v>591</v>
      </c>
      <c r="D357" s="20" t="s">
        <v>735</v>
      </c>
      <c r="E357" s="20" t="s">
        <v>738</v>
      </c>
      <c r="F357" s="21" t="s">
        <v>740</v>
      </c>
      <c r="G357" s="20" t="s">
        <v>1519</v>
      </c>
      <c r="H357" s="20" t="s">
        <v>55</v>
      </c>
      <c r="I357" s="23">
        <v>1</v>
      </c>
      <c r="J357" s="20" t="str">
        <f>IF(I357="","",IF(I357&gt;='01_Catálogos'!$B$4,"Sí","No"))</f>
        <v>Sí</v>
      </c>
      <c r="K357" s="22"/>
      <c r="L357" s="22"/>
      <c r="M357" s="20" t="s">
        <v>1520</v>
      </c>
      <c r="N357" s="20" t="s">
        <v>597</v>
      </c>
      <c r="O357" s="21"/>
      <c r="P357" s="20" t="s">
        <v>152</v>
      </c>
      <c r="Q357" s="21" t="s">
        <v>2214</v>
      </c>
      <c r="R357" s="21" t="s">
        <v>1522</v>
      </c>
      <c r="S357" s="23"/>
      <c r="T357" s="23"/>
      <c r="U357" s="21"/>
      <c r="V357" s="21"/>
    </row>
    <row r="358" spans="1:22" ht="36" customHeight="1">
      <c r="A358" s="20" t="s">
        <v>2215</v>
      </c>
      <c r="B358" s="20" t="s">
        <v>1518</v>
      </c>
      <c r="C358" s="20" t="s">
        <v>591</v>
      </c>
      <c r="D358" s="20" t="s">
        <v>735</v>
      </c>
      <c r="E358" s="20" t="s">
        <v>738</v>
      </c>
      <c r="F358" s="21" t="s">
        <v>740</v>
      </c>
      <c r="G358" s="20" t="s">
        <v>1519</v>
      </c>
      <c r="H358" s="20" t="s">
        <v>69</v>
      </c>
      <c r="I358" s="23">
        <v>0.97699999999999998</v>
      </c>
      <c r="J358" s="20" t="str">
        <f>IF(I358="","",IF(I358&gt;='01_Catálogos'!$B$4,"Sí","No"))</f>
        <v>Sí</v>
      </c>
      <c r="K358" s="22"/>
      <c r="L358" s="22"/>
      <c r="M358" s="20" t="s">
        <v>1520</v>
      </c>
      <c r="N358" s="20" t="s">
        <v>597</v>
      </c>
      <c r="O358" s="21"/>
      <c r="P358" s="20" t="s">
        <v>152</v>
      </c>
      <c r="Q358" s="21" t="s">
        <v>2216</v>
      </c>
      <c r="R358" s="21" t="s">
        <v>1522</v>
      </c>
      <c r="S358" s="23"/>
      <c r="T358" s="23"/>
      <c r="U358" s="21"/>
      <c r="V358" s="21"/>
    </row>
    <row r="359" spans="1:22" ht="36" customHeight="1">
      <c r="A359" s="20" t="s">
        <v>2217</v>
      </c>
      <c r="B359" s="20" t="s">
        <v>1518</v>
      </c>
      <c r="C359" s="20" t="s">
        <v>591</v>
      </c>
      <c r="D359" s="20" t="s">
        <v>735</v>
      </c>
      <c r="E359" s="20" t="s">
        <v>738</v>
      </c>
      <c r="F359" s="21" t="s">
        <v>740</v>
      </c>
      <c r="G359" s="20" t="s">
        <v>1222</v>
      </c>
      <c r="H359" s="20" t="s">
        <v>65</v>
      </c>
      <c r="I359" s="23">
        <v>1</v>
      </c>
      <c r="J359" s="20" t="str">
        <f>IF(I359="","",IF(I359&gt;='01_Catálogos'!$B$4,"Sí","No"))</f>
        <v>Sí</v>
      </c>
      <c r="K359" s="22"/>
      <c r="L359" s="22"/>
      <c r="M359" s="20" t="s">
        <v>1520</v>
      </c>
      <c r="N359" s="20" t="s">
        <v>597</v>
      </c>
      <c r="O359" s="21"/>
      <c r="P359" s="20" t="s">
        <v>152</v>
      </c>
      <c r="Q359" s="21" t="s">
        <v>2218</v>
      </c>
      <c r="R359" s="21" t="s">
        <v>1522</v>
      </c>
      <c r="S359" s="23"/>
      <c r="T359" s="23"/>
      <c r="U359" s="21"/>
      <c r="V359" s="21"/>
    </row>
    <row r="360" spans="1:22" ht="36" customHeight="1">
      <c r="A360" s="20" t="s">
        <v>2219</v>
      </c>
      <c r="B360" s="20" t="s">
        <v>1518</v>
      </c>
      <c r="C360" s="20" t="s">
        <v>591</v>
      </c>
      <c r="D360" s="20" t="s">
        <v>735</v>
      </c>
      <c r="E360" s="20" t="s">
        <v>738</v>
      </c>
      <c r="F360" s="21" t="s">
        <v>740</v>
      </c>
      <c r="G360" s="20" t="s">
        <v>1519</v>
      </c>
      <c r="H360" s="20" t="s">
        <v>65</v>
      </c>
      <c r="I360" s="23">
        <v>0.72699999999999998</v>
      </c>
      <c r="J360" s="20" t="str">
        <f>IF(I360="","",IF(I360&gt;='01_Catálogos'!$B$4,"Sí","No"))</f>
        <v>Sí</v>
      </c>
      <c r="K360" s="22"/>
      <c r="L360" s="22"/>
      <c r="M360" s="20" t="s">
        <v>1520</v>
      </c>
      <c r="N360" s="20" t="s">
        <v>597</v>
      </c>
      <c r="O360" s="21"/>
      <c r="P360" s="20" t="s">
        <v>152</v>
      </c>
      <c r="Q360" s="21" t="s">
        <v>2220</v>
      </c>
      <c r="R360" s="21" t="s">
        <v>1522</v>
      </c>
      <c r="S360" s="23"/>
      <c r="T360" s="23"/>
      <c r="U360" s="21"/>
      <c r="V360" s="21"/>
    </row>
    <row r="361" spans="1:22" ht="36" customHeight="1">
      <c r="A361" s="20" t="s">
        <v>2221</v>
      </c>
      <c r="B361" s="20" t="s">
        <v>1518</v>
      </c>
      <c r="C361" s="20" t="s">
        <v>591</v>
      </c>
      <c r="D361" s="20" t="s">
        <v>735</v>
      </c>
      <c r="E361" s="20" t="s">
        <v>738</v>
      </c>
      <c r="F361" s="21" t="s">
        <v>740</v>
      </c>
      <c r="G361" s="20" t="s">
        <v>1222</v>
      </c>
      <c r="H361" s="20" t="s">
        <v>84</v>
      </c>
      <c r="I361" s="23">
        <v>1</v>
      </c>
      <c r="J361" s="20" t="str">
        <f>IF(I361="","",IF(I361&gt;='01_Catálogos'!$B$4,"Sí","No"))</f>
        <v>Sí</v>
      </c>
      <c r="K361" s="22"/>
      <c r="L361" s="22"/>
      <c r="M361" s="20" t="s">
        <v>1520</v>
      </c>
      <c r="N361" s="20" t="s">
        <v>597</v>
      </c>
      <c r="O361" s="21"/>
      <c r="P361" s="20" t="s">
        <v>152</v>
      </c>
      <c r="Q361" s="21" t="s">
        <v>2222</v>
      </c>
      <c r="R361" s="21" t="s">
        <v>1522</v>
      </c>
      <c r="S361" s="23"/>
      <c r="T361" s="23"/>
      <c r="U361" s="21"/>
      <c r="V361" s="21"/>
    </row>
    <row r="362" spans="1:22" ht="36" customHeight="1">
      <c r="A362" s="20" t="s">
        <v>2223</v>
      </c>
      <c r="B362" s="20" t="s">
        <v>1518</v>
      </c>
      <c r="C362" s="20" t="s">
        <v>591</v>
      </c>
      <c r="D362" s="20" t="s">
        <v>735</v>
      </c>
      <c r="E362" s="20" t="s">
        <v>738</v>
      </c>
      <c r="F362" s="21" t="s">
        <v>740</v>
      </c>
      <c r="G362" s="20" t="s">
        <v>1222</v>
      </c>
      <c r="H362" s="20" t="s">
        <v>74</v>
      </c>
      <c r="I362" s="23">
        <v>1</v>
      </c>
      <c r="J362" s="20" t="str">
        <f>IF(I362="","",IF(I362&gt;='01_Catálogos'!$B$4,"Sí","No"))</f>
        <v>Sí</v>
      </c>
      <c r="K362" s="22"/>
      <c r="L362" s="22"/>
      <c r="M362" s="20" t="s">
        <v>1520</v>
      </c>
      <c r="N362" s="20" t="s">
        <v>597</v>
      </c>
      <c r="O362" s="21"/>
      <c r="P362" s="20" t="s">
        <v>152</v>
      </c>
      <c r="Q362" s="21" t="s">
        <v>2224</v>
      </c>
      <c r="R362" s="21" t="s">
        <v>1522</v>
      </c>
      <c r="S362" s="23"/>
      <c r="T362" s="23"/>
      <c r="U362" s="21"/>
      <c r="V362" s="21"/>
    </row>
    <row r="363" spans="1:22" ht="36" customHeight="1">
      <c r="A363" s="20" t="s">
        <v>2225</v>
      </c>
      <c r="B363" s="20" t="s">
        <v>1518</v>
      </c>
      <c r="C363" s="20" t="s">
        <v>591</v>
      </c>
      <c r="D363" s="20" t="s">
        <v>735</v>
      </c>
      <c r="E363" s="20" t="s">
        <v>738</v>
      </c>
      <c r="F363" s="21" t="s">
        <v>740</v>
      </c>
      <c r="G363" s="20" t="s">
        <v>1222</v>
      </c>
      <c r="H363" s="20" t="s">
        <v>79</v>
      </c>
      <c r="I363" s="23">
        <v>1</v>
      </c>
      <c r="J363" s="20" t="str">
        <f>IF(I363="","",IF(I363&gt;='01_Catálogos'!$B$4,"Sí","No"))</f>
        <v>Sí</v>
      </c>
      <c r="K363" s="22"/>
      <c r="L363" s="22"/>
      <c r="M363" s="20" t="s">
        <v>1520</v>
      </c>
      <c r="N363" s="20" t="s">
        <v>597</v>
      </c>
      <c r="O363" s="21"/>
      <c r="P363" s="20" t="s">
        <v>152</v>
      </c>
      <c r="Q363" s="21" t="s">
        <v>2226</v>
      </c>
      <c r="R363" s="21" t="s">
        <v>1522</v>
      </c>
      <c r="S363" s="23"/>
      <c r="T363" s="23"/>
      <c r="U363" s="21"/>
      <c r="V363" s="21"/>
    </row>
    <row r="364" spans="1:22" ht="36" customHeight="1">
      <c r="A364" s="20" t="s">
        <v>2227</v>
      </c>
      <c r="B364" s="20" t="s">
        <v>1518</v>
      </c>
      <c r="C364" s="20" t="s">
        <v>591</v>
      </c>
      <c r="D364" s="20" t="s">
        <v>735</v>
      </c>
      <c r="E364" s="20" t="s">
        <v>738</v>
      </c>
      <c r="F364" s="21" t="s">
        <v>740</v>
      </c>
      <c r="G364" s="20" t="s">
        <v>1519</v>
      </c>
      <c r="H364" s="20" t="s">
        <v>79</v>
      </c>
      <c r="I364" s="23">
        <v>0.875</v>
      </c>
      <c r="J364" s="20" t="str">
        <f>IF(I364="","",IF(I364&gt;='01_Catálogos'!$B$4,"Sí","No"))</f>
        <v>Sí</v>
      </c>
      <c r="K364" s="22"/>
      <c r="L364" s="22"/>
      <c r="M364" s="20" t="s">
        <v>1520</v>
      </c>
      <c r="N364" s="20" t="s">
        <v>597</v>
      </c>
      <c r="O364" s="21"/>
      <c r="P364" s="20" t="s">
        <v>152</v>
      </c>
      <c r="Q364" s="21" t="s">
        <v>2228</v>
      </c>
      <c r="R364" s="21" t="s">
        <v>1522</v>
      </c>
      <c r="S364" s="23"/>
      <c r="T364" s="23"/>
      <c r="U364" s="21"/>
      <c r="V364" s="21"/>
    </row>
    <row r="365" spans="1:22" ht="36" customHeight="1">
      <c r="A365" s="20" t="s">
        <v>2229</v>
      </c>
      <c r="B365" s="20" t="s">
        <v>1518</v>
      </c>
      <c r="C365" s="20" t="s">
        <v>591</v>
      </c>
      <c r="D365" s="20" t="s">
        <v>735</v>
      </c>
      <c r="E365" s="20" t="s">
        <v>738</v>
      </c>
      <c r="F365" s="21" t="s">
        <v>740</v>
      </c>
      <c r="G365" s="20" t="s">
        <v>1222</v>
      </c>
      <c r="H365" s="20" t="s">
        <v>87</v>
      </c>
      <c r="I365" s="23">
        <v>1</v>
      </c>
      <c r="J365" s="20" t="str">
        <f>IF(I365="","",IF(I365&gt;='01_Catálogos'!$B$4,"Sí","No"))</f>
        <v>Sí</v>
      </c>
      <c r="K365" s="22"/>
      <c r="L365" s="22"/>
      <c r="M365" s="20" t="s">
        <v>1520</v>
      </c>
      <c r="N365" s="20" t="s">
        <v>597</v>
      </c>
      <c r="O365" s="21"/>
      <c r="P365" s="20" t="s">
        <v>152</v>
      </c>
      <c r="Q365" s="21" t="s">
        <v>2230</v>
      </c>
      <c r="R365" s="21" t="s">
        <v>1522</v>
      </c>
      <c r="S365" s="23"/>
      <c r="T365" s="23"/>
      <c r="U365" s="21"/>
      <c r="V365" s="21"/>
    </row>
    <row r="366" spans="1:22" ht="36" customHeight="1">
      <c r="A366" s="20" t="s">
        <v>2231</v>
      </c>
      <c r="B366" s="20" t="s">
        <v>1518</v>
      </c>
      <c r="C366" s="20" t="s">
        <v>591</v>
      </c>
      <c r="D366" s="20" t="s">
        <v>735</v>
      </c>
      <c r="E366" s="20" t="s">
        <v>738</v>
      </c>
      <c r="F366" s="21" t="s">
        <v>740</v>
      </c>
      <c r="G366" s="20" t="s">
        <v>1519</v>
      </c>
      <c r="H366" s="20" t="s">
        <v>87</v>
      </c>
      <c r="I366" s="23">
        <v>1</v>
      </c>
      <c r="J366" s="20" t="str">
        <f>IF(I366="","",IF(I366&gt;='01_Catálogos'!$B$4,"Sí","No"))</f>
        <v>Sí</v>
      </c>
      <c r="K366" s="22"/>
      <c r="L366" s="22"/>
      <c r="M366" s="20" t="s">
        <v>1520</v>
      </c>
      <c r="N366" s="20" t="s">
        <v>597</v>
      </c>
      <c r="O366" s="21"/>
      <c r="P366" s="20" t="s">
        <v>152</v>
      </c>
      <c r="Q366" s="21" t="s">
        <v>2232</v>
      </c>
      <c r="R366" s="21" t="s">
        <v>1522</v>
      </c>
      <c r="S366" s="23"/>
      <c r="T366" s="23"/>
      <c r="U366" s="21"/>
      <c r="V366" s="21"/>
    </row>
    <row r="367" spans="1:22" ht="36" customHeight="1">
      <c r="A367" s="20" t="s">
        <v>2233</v>
      </c>
      <c r="B367" s="20" t="s">
        <v>1518</v>
      </c>
      <c r="C367" s="20" t="s">
        <v>591</v>
      </c>
      <c r="D367" s="20" t="s">
        <v>735</v>
      </c>
      <c r="E367" s="20" t="s">
        <v>952</v>
      </c>
      <c r="F367" s="21" t="s">
        <v>944</v>
      </c>
      <c r="G367" s="20" t="s">
        <v>1222</v>
      </c>
      <c r="H367" s="20" t="s">
        <v>55</v>
      </c>
      <c r="I367" s="23">
        <v>0.76500000000000001</v>
      </c>
      <c r="J367" s="20" t="str">
        <f>IF(I367="","",IF(I367&gt;='01_Catálogos'!$B$4,"Sí","No"))</f>
        <v>Sí</v>
      </c>
      <c r="K367" s="22"/>
      <c r="L367" s="22"/>
      <c r="M367" s="20" t="s">
        <v>1520</v>
      </c>
      <c r="N367" s="20" t="s">
        <v>597</v>
      </c>
      <c r="O367" s="21" t="s">
        <v>2234</v>
      </c>
      <c r="P367" s="20" t="s">
        <v>152</v>
      </c>
      <c r="Q367" s="21" t="s">
        <v>2235</v>
      </c>
      <c r="R367" s="21" t="s">
        <v>1522</v>
      </c>
      <c r="S367" s="23"/>
      <c r="T367" s="23"/>
      <c r="U367" s="21"/>
      <c r="V367" s="21"/>
    </row>
    <row r="368" spans="1:22" ht="36" customHeight="1">
      <c r="A368" s="20" t="s">
        <v>2236</v>
      </c>
      <c r="B368" s="20" t="s">
        <v>1518</v>
      </c>
      <c r="C368" s="20" t="s">
        <v>591</v>
      </c>
      <c r="D368" s="20" t="s">
        <v>735</v>
      </c>
      <c r="E368" s="20" t="s">
        <v>952</v>
      </c>
      <c r="F368" s="21" t="s">
        <v>944</v>
      </c>
      <c r="G368" s="20" t="s">
        <v>1519</v>
      </c>
      <c r="H368" s="20" t="s">
        <v>55</v>
      </c>
      <c r="I368" s="23">
        <v>0.95599999999999996</v>
      </c>
      <c r="J368" s="20" t="str">
        <f>IF(I368="","",IF(I368&gt;='01_Catálogos'!$B$4,"Sí","No"))</f>
        <v>Sí</v>
      </c>
      <c r="K368" s="22"/>
      <c r="L368" s="22"/>
      <c r="M368" s="20" t="s">
        <v>1520</v>
      </c>
      <c r="N368" s="20" t="s">
        <v>597</v>
      </c>
      <c r="O368" s="21"/>
      <c r="P368" s="20" t="s">
        <v>152</v>
      </c>
      <c r="Q368" s="21" t="s">
        <v>2237</v>
      </c>
      <c r="R368" s="21" t="s">
        <v>1522</v>
      </c>
      <c r="S368" s="23"/>
      <c r="T368" s="23"/>
      <c r="U368" s="21"/>
      <c r="V368" s="21"/>
    </row>
    <row r="369" spans="1:22" ht="36" customHeight="1">
      <c r="A369" s="20" t="s">
        <v>2238</v>
      </c>
      <c r="B369" s="20" t="s">
        <v>1518</v>
      </c>
      <c r="C369" s="20" t="s">
        <v>591</v>
      </c>
      <c r="D369" s="20" t="s">
        <v>735</v>
      </c>
      <c r="E369" s="20" t="s">
        <v>952</v>
      </c>
      <c r="F369" s="21" t="s">
        <v>944</v>
      </c>
      <c r="G369" s="20" t="s">
        <v>1222</v>
      </c>
      <c r="H369" s="20" t="s">
        <v>69</v>
      </c>
      <c r="I369" s="23">
        <v>0.68700000000000006</v>
      </c>
      <c r="J369" s="20" t="str">
        <f>IF(I369="","",IF(I369&gt;='01_Catálogos'!$B$4,"Sí","No"))</f>
        <v>No</v>
      </c>
      <c r="K369" s="22"/>
      <c r="L369" s="22"/>
      <c r="M369" s="20" t="s">
        <v>1520</v>
      </c>
      <c r="N369" s="20" t="s">
        <v>597</v>
      </c>
      <c r="O369" s="21"/>
      <c r="P369" s="20" t="s">
        <v>152</v>
      </c>
      <c r="Q369" s="21" t="s">
        <v>2239</v>
      </c>
      <c r="R369" s="21" t="s">
        <v>1522</v>
      </c>
      <c r="S369" s="23"/>
      <c r="T369" s="23"/>
      <c r="U369" s="21"/>
      <c r="V369" s="21"/>
    </row>
    <row r="370" spans="1:22" ht="36" customHeight="1">
      <c r="A370" s="20" t="s">
        <v>2240</v>
      </c>
      <c r="B370" s="20" t="s">
        <v>1518</v>
      </c>
      <c r="C370" s="20" t="s">
        <v>591</v>
      </c>
      <c r="D370" s="20" t="s">
        <v>735</v>
      </c>
      <c r="E370" s="20" t="s">
        <v>952</v>
      </c>
      <c r="F370" s="21" t="s">
        <v>944</v>
      </c>
      <c r="G370" s="20" t="s">
        <v>1519</v>
      </c>
      <c r="H370" s="20" t="s">
        <v>69</v>
      </c>
      <c r="I370" s="23">
        <v>0.9</v>
      </c>
      <c r="J370" s="20" t="str">
        <f>IF(I370="","",IF(I370&gt;='01_Catálogos'!$B$4,"Sí","No"))</f>
        <v>Sí</v>
      </c>
      <c r="K370" s="22"/>
      <c r="L370" s="22"/>
      <c r="M370" s="20" t="s">
        <v>1520</v>
      </c>
      <c r="N370" s="20" t="s">
        <v>597</v>
      </c>
      <c r="O370" s="21"/>
      <c r="P370" s="20" t="s">
        <v>152</v>
      </c>
      <c r="Q370" s="21" t="s">
        <v>2241</v>
      </c>
      <c r="R370" s="21" t="s">
        <v>1522</v>
      </c>
      <c r="S370" s="23"/>
      <c r="T370" s="23"/>
      <c r="U370" s="21"/>
      <c r="V370" s="21"/>
    </row>
    <row r="371" spans="1:22" ht="36" customHeight="1">
      <c r="A371" s="20" t="s">
        <v>2242</v>
      </c>
      <c r="B371" s="20" t="s">
        <v>1518</v>
      </c>
      <c r="C371" s="20" t="s">
        <v>591</v>
      </c>
      <c r="D371" s="20" t="s">
        <v>735</v>
      </c>
      <c r="E371" s="20" t="s">
        <v>952</v>
      </c>
      <c r="F371" s="21" t="s">
        <v>944</v>
      </c>
      <c r="G371" s="20" t="s">
        <v>1222</v>
      </c>
      <c r="H371" s="20" t="s">
        <v>65</v>
      </c>
      <c r="I371" s="23">
        <v>0.79799999999999993</v>
      </c>
      <c r="J371" s="20" t="str">
        <f>IF(I371="","",IF(I371&gt;='01_Catálogos'!$B$4,"Sí","No"))</f>
        <v>Sí</v>
      </c>
      <c r="K371" s="22"/>
      <c r="L371" s="22"/>
      <c r="M371" s="20" t="s">
        <v>1520</v>
      </c>
      <c r="N371" s="20" t="s">
        <v>597</v>
      </c>
      <c r="O371" s="21"/>
      <c r="P371" s="20" t="s">
        <v>152</v>
      </c>
      <c r="Q371" s="21" t="s">
        <v>2243</v>
      </c>
      <c r="R371" s="21" t="s">
        <v>1522</v>
      </c>
      <c r="S371" s="23"/>
      <c r="T371" s="23"/>
      <c r="U371" s="21"/>
      <c r="V371" s="21"/>
    </row>
    <row r="372" spans="1:22" ht="36" customHeight="1">
      <c r="A372" s="20" t="s">
        <v>2244</v>
      </c>
      <c r="B372" s="20" t="s">
        <v>1518</v>
      </c>
      <c r="C372" s="20" t="s">
        <v>591</v>
      </c>
      <c r="D372" s="20" t="s">
        <v>735</v>
      </c>
      <c r="E372" s="20" t="s">
        <v>952</v>
      </c>
      <c r="F372" s="21" t="s">
        <v>944</v>
      </c>
      <c r="G372" s="20" t="s">
        <v>1519</v>
      </c>
      <c r="H372" s="20" t="s">
        <v>65</v>
      </c>
      <c r="I372" s="23">
        <v>0.94299999999999995</v>
      </c>
      <c r="J372" s="20" t="str">
        <f>IF(I372="","",IF(I372&gt;='01_Catálogos'!$B$4,"Sí","No"))</f>
        <v>Sí</v>
      </c>
      <c r="K372" s="22"/>
      <c r="L372" s="22"/>
      <c r="M372" s="20" t="s">
        <v>1520</v>
      </c>
      <c r="N372" s="20" t="s">
        <v>597</v>
      </c>
      <c r="O372" s="21"/>
      <c r="P372" s="20" t="s">
        <v>152</v>
      </c>
      <c r="Q372" s="21" t="s">
        <v>2245</v>
      </c>
      <c r="R372" s="21" t="s">
        <v>1522</v>
      </c>
      <c r="S372" s="23"/>
      <c r="T372" s="23"/>
      <c r="U372" s="21"/>
      <c r="V372" s="21"/>
    </row>
    <row r="373" spans="1:22" ht="36" customHeight="1">
      <c r="A373" s="20" t="s">
        <v>2246</v>
      </c>
      <c r="B373" s="20" t="s">
        <v>1518</v>
      </c>
      <c r="C373" s="20" t="s">
        <v>591</v>
      </c>
      <c r="D373" s="20" t="s">
        <v>735</v>
      </c>
      <c r="E373" s="20" t="s">
        <v>952</v>
      </c>
      <c r="F373" s="21" t="s">
        <v>944</v>
      </c>
      <c r="G373" s="20" t="s">
        <v>1222</v>
      </c>
      <c r="H373" s="20" t="s">
        <v>60</v>
      </c>
      <c r="I373" s="23">
        <v>0.81499999999999995</v>
      </c>
      <c r="J373" s="20" t="str">
        <f>IF(I373="","",IF(I373&gt;='01_Catálogos'!$B$4,"Sí","No"))</f>
        <v>Sí</v>
      </c>
      <c r="K373" s="22"/>
      <c r="L373" s="22"/>
      <c r="M373" s="20" t="s">
        <v>1520</v>
      </c>
      <c r="N373" s="20" t="s">
        <v>597</v>
      </c>
      <c r="O373" s="21"/>
      <c r="P373" s="20" t="s">
        <v>152</v>
      </c>
      <c r="Q373" s="21" t="s">
        <v>2247</v>
      </c>
      <c r="R373" s="21" t="s">
        <v>1522</v>
      </c>
      <c r="S373" s="23"/>
      <c r="T373" s="23"/>
      <c r="U373" s="21"/>
      <c r="V373" s="21"/>
    </row>
    <row r="374" spans="1:22" ht="36" customHeight="1">
      <c r="A374" s="20" t="s">
        <v>2248</v>
      </c>
      <c r="B374" s="20" t="s">
        <v>1518</v>
      </c>
      <c r="C374" s="20" t="s">
        <v>591</v>
      </c>
      <c r="D374" s="20" t="s">
        <v>735</v>
      </c>
      <c r="E374" s="20" t="s">
        <v>952</v>
      </c>
      <c r="F374" s="21" t="s">
        <v>944</v>
      </c>
      <c r="G374" s="20" t="s">
        <v>1519</v>
      </c>
      <c r="H374" s="20" t="s">
        <v>60</v>
      </c>
      <c r="I374" s="23">
        <v>0.91400000000000003</v>
      </c>
      <c r="J374" s="20" t="str">
        <f>IF(I374="","",IF(I374&gt;='01_Catálogos'!$B$4,"Sí","No"))</f>
        <v>Sí</v>
      </c>
      <c r="K374" s="22"/>
      <c r="L374" s="22"/>
      <c r="M374" s="20" t="s">
        <v>1520</v>
      </c>
      <c r="N374" s="20" t="s">
        <v>597</v>
      </c>
      <c r="O374" s="21"/>
      <c r="P374" s="20" t="s">
        <v>152</v>
      </c>
      <c r="Q374" s="21" t="s">
        <v>2249</v>
      </c>
      <c r="R374" s="21" t="s">
        <v>1522</v>
      </c>
      <c r="S374" s="23"/>
      <c r="T374" s="23"/>
      <c r="U374" s="21"/>
      <c r="V374" s="21"/>
    </row>
    <row r="375" spans="1:22" ht="36" customHeight="1">
      <c r="A375" s="20" t="s">
        <v>2250</v>
      </c>
      <c r="B375" s="20" t="s">
        <v>1518</v>
      </c>
      <c r="C375" s="20" t="s">
        <v>591</v>
      </c>
      <c r="D375" s="20" t="s">
        <v>735</v>
      </c>
      <c r="E375" s="20" t="s">
        <v>952</v>
      </c>
      <c r="F375" s="21" t="s">
        <v>944</v>
      </c>
      <c r="G375" s="20" t="s">
        <v>1222</v>
      </c>
      <c r="H375" s="20" t="s">
        <v>74</v>
      </c>
      <c r="I375" s="23">
        <v>0.97099999999999997</v>
      </c>
      <c r="J375" s="20" t="str">
        <f>IF(I375="","",IF(I375&gt;='01_Catálogos'!$B$4,"Sí","No"))</f>
        <v>Sí</v>
      </c>
      <c r="K375" s="22"/>
      <c r="L375" s="22"/>
      <c r="M375" s="20" t="s">
        <v>1520</v>
      </c>
      <c r="N375" s="20" t="s">
        <v>597</v>
      </c>
      <c r="O375" s="21"/>
      <c r="P375" s="20" t="s">
        <v>152</v>
      </c>
      <c r="Q375" s="21" t="s">
        <v>2251</v>
      </c>
      <c r="R375" s="21" t="s">
        <v>1522</v>
      </c>
      <c r="S375" s="23"/>
      <c r="T375" s="23"/>
      <c r="U375" s="21"/>
      <c r="V375" s="21"/>
    </row>
    <row r="376" spans="1:22" ht="36" customHeight="1">
      <c r="A376" s="20" t="s">
        <v>2252</v>
      </c>
      <c r="B376" s="20" t="s">
        <v>1518</v>
      </c>
      <c r="C376" s="20" t="s">
        <v>591</v>
      </c>
      <c r="D376" s="20" t="s">
        <v>735</v>
      </c>
      <c r="E376" s="20" t="s">
        <v>952</v>
      </c>
      <c r="F376" s="21" t="s">
        <v>944</v>
      </c>
      <c r="G376" s="20" t="s">
        <v>1519</v>
      </c>
      <c r="H376" s="20" t="s">
        <v>74</v>
      </c>
      <c r="I376" s="23">
        <v>0.97799999999999998</v>
      </c>
      <c r="J376" s="20" t="str">
        <f>IF(I376="","",IF(I376&gt;='01_Catálogos'!$B$4,"Sí","No"))</f>
        <v>Sí</v>
      </c>
      <c r="K376" s="22"/>
      <c r="L376" s="22"/>
      <c r="M376" s="20" t="s">
        <v>1520</v>
      </c>
      <c r="N376" s="20" t="s">
        <v>597</v>
      </c>
      <c r="O376" s="21"/>
      <c r="P376" s="20" t="s">
        <v>152</v>
      </c>
      <c r="Q376" s="21" t="s">
        <v>2253</v>
      </c>
      <c r="R376" s="21" t="s">
        <v>1522</v>
      </c>
      <c r="S376" s="23"/>
      <c r="T376" s="23"/>
      <c r="U376" s="21"/>
      <c r="V376" s="21"/>
    </row>
    <row r="377" spans="1:22" ht="36" customHeight="1">
      <c r="A377" s="20" t="s">
        <v>2254</v>
      </c>
      <c r="B377" s="20" t="s">
        <v>1518</v>
      </c>
      <c r="C377" s="20" t="s">
        <v>591</v>
      </c>
      <c r="D377" s="20" t="s">
        <v>735</v>
      </c>
      <c r="E377" s="20" t="s">
        <v>953</v>
      </c>
      <c r="F377" s="21" t="s">
        <v>727</v>
      </c>
      <c r="G377" s="20" t="s">
        <v>1519</v>
      </c>
      <c r="H377" s="20" t="s">
        <v>55</v>
      </c>
      <c r="I377" s="23">
        <v>1</v>
      </c>
      <c r="J377" s="20" t="str">
        <f>IF(I377="","",IF(I377&gt;='01_Catálogos'!$B$4,"Sí","No"))</f>
        <v>Sí</v>
      </c>
      <c r="K377" s="22"/>
      <c r="L377" s="22"/>
      <c r="M377" s="20" t="s">
        <v>1520</v>
      </c>
      <c r="N377" s="20" t="s">
        <v>588</v>
      </c>
      <c r="O377" s="21"/>
      <c r="P377" s="20" t="s">
        <v>152</v>
      </c>
      <c r="Q377" s="21" t="s">
        <v>1743</v>
      </c>
      <c r="R377" s="21" t="s">
        <v>1522</v>
      </c>
      <c r="S377" s="23"/>
      <c r="T377" s="23"/>
      <c r="U377" s="21"/>
      <c r="V377" s="21"/>
    </row>
    <row r="378" spans="1:22" ht="36" customHeight="1">
      <c r="A378" s="20" t="s">
        <v>2255</v>
      </c>
      <c r="B378" s="20" t="s">
        <v>1518</v>
      </c>
      <c r="C378" s="20" t="s">
        <v>591</v>
      </c>
      <c r="D378" s="20" t="s">
        <v>735</v>
      </c>
      <c r="E378" s="20" t="s">
        <v>953</v>
      </c>
      <c r="F378" s="21" t="s">
        <v>727</v>
      </c>
      <c r="G378" s="20" t="s">
        <v>1519</v>
      </c>
      <c r="H378" s="20" t="s">
        <v>69</v>
      </c>
      <c r="I378" s="23">
        <v>1</v>
      </c>
      <c r="J378" s="20" t="str">
        <f>IF(I378="","",IF(I378&gt;='01_Catálogos'!$B$4,"Sí","No"))</f>
        <v>Sí</v>
      </c>
      <c r="K378" s="22"/>
      <c r="L378" s="22"/>
      <c r="M378" s="20" t="s">
        <v>1520</v>
      </c>
      <c r="N378" s="20" t="s">
        <v>588</v>
      </c>
      <c r="O378" s="21"/>
      <c r="P378" s="20" t="s">
        <v>152</v>
      </c>
      <c r="Q378" s="21" t="s">
        <v>1747</v>
      </c>
      <c r="R378" s="21" t="s">
        <v>1522</v>
      </c>
      <c r="S378" s="23"/>
      <c r="T378" s="23"/>
      <c r="U378" s="21"/>
      <c r="V378" s="21"/>
    </row>
    <row r="379" spans="1:22" ht="36" customHeight="1">
      <c r="A379" s="20" t="s">
        <v>2256</v>
      </c>
      <c r="B379" s="20" t="s">
        <v>1518</v>
      </c>
      <c r="C379" s="20" t="s">
        <v>591</v>
      </c>
      <c r="D379" s="20" t="s">
        <v>735</v>
      </c>
      <c r="E379" s="20" t="s">
        <v>953</v>
      </c>
      <c r="F379" s="21" t="s">
        <v>727</v>
      </c>
      <c r="G379" s="20" t="s">
        <v>1519</v>
      </c>
      <c r="H379" s="20" t="s">
        <v>65</v>
      </c>
      <c r="I379" s="23">
        <v>0.96799999999999997</v>
      </c>
      <c r="J379" s="20" t="str">
        <f>IF(I379="","",IF(I379&gt;='01_Catálogos'!$B$4,"Sí","No"))</f>
        <v>Sí</v>
      </c>
      <c r="K379" s="22"/>
      <c r="L379" s="22"/>
      <c r="M379" s="20" t="s">
        <v>1520</v>
      </c>
      <c r="N379" s="20" t="s">
        <v>588</v>
      </c>
      <c r="O379" s="21"/>
      <c r="P379" s="20" t="s">
        <v>152</v>
      </c>
      <c r="Q379" s="21" t="s">
        <v>1751</v>
      </c>
      <c r="R379" s="21" t="s">
        <v>1522</v>
      </c>
      <c r="S379" s="23"/>
      <c r="T379" s="23"/>
      <c r="U379" s="21"/>
      <c r="V379" s="21"/>
    </row>
    <row r="380" spans="1:22" ht="36" customHeight="1">
      <c r="A380" s="20" t="s">
        <v>2257</v>
      </c>
      <c r="B380" s="20" t="s">
        <v>1518</v>
      </c>
      <c r="C380" s="20" t="s">
        <v>591</v>
      </c>
      <c r="D380" s="20" t="s">
        <v>735</v>
      </c>
      <c r="E380" s="20" t="s">
        <v>953</v>
      </c>
      <c r="F380" s="21" t="s">
        <v>727</v>
      </c>
      <c r="G380" s="20" t="s">
        <v>1519</v>
      </c>
      <c r="H380" s="20" t="s">
        <v>60</v>
      </c>
      <c r="I380" s="23">
        <v>1</v>
      </c>
      <c r="J380" s="20" t="str">
        <f>IF(I380="","",IF(I380&gt;='01_Catálogos'!$B$4,"Sí","No"))</f>
        <v>Sí</v>
      </c>
      <c r="K380" s="22"/>
      <c r="L380" s="22"/>
      <c r="M380" s="20" t="s">
        <v>1520</v>
      </c>
      <c r="N380" s="20" t="s">
        <v>588</v>
      </c>
      <c r="O380" s="21"/>
      <c r="P380" s="20" t="s">
        <v>152</v>
      </c>
      <c r="Q380" s="21" t="s">
        <v>1755</v>
      </c>
      <c r="R380" s="21" t="s">
        <v>1522</v>
      </c>
      <c r="S380" s="23"/>
      <c r="T380" s="23"/>
      <c r="U380" s="21"/>
      <c r="V380" s="21"/>
    </row>
    <row r="381" spans="1:22" ht="36" customHeight="1">
      <c r="A381" s="20" t="s">
        <v>2258</v>
      </c>
      <c r="B381" s="20" t="s">
        <v>1518</v>
      </c>
      <c r="C381" s="20" t="s">
        <v>591</v>
      </c>
      <c r="D381" s="20" t="s">
        <v>735</v>
      </c>
      <c r="E381" s="20" t="s">
        <v>953</v>
      </c>
      <c r="F381" s="21" t="s">
        <v>727</v>
      </c>
      <c r="G381" s="20" t="s">
        <v>1519</v>
      </c>
      <c r="H381" s="20" t="s">
        <v>84</v>
      </c>
      <c r="I381" s="23">
        <v>1</v>
      </c>
      <c r="J381" s="20" t="str">
        <f>IF(I381="","",IF(I381&gt;='01_Catálogos'!$B$4,"Sí","No"))</f>
        <v>Sí</v>
      </c>
      <c r="K381" s="22"/>
      <c r="L381" s="22"/>
      <c r="M381" s="20" t="s">
        <v>1520</v>
      </c>
      <c r="N381" s="20" t="s">
        <v>588</v>
      </c>
      <c r="O381" s="21"/>
      <c r="P381" s="20" t="s">
        <v>152</v>
      </c>
      <c r="Q381" s="21" t="s">
        <v>1759</v>
      </c>
      <c r="R381" s="21" t="s">
        <v>1522</v>
      </c>
      <c r="S381" s="23"/>
      <c r="T381" s="23"/>
      <c r="U381" s="21"/>
      <c r="V381" s="21"/>
    </row>
    <row r="382" spans="1:22" ht="36" customHeight="1">
      <c r="A382" s="20" t="s">
        <v>2259</v>
      </c>
      <c r="B382" s="20" t="s">
        <v>1518</v>
      </c>
      <c r="C382" s="20" t="s">
        <v>591</v>
      </c>
      <c r="D382" s="20" t="s">
        <v>735</v>
      </c>
      <c r="E382" s="20" t="s">
        <v>953</v>
      </c>
      <c r="F382" s="21" t="s">
        <v>727</v>
      </c>
      <c r="G382" s="20" t="s">
        <v>1519</v>
      </c>
      <c r="H382" s="20" t="s">
        <v>87</v>
      </c>
      <c r="I382" s="23">
        <v>1</v>
      </c>
      <c r="J382" s="20" t="str">
        <f>IF(I382="","",IF(I382&gt;='01_Catálogos'!$B$4,"Sí","No"))</f>
        <v>Sí</v>
      </c>
      <c r="K382" s="22"/>
      <c r="L382" s="22"/>
      <c r="M382" s="20" t="s">
        <v>1520</v>
      </c>
      <c r="N382" s="20" t="s">
        <v>588</v>
      </c>
      <c r="O382" s="21"/>
      <c r="P382" s="20" t="s">
        <v>152</v>
      </c>
      <c r="Q382" s="21" t="s">
        <v>2260</v>
      </c>
      <c r="R382" s="21" t="s">
        <v>1522</v>
      </c>
      <c r="S382" s="23"/>
      <c r="T382" s="23"/>
      <c r="U382" s="21"/>
      <c r="V382" s="21"/>
    </row>
    <row r="383" spans="1:22" ht="36" customHeight="1">
      <c r="A383" s="20" t="s">
        <v>2261</v>
      </c>
      <c r="B383" s="20" t="s">
        <v>1518</v>
      </c>
      <c r="C383" s="20" t="s">
        <v>591</v>
      </c>
      <c r="D383" s="20" t="s">
        <v>735</v>
      </c>
      <c r="E383" s="20" t="s">
        <v>954</v>
      </c>
      <c r="F383" s="21" t="s">
        <v>711</v>
      </c>
      <c r="G383" s="20" t="s">
        <v>1222</v>
      </c>
      <c r="H383" s="20" t="s">
        <v>55</v>
      </c>
      <c r="I383" s="23">
        <v>0.96599999999999997</v>
      </c>
      <c r="J383" s="20" t="str">
        <f>IF(I383="","",IF(I383&gt;='01_Catálogos'!$B$4,"Sí","No"))</f>
        <v>Sí</v>
      </c>
      <c r="K383" s="22"/>
      <c r="L383" s="22"/>
      <c r="M383" s="20" t="s">
        <v>1520</v>
      </c>
      <c r="N383" s="20" t="s">
        <v>597</v>
      </c>
      <c r="O383" s="21" t="s">
        <v>2262</v>
      </c>
      <c r="P383" s="20" t="s">
        <v>152</v>
      </c>
      <c r="Q383" s="21" t="s">
        <v>2263</v>
      </c>
      <c r="R383" s="21" t="s">
        <v>1522</v>
      </c>
      <c r="S383" s="23"/>
      <c r="T383" s="23"/>
      <c r="U383" s="21"/>
      <c r="V383" s="21"/>
    </row>
    <row r="384" spans="1:22" ht="36" customHeight="1">
      <c r="A384" s="20" t="s">
        <v>2264</v>
      </c>
      <c r="B384" s="20" t="s">
        <v>1518</v>
      </c>
      <c r="C384" s="20" t="s">
        <v>591</v>
      </c>
      <c r="D384" s="20" t="s">
        <v>735</v>
      </c>
      <c r="E384" s="20" t="s">
        <v>954</v>
      </c>
      <c r="F384" s="21" t="s">
        <v>711</v>
      </c>
      <c r="G384" s="20" t="s">
        <v>1519</v>
      </c>
      <c r="H384" s="20" t="s">
        <v>55</v>
      </c>
      <c r="I384" s="23">
        <v>0.94599999999999995</v>
      </c>
      <c r="J384" s="20" t="str">
        <f>IF(I384="","",IF(I384&gt;='01_Catálogos'!$B$4,"Sí","No"))</f>
        <v>Sí</v>
      </c>
      <c r="K384" s="22"/>
      <c r="L384" s="22"/>
      <c r="M384" s="20" t="s">
        <v>1520</v>
      </c>
      <c r="N384" s="20" t="s">
        <v>597</v>
      </c>
      <c r="O384" s="21"/>
      <c r="P384" s="20" t="s">
        <v>152</v>
      </c>
      <c r="Q384" s="21" t="s">
        <v>1765</v>
      </c>
      <c r="R384" s="21" t="s">
        <v>1522</v>
      </c>
      <c r="S384" s="23"/>
      <c r="T384" s="23"/>
      <c r="U384" s="21"/>
      <c r="V384" s="21"/>
    </row>
    <row r="385" spans="1:22" ht="36" customHeight="1">
      <c r="A385" s="20" t="s">
        <v>2265</v>
      </c>
      <c r="B385" s="20" t="s">
        <v>1518</v>
      </c>
      <c r="C385" s="20" t="s">
        <v>591</v>
      </c>
      <c r="D385" s="20" t="s">
        <v>735</v>
      </c>
      <c r="E385" s="20" t="s">
        <v>954</v>
      </c>
      <c r="F385" s="21" t="s">
        <v>711</v>
      </c>
      <c r="G385" s="20" t="s">
        <v>1222</v>
      </c>
      <c r="H385" s="20" t="s">
        <v>69</v>
      </c>
      <c r="I385" s="23">
        <v>1</v>
      </c>
      <c r="J385" s="20" t="str">
        <f>IF(I385="","",IF(I385&gt;='01_Catálogos'!$B$4,"Sí","No"))</f>
        <v>Sí</v>
      </c>
      <c r="K385" s="22"/>
      <c r="L385" s="22"/>
      <c r="M385" s="20" t="s">
        <v>1520</v>
      </c>
      <c r="N385" s="20" t="s">
        <v>597</v>
      </c>
      <c r="O385" s="21"/>
      <c r="P385" s="20" t="s">
        <v>152</v>
      </c>
      <c r="Q385" s="21" t="s">
        <v>2266</v>
      </c>
      <c r="R385" s="21" t="s">
        <v>1522</v>
      </c>
      <c r="S385" s="23"/>
      <c r="T385" s="23"/>
      <c r="U385" s="21"/>
      <c r="V385" s="21"/>
    </row>
    <row r="386" spans="1:22" ht="36" customHeight="1">
      <c r="A386" s="20" t="s">
        <v>2267</v>
      </c>
      <c r="B386" s="20" t="s">
        <v>1518</v>
      </c>
      <c r="C386" s="20" t="s">
        <v>591</v>
      </c>
      <c r="D386" s="20" t="s">
        <v>735</v>
      </c>
      <c r="E386" s="20" t="s">
        <v>954</v>
      </c>
      <c r="F386" s="21" t="s">
        <v>711</v>
      </c>
      <c r="G386" s="20" t="s">
        <v>1519</v>
      </c>
      <c r="H386" s="20" t="s">
        <v>69</v>
      </c>
      <c r="I386" s="23">
        <v>0.93400000000000005</v>
      </c>
      <c r="J386" s="20" t="str">
        <f>IF(I386="","",IF(I386&gt;='01_Catálogos'!$B$4,"Sí","No"))</f>
        <v>Sí</v>
      </c>
      <c r="K386" s="22"/>
      <c r="L386" s="22"/>
      <c r="M386" s="20" t="s">
        <v>1520</v>
      </c>
      <c r="N386" s="20" t="s">
        <v>597</v>
      </c>
      <c r="O386" s="21"/>
      <c r="P386" s="20" t="s">
        <v>152</v>
      </c>
      <c r="Q386" s="21" t="s">
        <v>1767</v>
      </c>
      <c r="R386" s="21" t="s">
        <v>1522</v>
      </c>
      <c r="S386" s="23"/>
      <c r="T386" s="23"/>
      <c r="U386" s="21"/>
      <c r="V386" s="21"/>
    </row>
    <row r="387" spans="1:22" ht="36" customHeight="1">
      <c r="A387" s="20" t="s">
        <v>2268</v>
      </c>
      <c r="B387" s="20" t="s">
        <v>1518</v>
      </c>
      <c r="C387" s="20" t="s">
        <v>591</v>
      </c>
      <c r="D387" s="20" t="s">
        <v>735</v>
      </c>
      <c r="E387" s="20" t="s">
        <v>954</v>
      </c>
      <c r="F387" s="21" t="s">
        <v>711</v>
      </c>
      <c r="G387" s="20" t="s">
        <v>1222</v>
      </c>
      <c r="H387" s="20" t="s">
        <v>65</v>
      </c>
      <c r="I387" s="23">
        <v>0.98199999999999998</v>
      </c>
      <c r="J387" s="20" t="str">
        <f>IF(I387="","",IF(I387&gt;='01_Catálogos'!$B$4,"Sí","No"))</f>
        <v>Sí</v>
      </c>
      <c r="K387" s="22"/>
      <c r="L387" s="22"/>
      <c r="M387" s="20" t="s">
        <v>1520</v>
      </c>
      <c r="N387" s="20" t="s">
        <v>597</v>
      </c>
      <c r="O387" s="21"/>
      <c r="P387" s="20" t="s">
        <v>152</v>
      </c>
      <c r="Q387" s="21" t="s">
        <v>2269</v>
      </c>
      <c r="R387" s="21" t="s">
        <v>1522</v>
      </c>
      <c r="S387" s="23"/>
      <c r="T387" s="23"/>
      <c r="U387" s="21"/>
      <c r="V387" s="21"/>
    </row>
    <row r="388" spans="1:22" ht="36" customHeight="1">
      <c r="A388" s="20" t="s">
        <v>2270</v>
      </c>
      <c r="B388" s="20" t="s">
        <v>1518</v>
      </c>
      <c r="C388" s="20" t="s">
        <v>591</v>
      </c>
      <c r="D388" s="20" t="s">
        <v>735</v>
      </c>
      <c r="E388" s="20" t="s">
        <v>954</v>
      </c>
      <c r="F388" s="21" t="s">
        <v>711</v>
      </c>
      <c r="G388" s="20" t="s">
        <v>1519</v>
      </c>
      <c r="H388" s="20" t="s">
        <v>65</v>
      </c>
      <c r="I388" s="23">
        <v>0.92099999999999993</v>
      </c>
      <c r="J388" s="20" t="str">
        <f>IF(I388="","",IF(I388&gt;='01_Catálogos'!$B$4,"Sí","No"))</f>
        <v>Sí</v>
      </c>
      <c r="K388" s="22"/>
      <c r="L388" s="22"/>
      <c r="M388" s="20" t="s">
        <v>1520</v>
      </c>
      <c r="N388" s="20" t="s">
        <v>597</v>
      </c>
      <c r="O388" s="21"/>
      <c r="P388" s="20" t="s">
        <v>152</v>
      </c>
      <c r="Q388" s="21" t="s">
        <v>1769</v>
      </c>
      <c r="R388" s="21" t="s">
        <v>1522</v>
      </c>
      <c r="S388" s="23"/>
      <c r="T388" s="23"/>
      <c r="U388" s="21"/>
      <c r="V388" s="21"/>
    </row>
    <row r="389" spans="1:22" ht="36" customHeight="1">
      <c r="A389" s="20" t="s">
        <v>2271</v>
      </c>
      <c r="B389" s="20" t="s">
        <v>1518</v>
      </c>
      <c r="C389" s="20" t="s">
        <v>591</v>
      </c>
      <c r="D389" s="20" t="s">
        <v>735</v>
      </c>
      <c r="E389" s="20" t="s">
        <v>954</v>
      </c>
      <c r="F389" s="21" t="s">
        <v>711</v>
      </c>
      <c r="G389" s="20" t="s">
        <v>1222</v>
      </c>
      <c r="H389" s="20" t="s">
        <v>60</v>
      </c>
      <c r="I389" s="23">
        <v>0.9</v>
      </c>
      <c r="J389" s="20" t="str">
        <f>IF(I389="","",IF(I389&gt;='01_Catálogos'!$B$4,"Sí","No"))</f>
        <v>Sí</v>
      </c>
      <c r="K389" s="22"/>
      <c r="L389" s="22"/>
      <c r="M389" s="20" t="s">
        <v>1520</v>
      </c>
      <c r="N389" s="20" t="s">
        <v>597</v>
      </c>
      <c r="O389" s="21"/>
      <c r="P389" s="20" t="s">
        <v>152</v>
      </c>
      <c r="Q389" s="21" t="s">
        <v>2272</v>
      </c>
      <c r="R389" s="21" t="s">
        <v>1522</v>
      </c>
      <c r="S389" s="23"/>
      <c r="T389" s="23"/>
      <c r="U389" s="21"/>
      <c r="V389" s="21"/>
    </row>
    <row r="390" spans="1:22" ht="36" customHeight="1">
      <c r="A390" s="20" t="s">
        <v>2273</v>
      </c>
      <c r="B390" s="20" t="s">
        <v>1518</v>
      </c>
      <c r="C390" s="20" t="s">
        <v>591</v>
      </c>
      <c r="D390" s="20" t="s">
        <v>735</v>
      </c>
      <c r="E390" s="20" t="s">
        <v>954</v>
      </c>
      <c r="F390" s="21" t="s">
        <v>711</v>
      </c>
      <c r="G390" s="20" t="s">
        <v>1222</v>
      </c>
      <c r="H390" s="20" t="s">
        <v>74</v>
      </c>
      <c r="I390" s="23">
        <v>0.92500000000000004</v>
      </c>
      <c r="J390" s="20" t="str">
        <f>IF(I390="","",IF(I390&gt;='01_Catálogos'!$B$4,"Sí","No"))</f>
        <v>Sí</v>
      </c>
      <c r="K390" s="22"/>
      <c r="L390" s="22"/>
      <c r="M390" s="20" t="s">
        <v>1520</v>
      </c>
      <c r="N390" s="20" t="s">
        <v>597</v>
      </c>
      <c r="O390" s="21"/>
      <c r="P390" s="20" t="s">
        <v>152</v>
      </c>
      <c r="Q390" s="21" t="s">
        <v>2274</v>
      </c>
      <c r="R390" s="21" t="s">
        <v>1522</v>
      </c>
      <c r="S390" s="23"/>
      <c r="T390" s="23"/>
      <c r="U390" s="21"/>
      <c r="V390" s="21"/>
    </row>
    <row r="391" spans="1:22" ht="36" customHeight="1">
      <c r="A391" s="20" t="s">
        <v>2275</v>
      </c>
      <c r="B391" s="20" t="s">
        <v>1518</v>
      </c>
      <c r="C391" s="20" t="s">
        <v>591</v>
      </c>
      <c r="D391" s="20" t="s">
        <v>735</v>
      </c>
      <c r="E391" s="20" t="s">
        <v>954</v>
      </c>
      <c r="F391" s="21" t="s">
        <v>711</v>
      </c>
      <c r="G391" s="20" t="s">
        <v>1519</v>
      </c>
      <c r="H391" s="20" t="s">
        <v>74</v>
      </c>
      <c r="I391" s="23">
        <v>0.89200000000000002</v>
      </c>
      <c r="J391" s="20" t="str">
        <f>IF(I391="","",IF(I391&gt;='01_Catálogos'!$B$4,"Sí","No"))</f>
        <v>Sí</v>
      </c>
      <c r="K391" s="22"/>
      <c r="L391" s="22"/>
      <c r="M391" s="20" t="s">
        <v>1520</v>
      </c>
      <c r="N391" s="20" t="s">
        <v>597</v>
      </c>
      <c r="O391" s="21"/>
      <c r="P391" s="20" t="s">
        <v>152</v>
      </c>
      <c r="Q391" s="21" t="s">
        <v>1775</v>
      </c>
      <c r="R391" s="21" t="s">
        <v>1522</v>
      </c>
      <c r="S391" s="23"/>
      <c r="T391" s="23"/>
      <c r="U391" s="21"/>
      <c r="V391" s="21"/>
    </row>
    <row r="392" spans="1:22" ht="36" customHeight="1">
      <c r="A392" s="20" t="s">
        <v>2276</v>
      </c>
      <c r="B392" s="20" t="s">
        <v>1518</v>
      </c>
      <c r="C392" s="20" t="s">
        <v>591</v>
      </c>
      <c r="D392" s="20" t="s">
        <v>735</v>
      </c>
      <c r="E392" s="20" t="s">
        <v>954</v>
      </c>
      <c r="F392" s="21" t="s">
        <v>711</v>
      </c>
      <c r="G392" s="20" t="s">
        <v>1519</v>
      </c>
      <c r="H392" s="20" t="s">
        <v>79</v>
      </c>
      <c r="I392" s="23">
        <v>1</v>
      </c>
      <c r="J392" s="20" t="str">
        <f>IF(I392="","",IF(I392&gt;='01_Catálogos'!$B$4,"Sí","No"))</f>
        <v>Sí</v>
      </c>
      <c r="K392" s="22"/>
      <c r="L392" s="22"/>
      <c r="M392" s="20" t="s">
        <v>1520</v>
      </c>
      <c r="N392" s="20" t="s">
        <v>597</v>
      </c>
      <c r="O392" s="21"/>
      <c r="P392" s="20" t="s">
        <v>152</v>
      </c>
      <c r="Q392" s="21" t="s">
        <v>2277</v>
      </c>
      <c r="R392" s="21" t="s">
        <v>1522</v>
      </c>
      <c r="S392" s="23"/>
      <c r="T392" s="23"/>
      <c r="U392" s="21"/>
      <c r="V392" s="21"/>
    </row>
    <row r="393" spans="1:22" ht="36" customHeight="1">
      <c r="A393" s="20" t="s">
        <v>2278</v>
      </c>
      <c r="B393" s="20" t="s">
        <v>1518</v>
      </c>
      <c r="C393" s="20" t="s">
        <v>591</v>
      </c>
      <c r="D393" s="20" t="s">
        <v>735</v>
      </c>
      <c r="E393" s="20" t="s">
        <v>954</v>
      </c>
      <c r="F393" s="21" t="s">
        <v>711</v>
      </c>
      <c r="G393" s="20" t="s">
        <v>1222</v>
      </c>
      <c r="H393" s="20" t="s">
        <v>87</v>
      </c>
      <c r="I393" s="23">
        <v>0.93799999999999994</v>
      </c>
      <c r="J393" s="20" t="str">
        <f>IF(I393="","",IF(I393&gt;='01_Catálogos'!$B$4,"Sí","No"))</f>
        <v>Sí</v>
      </c>
      <c r="K393" s="22"/>
      <c r="L393" s="22"/>
      <c r="M393" s="20" t="s">
        <v>1520</v>
      </c>
      <c r="N393" s="20" t="s">
        <v>597</v>
      </c>
      <c r="O393" s="21"/>
      <c r="P393" s="20" t="s">
        <v>152</v>
      </c>
      <c r="Q393" s="21" t="s">
        <v>2279</v>
      </c>
      <c r="R393" s="21" t="s">
        <v>1522</v>
      </c>
      <c r="S393" s="23"/>
      <c r="T393" s="23"/>
      <c r="U393" s="21"/>
      <c r="V393" s="21"/>
    </row>
    <row r="394" spans="1:22" ht="36" customHeight="1">
      <c r="A394" s="20" t="s">
        <v>2280</v>
      </c>
      <c r="B394" s="20" t="s">
        <v>1518</v>
      </c>
      <c r="C394" s="20" t="s">
        <v>591</v>
      </c>
      <c r="D394" s="20" t="s">
        <v>735</v>
      </c>
      <c r="E394" s="20" t="s">
        <v>954</v>
      </c>
      <c r="F394" s="21" t="s">
        <v>711</v>
      </c>
      <c r="G394" s="20" t="s">
        <v>1519</v>
      </c>
      <c r="H394" s="20" t="s">
        <v>87</v>
      </c>
      <c r="I394" s="23">
        <v>1</v>
      </c>
      <c r="J394" s="20" t="str">
        <f>IF(I394="","",IF(I394&gt;='01_Catálogos'!$B$4,"Sí","No"))</f>
        <v>Sí</v>
      </c>
      <c r="K394" s="22"/>
      <c r="L394" s="22"/>
      <c r="M394" s="20" t="s">
        <v>1520</v>
      </c>
      <c r="N394" s="20" t="s">
        <v>597</v>
      </c>
      <c r="O394" s="21"/>
      <c r="P394" s="20" t="s">
        <v>152</v>
      </c>
      <c r="Q394" s="21" t="s">
        <v>2281</v>
      </c>
      <c r="R394" s="21" t="s">
        <v>1522</v>
      </c>
      <c r="S394" s="23"/>
      <c r="T394" s="23"/>
      <c r="U394" s="21"/>
      <c r="V394" s="21"/>
    </row>
    <row r="395" spans="1:22" ht="36" customHeight="1">
      <c r="A395" s="20" t="s">
        <v>2282</v>
      </c>
      <c r="B395" s="20" t="s">
        <v>1518</v>
      </c>
      <c r="C395" s="20" t="s">
        <v>591</v>
      </c>
      <c r="D395" s="20" t="s">
        <v>735</v>
      </c>
      <c r="E395" s="20" t="s">
        <v>955</v>
      </c>
      <c r="F395" s="21" t="s">
        <v>705</v>
      </c>
      <c r="G395" s="20" t="s">
        <v>1519</v>
      </c>
      <c r="H395" s="20" t="s">
        <v>55</v>
      </c>
      <c r="I395" s="23">
        <v>1</v>
      </c>
      <c r="J395" s="20" t="str">
        <f>IF(I395="","",IF(I395&gt;='01_Catálogos'!$B$4,"Sí","No"))</f>
        <v>Sí</v>
      </c>
      <c r="K395" s="22"/>
      <c r="L395" s="22"/>
      <c r="M395" s="20" t="s">
        <v>1520</v>
      </c>
      <c r="N395" s="20" t="s">
        <v>588</v>
      </c>
      <c r="O395" s="21"/>
      <c r="P395" s="20" t="s">
        <v>152</v>
      </c>
      <c r="Q395" s="21" t="s">
        <v>2283</v>
      </c>
      <c r="R395" s="21" t="s">
        <v>1522</v>
      </c>
      <c r="S395" s="23"/>
      <c r="T395" s="23"/>
      <c r="U395" s="21"/>
      <c r="V395" s="21"/>
    </row>
    <row r="396" spans="1:22" ht="36" customHeight="1">
      <c r="A396" s="20" t="s">
        <v>2284</v>
      </c>
      <c r="B396" s="20" t="s">
        <v>1518</v>
      </c>
      <c r="C396" s="20" t="s">
        <v>591</v>
      </c>
      <c r="D396" s="20" t="s">
        <v>735</v>
      </c>
      <c r="E396" s="20" t="s">
        <v>955</v>
      </c>
      <c r="F396" s="21" t="s">
        <v>705</v>
      </c>
      <c r="G396" s="20" t="s">
        <v>1519</v>
      </c>
      <c r="H396" s="20" t="s">
        <v>69</v>
      </c>
      <c r="I396" s="23">
        <v>1</v>
      </c>
      <c r="J396" s="20" t="str">
        <f>IF(I396="","",IF(I396&gt;='01_Catálogos'!$B$4,"Sí","No"))</f>
        <v>Sí</v>
      </c>
      <c r="K396" s="22"/>
      <c r="L396" s="22"/>
      <c r="M396" s="20" t="s">
        <v>1520</v>
      </c>
      <c r="N396" s="20" t="s">
        <v>588</v>
      </c>
      <c r="O396" s="21"/>
      <c r="P396" s="20" t="s">
        <v>152</v>
      </c>
      <c r="Q396" s="21" t="s">
        <v>2285</v>
      </c>
      <c r="R396" s="21" t="s">
        <v>1522</v>
      </c>
      <c r="S396" s="23"/>
      <c r="T396" s="23"/>
      <c r="U396" s="21"/>
      <c r="V396" s="21"/>
    </row>
    <row r="397" spans="1:22" ht="36" customHeight="1">
      <c r="A397" s="20" t="s">
        <v>2286</v>
      </c>
      <c r="B397" s="20" t="s">
        <v>1518</v>
      </c>
      <c r="C397" s="20" t="s">
        <v>591</v>
      </c>
      <c r="D397" s="20" t="s">
        <v>735</v>
      </c>
      <c r="E397" s="20" t="s">
        <v>955</v>
      </c>
      <c r="F397" s="21" t="s">
        <v>705</v>
      </c>
      <c r="G397" s="20" t="s">
        <v>1519</v>
      </c>
      <c r="H397" s="20" t="s">
        <v>65</v>
      </c>
      <c r="I397" s="23">
        <v>1</v>
      </c>
      <c r="J397" s="20" t="str">
        <f>IF(I397="","",IF(I397&gt;='01_Catálogos'!$B$4,"Sí","No"))</f>
        <v>Sí</v>
      </c>
      <c r="K397" s="22"/>
      <c r="L397" s="22"/>
      <c r="M397" s="20" t="s">
        <v>1520</v>
      </c>
      <c r="N397" s="20" t="s">
        <v>588</v>
      </c>
      <c r="O397" s="21"/>
      <c r="P397" s="20" t="s">
        <v>152</v>
      </c>
      <c r="Q397" s="21" t="s">
        <v>2287</v>
      </c>
      <c r="R397" s="21" t="s">
        <v>1522</v>
      </c>
      <c r="S397" s="23"/>
      <c r="T397" s="23"/>
      <c r="U397" s="21"/>
      <c r="V397" s="21"/>
    </row>
    <row r="398" spans="1:22" ht="36" customHeight="1">
      <c r="A398" s="20" t="s">
        <v>2288</v>
      </c>
      <c r="B398" s="20" t="s">
        <v>1518</v>
      </c>
      <c r="C398" s="20" t="s">
        <v>591</v>
      </c>
      <c r="D398" s="20" t="s">
        <v>735</v>
      </c>
      <c r="E398" s="20" t="s">
        <v>955</v>
      </c>
      <c r="F398" s="21" t="s">
        <v>705</v>
      </c>
      <c r="G398" s="20" t="s">
        <v>1519</v>
      </c>
      <c r="H398" s="20" t="s">
        <v>60</v>
      </c>
      <c r="I398" s="23">
        <v>1</v>
      </c>
      <c r="J398" s="20" t="str">
        <f>IF(I398="","",IF(I398&gt;='01_Catálogos'!$B$4,"Sí","No"))</f>
        <v>Sí</v>
      </c>
      <c r="K398" s="22"/>
      <c r="L398" s="22"/>
      <c r="M398" s="20" t="s">
        <v>1520</v>
      </c>
      <c r="N398" s="20" t="s">
        <v>588</v>
      </c>
      <c r="O398" s="21"/>
      <c r="P398" s="20" t="s">
        <v>152</v>
      </c>
      <c r="Q398" s="21" t="s">
        <v>2289</v>
      </c>
      <c r="R398" s="21" t="s">
        <v>1522</v>
      </c>
      <c r="S398" s="23"/>
      <c r="T398" s="23"/>
      <c r="U398" s="21"/>
      <c r="V398" s="21"/>
    </row>
    <row r="399" spans="1:22" ht="36" customHeight="1">
      <c r="A399" s="20" t="s">
        <v>2290</v>
      </c>
      <c r="B399" s="20" t="s">
        <v>1518</v>
      </c>
      <c r="C399" s="20" t="s">
        <v>591</v>
      </c>
      <c r="D399" s="20" t="s">
        <v>735</v>
      </c>
      <c r="E399" s="20" t="s">
        <v>955</v>
      </c>
      <c r="F399" s="21" t="s">
        <v>705</v>
      </c>
      <c r="G399" s="20" t="s">
        <v>1519</v>
      </c>
      <c r="H399" s="20" t="s">
        <v>87</v>
      </c>
      <c r="I399" s="23">
        <v>1</v>
      </c>
      <c r="J399" s="20" t="str">
        <f>IF(I399="","",IF(I399&gt;='01_Catálogos'!$B$4,"Sí","No"))</f>
        <v>Sí</v>
      </c>
      <c r="K399" s="22"/>
      <c r="L399" s="22"/>
      <c r="M399" s="20" t="s">
        <v>1520</v>
      </c>
      <c r="N399" s="20" t="s">
        <v>588</v>
      </c>
      <c r="O399" s="21"/>
      <c r="P399" s="20" t="s">
        <v>152</v>
      </c>
      <c r="Q399" s="21" t="s">
        <v>2291</v>
      </c>
      <c r="R399" s="21" t="s">
        <v>1522</v>
      </c>
      <c r="S399" s="23"/>
      <c r="T399" s="23"/>
      <c r="U399" s="21"/>
      <c r="V399" s="21"/>
    </row>
    <row r="400" spans="1:22" ht="36" customHeight="1">
      <c r="A400" s="20" t="s">
        <v>2292</v>
      </c>
      <c r="B400" s="20" t="s">
        <v>1518</v>
      </c>
      <c r="C400" s="20" t="s">
        <v>591</v>
      </c>
      <c r="D400" s="20" t="s">
        <v>735</v>
      </c>
      <c r="E400" s="20" t="s">
        <v>956</v>
      </c>
      <c r="F400" s="21" t="s">
        <v>957</v>
      </c>
      <c r="G400" s="20" t="s">
        <v>1222</v>
      </c>
      <c r="H400" s="20" t="s">
        <v>55</v>
      </c>
      <c r="I400" s="23">
        <v>0.94900000000000007</v>
      </c>
      <c r="J400" s="20" t="str">
        <f>IF(I400="","",IF(I400&gt;='01_Catálogos'!$B$4,"Sí","No"))</f>
        <v>Sí</v>
      </c>
      <c r="K400" s="22"/>
      <c r="L400" s="22"/>
      <c r="M400" s="20" t="s">
        <v>1520</v>
      </c>
      <c r="N400" s="20" t="s">
        <v>588</v>
      </c>
      <c r="O400" s="21"/>
      <c r="P400" s="20" t="s">
        <v>152</v>
      </c>
      <c r="Q400" s="21" t="s">
        <v>2293</v>
      </c>
      <c r="R400" s="21" t="s">
        <v>1522</v>
      </c>
      <c r="S400" s="23"/>
      <c r="T400" s="23"/>
      <c r="U400" s="21"/>
      <c r="V400" s="21"/>
    </row>
    <row r="401" spans="1:22" ht="36" customHeight="1">
      <c r="A401" s="20" t="s">
        <v>2294</v>
      </c>
      <c r="B401" s="20" t="s">
        <v>1518</v>
      </c>
      <c r="C401" s="20" t="s">
        <v>591</v>
      </c>
      <c r="D401" s="20" t="s">
        <v>735</v>
      </c>
      <c r="E401" s="20" t="s">
        <v>956</v>
      </c>
      <c r="F401" s="21" t="s">
        <v>957</v>
      </c>
      <c r="G401" s="20" t="s">
        <v>1519</v>
      </c>
      <c r="H401" s="20" t="s">
        <v>55</v>
      </c>
      <c r="I401" s="23">
        <v>1</v>
      </c>
      <c r="J401" s="20" t="str">
        <f>IF(I401="","",IF(I401&gt;='01_Catálogos'!$B$4,"Sí","No"))</f>
        <v>Sí</v>
      </c>
      <c r="K401" s="22"/>
      <c r="L401" s="22"/>
      <c r="M401" s="20" t="s">
        <v>1520</v>
      </c>
      <c r="N401" s="20" t="s">
        <v>588</v>
      </c>
      <c r="O401" s="21"/>
      <c r="P401" s="20" t="s">
        <v>152</v>
      </c>
      <c r="Q401" s="21" t="s">
        <v>2295</v>
      </c>
      <c r="R401" s="21" t="s">
        <v>1522</v>
      </c>
      <c r="S401" s="23"/>
      <c r="T401" s="23"/>
      <c r="U401" s="21"/>
      <c r="V401" s="21"/>
    </row>
    <row r="402" spans="1:22" ht="36" customHeight="1">
      <c r="A402" s="20" t="s">
        <v>2296</v>
      </c>
      <c r="B402" s="20" t="s">
        <v>1518</v>
      </c>
      <c r="C402" s="20" t="s">
        <v>591</v>
      </c>
      <c r="D402" s="20" t="s">
        <v>735</v>
      </c>
      <c r="E402" s="20" t="s">
        <v>956</v>
      </c>
      <c r="F402" s="21" t="s">
        <v>957</v>
      </c>
      <c r="G402" s="20" t="s">
        <v>1222</v>
      </c>
      <c r="H402" s="20" t="s">
        <v>69</v>
      </c>
      <c r="I402" s="23">
        <v>0.8590000000000001</v>
      </c>
      <c r="J402" s="20" t="str">
        <f>IF(I402="","",IF(I402&gt;='01_Catálogos'!$B$4,"Sí","No"))</f>
        <v>Sí</v>
      </c>
      <c r="K402" s="22"/>
      <c r="L402" s="22"/>
      <c r="M402" s="20" t="s">
        <v>1520</v>
      </c>
      <c r="N402" s="20" t="s">
        <v>588</v>
      </c>
      <c r="O402" s="21"/>
      <c r="P402" s="20" t="s">
        <v>152</v>
      </c>
      <c r="Q402" s="21" t="s">
        <v>2297</v>
      </c>
      <c r="R402" s="21" t="s">
        <v>1522</v>
      </c>
      <c r="S402" s="23"/>
      <c r="T402" s="23"/>
      <c r="U402" s="21"/>
      <c r="V402" s="21"/>
    </row>
    <row r="403" spans="1:22" ht="36" customHeight="1">
      <c r="A403" s="20" t="s">
        <v>2298</v>
      </c>
      <c r="B403" s="20" t="s">
        <v>1518</v>
      </c>
      <c r="C403" s="20" t="s">
        <v>591</v>
      </c>
      <c r="D403" s="20" t="s">
        <v>735</v>
      </c>
      <c r="E403" s="20" t="s">
        <v>956</v>
      </c>
      <c r="F403" s="21" t="s">
        <v>957</v>
      </c>
      <c r="G403" s="20" t="s">
        <v>1222</v>
      </c>
      <c r="H403" s="20" t="s">
        <v>65</v>
      </c>
      <c r="I403" s="23">
        <v>0.878</v>
      </c>
      <c r="J403" s="20" t="str">
        <f>IF(I403="","",IF(I403&gt;='01_Catálogos'!$B$4,"Sí","No"))</f>
        <v>Sí</v>
      </c>
      <c r="K403" s="22"/>
      <c r="L403" s="22"/>
      <c r="M403" s="20" t="s">
        <v>1520</v>
      </c>
      <c r="N403" s="20" t="s">
        <v>588</v>
      </c>
      <c r="O403" s="21"/>
      <c r="P403" s="20" t="s">
        <v>152</v>
      </c>
      <c r="Q403" s="21" t="s">
        <v>2299</v>
      </c>
      <c r="R403" s="21" t="s">
        <v>1522</v>
      </c>
      <c r="S403" s="23"/>
      <c r="T403" s="23"/>
      <c r="U403" s="21"/>
      <c r="V403" s="21"/>
    </row>
    <row r="404" spans="1:22" ht="36" customHeight="1">
      <c r="A404" s="20" t="s">
        <v>2300</v>
      </c>
      <c r="B404" s="20" t="s">
        <v>1518</v>
      </c>
      <c r="C404" s="20" t="s">
        <v>591</v>
      </c>
      <c r="D404" s="20" t="s">
        <v>735</v>
      </c>
      <c r="E404" s="20" t="s">
        <v>956</v>
      </c>
      <c r="F404" s="21" t="s">
        <v>957</v>
      </c>
      <c r="G404" s="20" t="s">
        <v>1519</v>
      </c>
      <c r="H404" s="20" t="s">
        <v>65</v>
      </c>
      <c r="I404" s="23">
        <v>1</v>
      </c>
      <c r="J404" s="20" t="str">
        <f>IF(I404="","",IF(I404&gt;='01_Catálogos'!$B$4,"Sí","No"))</f>
        <v>Sí</v>
      </c>
      <c r="K404" s="22"/>
      <c r="L404" s="22"/>
      <c r="M404" s="20" t="s">
        <v>1520</v>
      </c>
      <c r="N404" s="20" t="s">
        <v>588</v>
      </c>
      <c r="O404" s="21"/>
      <c r="P404" s="20" t="s">
        <v>152</v>
      </c>
      <c r="Q404" s="21" t="s">
        <v>2301</v>
      </c>
      <c r="R404" s="21" t="s">
        <v>1522</v>
      </c>
      <c r="S404" s="23"/>
      <c r="T404" s="23"/>
      <c r="U404" s="21"/>
      <c r="V404" s="21"/>
    </row>
    <row r="405" spans="1:22" ht="36" customHeight="1">
      <c r="A405" s="20" t="s">
        <v>2302</v>
      </c>
      <c r="B405" s="20" t="s">
        <v>1518</v>
      </c>
      <c r="C405" s="20" t="s">
        <v>591</v>
      </c>
      <c r="D405" s="20" t="s">
        <v>735</v>
      </c>
      <c r="E405" s="20" t="s">
        <v>956</v>
      </c>
      <c r="F405" s="21" t="s">
        <v>957</v>
      </c>
      <c r="G405" s="20" t="s">
        <v>1519</v>
      </c>
      <c r="H405" s="20" t="s">
        <v>84</v>
      </c>
      <c r="I405" s="23">
        <v>1</v>
      </c>
      <c r="J405" s="20" t="str">
        <f>IF(I405="","",IF(I405&gt;='01_Catálogos'!$B$4,"Sí","No"))</f>
        <v>Sí</v>
      </c>
      <c r="K405" s="22"/>
      <c r="L405" s="22"/>
      <c r="M405" s="20" t="s">
        <v>1520</v>
      </c>
      <c r="N405" s="20" t="s">
        <v>588</v>
      </c>
      <c r="O405" s="21"/>
      <c r="P405" s="20" t="s">
        <v>152</v>
      </c>
      <c r="Q405" s="21" t="s">
        <v>2303</v>
      </c>
      <c r="R405" s="21" t="s">
        <v>1522</v>
      </c>
      <c r="S405" s="23"/>
      <c r="T405" s="23"/>
      <c r="U405" s="21"/>
      <c r="V405" s="21"/>
    </row>
    <row r="406" spans="1:22" ht="36" customHeight="1">
      <c r="A406" s="20" t="s">
        <v>2304</v>
      </c>
      <c r="B406" s="20" t="s">
        <v>1518</v>
      </c>
      <c r="C406" s="20" t="s">
        <v>591</v>
      </c>
      <c r="D406" s="20" t="s">
        <v>735</v>
      </c>
      <c r="E406" s="20" t="s">
        <v>956</v>
      </c>
      <c r="F406" s="21" t="s">
        <v>957</v>
      </c>
      <c r="G406" s="20" t="s">
        <v>1222</v>
      </c>
      <c r="H406" s="20" t="s">
        <v>74</v>
      </c>
      <c r="I406" s="23">
        <v>0.90799999999999992</v>
      </c>
      <c r="J406" s="20" t="str">
        <f>IF(I406="","",IF(I406&gt;='01_Catálogos'!$B$4,"Sí","No"))</f>
        <v>Sí</v>
      </c>
      <c r="K406" s="22"/>
      <c r="L406" s="22"/>
      <c r="M406" s="20" t="s">
        <v>1520</v>
      </c>
      <c r="N406" s="20" t="s">
        <v>588</v>
      </c>
      <c r="O406" s="21"/>
      <c r="P406" s="20" t="s">
        <v>152</v>
      </c>
      <c r="Q406" s="21" t="s">
        <v>2305</v>
      </c>
      <c r="R406" s="21" t="s">
        <v>1522</v>
      </c>
      <c r="S406" s="23"/>
      <c r="T406" s="23"/>
      <c r="U406" s="21"/>
      <c r="V406" s="21"/>
    </row>
    <row r="407" spans="1:22" ht="36" customHeight="1">
      <c r="A407" s="20" t="s">
        <v>2306</v>
      </c>
      <c r="B407" s="20" t="s">
        <v>1518</v>
      </c>
      <c r="C407" s="20" t="s">
        <v>591</v>
      </c>
      <c r="D407" s="20" t="s">
        <v>735</v>
      </c>
      <c r="E407" s="20" t="s">
        <v>956</v>
      </c>
      <c r="F407" s="21" t="s">
        <v>957</v>
      </c>
      <c r="G407" s="20" t="s">
        <v>1519</v>
      </c>
      <c r="H407" s="20" t="s">
        <v>87</v>
      </c>
      <c r="I407" s="23">
        <v>1</v>
      </c>
      <c r="J407" s="20" t="str">
        <f>IF(I407="","",IF(I407&gt;='01_Catálogos'!$B$4,"Sí","No"))</f>
        <v>Sí</v>
      </c>
      <c r="K407" s="22"/>
      <c r="L407" s="22"/>
      <c r="M407" s="20" t="s">
        <v>1520</v>
      </c>
      <c r="N407" s="20" t="s">
        <v>588</v>
      </c>
      <c r="O407" s="21"/>
      <c r="P407" s="20" t="s">
        <v>152</v>
      </c>
      <c r="Q407" s="21" t="s">
        <v>2307</v>
      </c>
      <c r="R407" s="21" t="s">
        <v>1522</v>
      </c>
      <c r="S407" s="23"/>
      <c r="T407" s="23"/>
      <c r="U407" s="21"/>
      <c r="V407" s="21"/>
    </row>
    <row r="408" spans="1:22" ht="36" customHeight="1">
      <c r="A408" s="20" t="s">
        <v>2308</v>
      </c>
      <c r="B408" s="20" t="s">
        <v>1518</v>
      </c>
      <c r="C408" s="20" t="s">
        <v>591</v>
      </c>
      <c r="D408" s="20" t="s">
        <v>735</v>
      </c>
      <c r="E408" s="20" t="s">
        <v>958</v>
      </c>
      <c r="F408" s="21" t="s">
        <v>716</v>
      </c>
      <c r="G408" s="20" t="s">
        <v>1519</v>
      </c>
      <c r="H408" s="20" t="s">
        <v>55</v>
      </c>
      <c r="I408" s="23">
        <v>0.71400000000000008</v>
      </c>
      <c r="J408" s="20" t="str">
        <f>IF(I408="","",IF(I408&gt;='01_Catálogos'!$B$4,"Sí","No"))</f>
        <v>Sí</v>
      </c>
      <c r="K408" s="22"/>
      <c r="L408" s="22"/>
      <c r="M408" s="20" t="s">
        <v>1520</v>
      </c>
      <c r="N408" s="20" t="s">
        <v>588</v>
      </c>
      <c r="O408" s="21"/>
      <c r="P408" s="20" t="s">
        <v>152</v>
      </c>
      <c r="Q408" s="21" t="s">
        <v>2309</v>
      </c>
      <c r="R408" s="21" t="s">
        <v>1522</v>
      </c>
      <c r="S408" s="23"/>
      <c r="T408" s="23"/>
      <c r="U408" s="21"/>
      <c r="V408" s="21"/>
    </row>
    <row r="409" spans="1:22" ht="36" customHeight="1">
      <c r="A409" s="20" t="s">
        <v>2310</v>
      </c>
      <c r="B409" s="20" t="s">
        <v>1518</v>
      </c>
      <c r="C409" s="20" t="s">
        <v>591</v>
      </c>
      <c r="D409" s="20" t="s">
        <v>735</v>
      </c>
      <c r="E409" s="20" t="s">
        <v>958</v>
      </c>
      <c r="F409" s="21" t="s">
        <v>716</v>
      </c>
      <c r="G409" s="20" t="s">
        <v>1519</v>
      </c>
      <c r="H409" s="20" t="s">
        <v>69</v>
      </c>
      <c r="I409" s="23">
        <v>0.89700000000000002</v>
      </c>
      <c r="J409" s="20" t="str">
        <f>IF(I409="","",IF(I409&gt;='01_Catálogos'!$B$4,"Sí","No"))</f>
        <v>Sí</v>
      </c>
      <c r="K409" s="22"/>
      <c r="L409" s="22"/>
      <c r="M409" s="20" t="s">
        <v>1520</v>
      </c>
      <c r="N409" s="20" t="s">
        <v>588</v>
      </c>
      <c r="O409" s="21"/>
      <c r="P409" s="20" t="s">
        <v>152</v>
      </c>
      <c r="Q409" s="21" t="s">
        <v>2311</v>
      </c>
      <c r="R409" s="21" t="s">
        <v>1522</v>
      </c>
      <c r="S409" s="23"/>
      <c r="T409" s="23"/>
      <c r="U409" s="21"/>
      <c r="V409" s="21"/>
    </row>
    <row r="410" spans="1:22" ht="36" customHeight="1">
      <c r="A410" s="20" t="s">
        <v>2312</v>
      </c>
      <c r="B410" s="20" t="s">
        <v>1518</v>
      </c>
      <c r="C410" s="20" t="s">
        <v>591</v>
      </c>
      <c r="D410" s="20" t="s">
        <v>735</v>
      </c>
      <c r="E410" s="20" t="s">
        <v>958</v>
      </c>
      <c r="F410" s="21" t="s">
        <v>716</v>
      </c>
      <c r="G410" s="20" t="s">
        <v>1519</v>
      </c>
      <c r="H410" s="20" t="s">
        <v>65</v>
      </c>
      <c r="I410" s="23">
        <v>0.5</v>
      </c>
      <c r="J410" s="20" t="str">
        <f>IF(I410="","",IF(I410&gt;='01_Catálogos'!$B$4,"Sí","No"))</f>
        <v>No</v>
      </c>
      <c r="K410" s="22"/>
      <c r="L410" s="22"/>
      <c r="M410" s="20" t="s">
        <v>1520</v>
      </c>
      <c r="N410" s="20" t="s">
        <v>588</v>
      </c>
      <c r="O410" s="21"/>
      <c r="P410" s="20" t="s">
        <v>152</v>
      </c>
      <c r="Q410" s="21" t="s">
        <v>2313</v>
      </c>
      <c r="R410" s="21" t="s">
        <v>1522</v>
      </c>
      <c r="S410" s="23"/>
      <c r="T410" s="23"/>
      <c r="U410" s="21"/>
      <c r="V410" s="21"/>
    </row>
    <row r="411" spans="1:22" ht="36" customHeight="1">
      <c r="A411" s="20" t="s">
        <v>2314</v>
      </c>
      <c r="B411" s="20" t="s">
        <v>1518</v>
      </c>
      <c r="C411" s="20" t="s">
        <v>591</v>
      </c>
      <c r="D411" s="20" t="s">
        <v>735</v>
      </c>
      <c r="E411" s="20" t="s">
        <v>958</v>
      </c>
      <c r="F411" s="21" t="s">
        <v>716</v>
      </c>
      <c r="G411" s="20" t="s">
        <v>1519</v>
      </c>
      <c r="H411" s="20" t="s">
        <v>79</v>
      </c>
      <c r="I411" s="23">
        <v>1</v>
      </c>
      <c r="J411" s="20" t="str">
        <f>IF(I411="","",IF(I411&gt;='01_Catálogos'!$B$4,"Sí","No"))</f>
        <v>Sí</v>
      </c>
      <c r="K411" s="22"/>
      <c r="L411" s="22"/>
      <c r="M411" s="20" t="s">
        <v>1520</v>
      </c>
      <c r="N411" s="20" t="s">
        <v>588</v>
      </c>
      <c r="O411" s="21"/>
      <c r="P411" s="20" t="s">
        <v>152</v>
      </c>
      <c r="Q411" s="21" t="s">
        <v>2315</v>
      </c>
      <c r="R411" s="21" t="s">
        <v>1522</v>
      </c>
      <c r="S411" s="23"/>
      <c r="T411" s="23"/>
      <c r="U411" s="21"/>
      <c r="V411" s="21"/>
    </row>
    <row r="412" spans="1:22" ht="36" customHeight="1">
      <c r="A412" s="20" t="s">
        <v>2316</v>
      </c>
      <c r="B412" s="20" t="s">
        <v>1518</v>
      </c>
      <c r="C412" s="20" t="s">
        <v>591</v>
      </c>
      <c r="D412" s="20" t="s">
        <v>735</v>
      </c>
      <c r="E412" s="20" t="s">
        <v>959</v>
      </c>
      <c r="F412" s="21" t="s">
        <v>730</v>
      </c>
      <c r="G412" s="20" t="s">
        <v>1222</v>
      </c>
      <c r="H412" s="20" t="s">
        <v>55</v>
      </c>
      <c r="I412" s="23">
        <v>0.81799999999999995</v>
      </c>
      <c r="J412" s="20" t="str">
        <f>IF(I412="","",IF(I412&gt;='01_Catálogos'!$B$4,"Sí","No"))</f>
        <v>Sí</v>
      </c>
      <c r="K412" s="22"/>
      <c r="L412" s="22"/>
      <c r="M412" s="20" t="s">
        <v>1520</v>
      </c>
      <c r="N412" s="20" t="s">
        <v>597</v>
      </c>
      <c r="O412" s="21" t="s">
        <v>2317</v>
      </c>
      <c r="P412" s="20" t="s">
        <v>152</v>
      </c>
      <c r="Q412" s="21" t="s">
        <v>1777</v>
      </c>
      <c r="R412" s="21" t="s">
        <v>1522</v>
      </c>
      <c r="S412" s="23"/>
      <c r="T412" s="23"/>
      <c r="U412" s="21"/>
      <c r="V412" s="21"/>
    </row>
    <row r="413" spans="1:22" ht="36" customHeight="1">
      <c r="A413" s="20" t="s">
        <v>2318</v>
      </c>
      <c r="B413" s="20" t="s">
        <v>1518</v>
      </c>
      <c r="C413" s="20" t="s">
        <v>591</v>
      </c>
      <c r="D413" s="20" t="s">
        <v>735</v>
      </c>
      <c r="E413" s="20" t="s">
        <v>959</v>
      </c>
      <c r="F413" s="21" t="s">
        <v>730</v>
      </c>
      <c r="G413" s="20" t="s">
        <v>1519</v>
      </c>
      <c r="H413" s="20" t="s">
        <v>55</v>
      </c>
      <c r="I413" s="23">
        <v>0.93799999999999994</v>
      </c>
      <c r="J413" s="20" t="str">
        <f>IF(I413="","",IF(I413&gt;='01_Catálogos'!$B$4,"Sí","No"))</f>
        <v>Sí</v>
      </c>
      <c r="K413" s="22"/>
      <c r="L413" s="22"/>
      <c r="M413" s="20" t="s">
        <v>1520</v>
      </c>
      <c r="N413" s="20" t="s">
        <v>597</v>
      </c>
      <c r="O413" s="21"/>
      <c r="P413" s="20" t="s">
        <v>152</v>
      </c>
      <c r="Q413" s="21" t="s">
        <v>1779</v>
      </c>
      <c r="R413" s="21" t="s">
        <v>1522</v>
      </c>
      <c r="S413" s="23"/>
      <c r="T413" s="23"/>
      <c r="U413" s="21"/>
      <c r="V413" s="21"/>
    </row>
    <row r="414" spans="1:22" ht="36" customHeight="1">
      <c r="A414" s="20" t="s">
        <v>2319</v>
      </c>
      <c r="B414" s="20" t="s">
        <v>1518</v>
      </c>
      <c r="C414" s="20" t="s">
        <v>591</v>
      </c>
      <c r="D414" s="20" t="s">
        <v>735</v>
      </c>
      <c r="E414" s="20" t="s">
        <v>959</v>
      </c>
      <c r="F414" s="21" t="s">
        <v>730</v>
      </c>
      <c r="G414" s="20" t="s">
        <v>1222</v>
      </c>
      <c r="H414" s="20" t="s">
        <v>69</v>
      </c>
      <c r="I414" s="23">
        <v>0.81799999999999995</v>
      </c>
      <c r="J414" s="20" t="str">
        <f>IF(I414="","",IF(I414&gt;='01_Catálogos'!$B$4,"Sí","No"))</f>
        <v>Sí</v>
      </c>
      <c r="K414" s="22"/>
      <c r="L414" s="22"/>
      <c r="M414" s="20" t="s">
        <v>1520</v>
      </c>
      <c r="N414" s="20" t="s">
        <v>597</v>
      </c>
      <c r="O414" s="21"/>
      <c r="P414" s="20" t="s">
        <v>152</v>
      </c>
      <c r="Q414" s="21" t="s">
        <v>1781</v>
      </c>
      <c r="R414" s="21" t="s">
        <v>1522</v>
      </c>
      <c r="S414" s="23"/>
      <c r="T414" s="23"/>
      <c r="U414" s="21"/>
      <c r="V414" s="21"/>
    </row>
    <row r="415" spans="1:22" ht="36" customHeight="1">
      <c r="A415" s="20" t="s">
        <v>2320</v>
      </c>
      <c r="B415" s="20" t="s">
        <v>1518</v>
      </c>
      <c r="C415" s="20" t="s">
        <v>591</v>
      </c>
      <c r="D415" s="20" t="s">
        <v>735</v>
      </c>
      <c r="E415" s="20" t="s">
        <v>959</v>
      </c>
      <c r="F415" s="21" t="s">
        <v>730</v>
      </c>
      <c r="G415" s="20" t="s">
        <v>1519</v>
      </c>
      <c r="H415" s="20" t="s">
        <v>69</v>
      </c>
      <c r="I415" s="23">
        <v>0.91</v>
      </c>
      <c r="J415" s="20" t="str">
        <f>IF(I415="","",IF(I415&gt;='01_Catálogos'!$B$4,"Sí","No"))</f>
        <v>Sí</v>
      </c>
      <c r="K415" s="22"/>
      <c r="L415" s="22"/>
      <c r="M415" s="20" t="s">
        <v>1520</v>
      </c>
      <c r="N415" s="20" t="s">
        <v>597</v>
      </c>
      <c r="O415" s="21"/>
      <c r="P415" s="20" t="s">
        <v>152</v>
      </c>
      <c r="Q415" s="21" t="s">
        <v>1783</v>
      </c>
      <c r="R415" s="21" t="s">
        <v>1522</v>
      </c>
      <c r="S415" s="23"/>
      <c r="T415" s="23"/>
      <c r="U415" s="21"/>
      <c r="V415" s="21"/>
    </row>
    <row r="416" spans="1:22" ht="36" customHeight="1">
      <c r="A416" s="20" t="s">
        <v>2321</v>
      </c>
      <c r="B416" s="20" t="s">
        <v>1518</v>
      </c>
      <c r="C416" s="20" t="s">
        <v>591</v>
      </c>
      <c r="D416" s="20" t="s">
        <v>735</v>
      </c>
      <c r="E416" s="20" t="s">
        <v>959</v>
      </c>
      <c r="F416" s="21" t="s">
        <v>730</v>
      </c>
      <c r="G416" s="20" t="s">
        <v>1222</v>
      </c>
      <c r="H416" s="20" t="s">
        <v>65</v>
      </c>
      <c r="I416" s="23">
        <v>1</v>
      </c>
      <c r="J416" s="20" t="str">
        <f>IF(I416="","",IF(I416&gt;='01_Catálogos'!$B$4,"Sí","No"))</f>
        <v>Sí</v>
      </c>
      <c r="K416" s="22"/>
      <c r="L416" s="22"/>
      <c r="M416" s="20" t="s">
        <v>1520</v>
      </c>
      <c r="N416" s="20" t="s">
        <v>597</v>
      </c>
      <c r="O416" s="21"/>
      <c r="P416" s="20" t="s">
        <v>152</v>
      </c>
      <c r="Q416" s="21" t="s">
        <v>1785</v>
      </c>
      <c r="R416" s="21" t="s">
        <v>1522</v>
      </c>
      <c r="S416" s="23"/>
      <c r="T416" s="23"/>
      <c r="U416" s="21"/>
      <c r="V416" s="21"/>
    </row>
    <row r="417" spans="1:22" ht="36" customHeight="1">
      <c r="A417" s="20" t="s">
        <v>2322</v>
      </c>
      <c r="B417" s="20" t="s">
        <v>1518</v>
      </c>
      <c r="C417" s="20" t="s">
        <v>591</v>
      </c>
      <c r="D417" s="20" t="s">
        <v>735</v>
      </c>
      <c r="E417" s="20" t="s">
        <v>959</v>
      </c>
      <c r="F417" s="21" t="s">
        <v>730</v>
      </c>
      <c r="G417" s="20" t="s">
        <v>1519</v>
      </c>
      <c r="H417" s="20" t="s">
        <v>65</v>
      </c>
      <c r="I417" s="23">
        <v>0.98199999999999998</v>
      </c>
      <c r="J417" s="20" t="str">
        <f>IF(I417="","",IF(I417&gt;='01_Catálogos'!$B$4,"Sí","No"))</f>
        <v>Sí</v>
      </c>
      <c r="K417" s="22"/>
      <c r="L417" s="22"/>
      <c r="M417" s="20" t="s">
        <v>1520</v>
      </c>
      <c r="N417" s="20" t="s">
        <v>597</v>
      </c>
      <c r="O417" s="21"/>
      <c r="P417" s="20" t="s">
        <v>152</v>
      </c>
      <c r="Q417" s="21" t="s">
        <v>1787</v>
      </c>
      <c r="R417" s="21" t="s">
        <v>1522</v>
      </c>
      <c r="S417" s="23"/>
      <c r="T417" s="23"/>
      <c r="U417" s="21"/>
      <c r="V417" s="21"/>
    </row>
    <row r="418" spans="1:22" ht="36" customHeight="1">
      <c r="A418" s="20" t="s">
        <v>2323</v>
      </c>
      <c r="B418" s="20" t="s">
        <v>1518</v>
      </c>
      <c r="C418" s="20" t="s">
        <v>591</v>
      </c>
      <c r="D418" s="20" t="s">
        <v>735</v>
      </c>
      <c r="E418" s="20" t="s">
        <v>959</v>
      </c>
      <c r="F418" s="21" t="s">
        <v>730</v>
      </c>
      <c r="G418" s="20" t="s">
        <v>1519</v>
      </c>
      <c r="H418" s="20" t="s">
        <v>60</v>
      </c>
      <c r="I418" s="23">
        <v>1</v>
      </c>
      <c r="J418" s="20" t="str">
        <f>IF(I418="","",IF(I418&gt;='01_Catálogos'!$B$4,"Sí","No"))</f>
        <v>Sí</v>
      </c>
      <c r="K418" s="22"/>
      <c r="L418" s="22"/>
      <c r="M418" s="20" t="s">
        <v>1520</v>
      </c>
      <c r="N418" s="20" t="s">
        <v>597</v>
      </c>
      <c r="O418" s="21"/>
      <c r="P418" s="20" t="s">
        <v>152</v>
      </c>
      <c r="Q418" s="21" t="s">
        <v>1791</v>
      </c>
      <c r="R418" s="21" t="s">
        <v>1522</v>
      </c>
      <c r="S418" s="23"/>
      <c r="T418" s="23"/>
      <c r="U418" s="21"/>
      <c r="V418" s="21"/>
    </row>
    <row r="419" spans="1:22" ht="36" customHeight="1">
      <c r="A419" s="20" t="s">
        <v>2324</v>
      </c>
      <c r="B419" s="20" t="s">
        <v>1518</v>
      </c>
      <c r="C419" s="20" t="s">
        <v>591</v>
      </c>
      <c r="D419" s="20" t="s">
        <v>735</v>
      </c>
      <c r="E419" s="20" t="s">
        <v>959</v>
      </c>
      <c r="F419" s="21" t="s">
        <v>730</v>
      </c>
      <c r="G419" s="20" t="s">
        <v>1519</v>
      </c>
      <c r="H419" s="20" t="s">
        <v>84</v>
      </c>
      <c r="I419" s="23">
        <v>0.97599999999999998</v>
      </c>
      <c r="J419" s="20" t="str">
        <f>IF(I419="","",IF(I419&gt;='01_Catálogos'!$B$4,"Sí","No"))</f>
        <v>Sí</v>
      </c>
      <c r="K419" s="22"/>
      <c r="L419" s="22"/>
      <c r="M419" s="20" t="s">
        <v>1520</v>
      </c>
      <c r="N419" s="20" t="s">
        <v>597</v>
      </c>
      <c r="O419" s="21"/>
      <c r="P419" s="20" t="s">
        <v>152</v>
      </c>
      <c r="Q419" s="21" t="s">
        <v>1795</v>
      </c>
      <c r="R419" s="21" t="s">
        <v>1522</v>
      </c>
      <c r="S419" s="23"/>
      <c r="T419" s="23"/>
      <c r="U419" s="21"/>
      <c r="V419" s="21"/>
    </row>
    <row r="420" spans="1:22" ht="36" customHeight="1">
      <c r="A420" s="20" t="s">
        <v>2325</v>
      </c>
      <c r="B420" s="20" t="s">
        <v>1518</v>
      </c>
      <c r="C420" s="20" t="s">
        <v>591</v>
      </c>
      <c r="D420" s="20" t="s">
        <v>735</v>
      </c>
      <c r="E420" s="20" t="s">
        <v>959</v>
      </c>
      <c r="F420" s="21" t="s">
        <v>730</v>
      </c>
      <c r="G420" s="20" t="s">
        <v>1222</v>
      </c>
      <c r="H420" s="20" t="s">
        <v>74</v>
      </c>
      <c r="I420" s="23">
        <v>1</v>
      </c>
      <c r="J420" s="20" t="str">
        <f>IF(I420="","",IF(I420&gt;='01_Catálogos'!$B$4,"Sí","No"))</f>
        <v>Sí</v>
      </c>
      <c r="K420" s="22"/>
      <c r="L420" s="22"/>
      <c r="M420" s="20" t="s">
        <v>1520</v>
      </c>
      <c r="N420" s="20" t="s">
        <v>597</v>
      </c>
      <c r="O420" s="21"/>
      <c r="P420" s="20" t="s">
        <v>152</v>
      </c>
      <c r="Q420" s="21" t="s">
        <v>1797</v>
      </c>
      <c r="R420" s="21" t="s">
        <v>1522</v>
      </c>
      <c r="S420" s="23"/>
      <c r="T420" s="23"/>
      <c r="U420" s="21"/>
      <c r="V420" s="21"/>
    </row>
    <row r="421" spans="1:22" ht="36" customHeight="1">
      <c r="A421" s="20" t="s">
        <v>2326</v>
      </c>
      <c r="B421" s="20" t="s">
        <v>1518</v>
      </c>
      <c r="C421" s="20" t="s">
        <v>591</v>
      </c>
      <c r="D421" s="20" t="s">
        <v>735</v>
      </c>
      <c r="E421" s="20" t="s">
        <v>959</v>
      </c>
      <c r="F421" s="21" t="s">
        <v>730</v>
      </c>
      <c r="G421" s="20" t="s">
        <v>1519</v>
      </c>
      <c r="H421" s="20" t="s">
        <v>74</v>
      </c>
      <c r="I421" s="23">
        <v>0.97299999999999998</v>
      </c>
      <c r="J421" s="20" t="str">
        <f>IF(I421="","",IF(I421&gt;='01_Catálogos'!$B$4,"Sí","No"))</f>
        <v>Sí</v>
      </c>
      <c r="K421" s="22"/>
      <c r="L421" s="22"/>
      <c r="M421" s="20" t="s">
        <v>1520</v>
      </c>
      <c r="N421" s="20" t="s">
        <v>597</v>
      </c>
      <c r="O421" s="21"/>
      <c r="P421" s="20" t="s">
        <v>152</v>
      </c>
      <c r="Q421" s="21" t="s">
        <v>1799</v>
      </c>
      <c r="R421" s="21" t="s">
        <v>1522</v>
      </c>
      <c r="S421" s="23"/>
      <c r="T421" s="23"/>
      <c r="U421" s="21"/>
      <c r="V421" s="21"/>
    </row>
    <row r="422" spans="1:22" ht="36" customHeight="1">
      <c r="A422" s="20" t="s">
        <v>2327</v>
      </c>
      <c r="B422" s="20" t="s">
        <v>1518</v>
      </c>
      <c r="C422" s="20" t="s">
        <v>591</v>
      </c>
      <c r="D422" s="20" t="s">
        <v>735</v>
      </c>
      <c r="E422" s="20" t="s">
        <v>959</v>
      </c>
      <c r="F422" s="21" t="s">
        <v>730</v>
      </c>
      <c r="G422" s="20" t="s">
        <v>1222</v>
      </c>
      <c r="H422" s="20" t="s">
        <v>79</v>
      </c>
      <c r="I422" s="23">
        <v>0.81799999999999995</v>
      </c>
      <c r="J422" s="20" t="str">
        <f>IF(I422="","",IF(I422&gt;='01_Catálogos'!$B$4,"Sí","No"))</f>
        <v>Sí</v>
      </c>
      <c r="K422" s="22"/>
      <c r="L422" s="22"/>
      <c r="M422" s="20" t="s">
        <v>1520</v>
      </c>
      <c r="N422" s="20" t="s">
        <v>597</v>
      </c>
      <c r="O422" s="21"/>
      <c r="P422" s="20" t="s">
        <v>152</v>
      </c>
      <c r="Q422" s="21" t="s">
        <v>2328</v>
      </c>
      <c r="R422" s="21" t="s">
        <v>1522</v>
      </c>
      <c r="S422" s="23"/>
      <c r="T422" s="23"/>
      <c r="U422" s="21"/>
      <c r="V422" s="21"/>
    </row>
    <row r="423" spans="1:22" ht="36" customHeight="1">
      <c r="A423" s="20" t="s">
        <v>2329</v>
      </c>
      <c r="B423" s="20" t="s">
        <v>1518</v>
      </c>
      <c r="C423" s="20" t="s">
        <v>591</v>
      </c>
      <c r="D423" s="20" t="s">
        <v>735</v>
      </c>
      <c r="E423" s="20" t="s">
        <v>959</v>
      </c>
      <c r="F423" s="21" t="s">
        <v>730</v>
      </c>
      <c r="G423" s="20" t="s">
        <v>1519</v>
      </c>
      <c r="H423" s="20" t="s">
        <v>79</v>
      </c>
      <c r="I423" s="23">
        <v>0.91</v>
      </c>
      <c r="J423" s="20" t="str">
        <f>IF(I423="","",IF(I423&gt;='01_Catálogos'!$B$4,"Sí","No"))</f>
        <v>Sí</v>
      </c>
      <c r="K423" s="22"/>
      <c r="L423" s="22"/>
      <c r="M423" s="20" t="s">
        <v>1520</v>
      </c>
      <c r="N423" s="20" t="s">
        <v>597</v>
      </c>
      <c r="O423" s="21"/>
      <c r="P423" s="20" t="s">
        <v>152</v>
      </c>
      <c r="Q423" s="21" t="s">
        <v>2330</v>
      </c>
      <c r="R423" s="21" t="s">
        <v>1522</v>
      </c>
      <c r="S423" s="23"/>
      <c r="T423" s="23"/>
      <c r="U423" s="21"/>
      <c r="V423" s="21"/>
    </row>
    <row r="424" spans="1:22" ht="36" customHeight="1">
      <c r="A424" s="20" t="s">
        <v>2331</v>
      </c>
      <c r="B424" s="20" t="s">
        <v>1518</v>
      </c>
      <c r="C424" s="20" t="s">
        <v>591</v>
      </c>
      <c r="D424" s="20" t="s">
        <v>735</v>
      </c>
      <c r="E424" s="20" t="s">
        <v>959</v>
      </c>
      <c r="F424" s="21" t="s">
        <v>730</v>
      </c>
      <c r="G424" s="20" t="s">
        <v>1519</v>
      </c>
      <c r="H424" s="20" t="s">
        <v>87</v>
      </c>
      <c r="I424" s="23">
        <v>1</v>
      </c>
      <c r="J424" s="20" t="str">
        <f>IF(I424="","",IF(I424&gt;='01_Catálogos'!$B$4,"Sí","No"))</f>
        <v>Sí</v>
      </c>
      <c r="K424" s="22"/>
      <c r="L424" s="22"/>
      <c r="M424" s="20" t="s">
        <v>1520</v>
      </c>
      <c r="N424" s="20" t="s">
        <v>597</v>
      </c>
      <c r="O424" s="21"/>
      <c r="P424" s="20" t="s">
        <v>152</v>
      </c>
      <c r="Q424" s="21" t="s">
        <v>2332</v>
      </c>
      <c r="R424" s="21" t="s">
        <v>1522</v>
      </c>
      <c r="S424" s="23"/>
      <c r="T424" s="23"/>
      <c r="U424" s="21"/>
      <c r="V424" s="21"/>
    </row>
    <row r="425" spans="1:22" ht="36" customHeight="1">
      <c r="A425" s="20" t="s">
        <v>2333</v>
      </c>
      <c r="B425" s="20" t="s">
        <v>1518</v>
      </c>
      <c r="C425" s="20" t="s">
        <v>591</v>
      </c>
      <c r="D425" s="20" t="s">
        <v>735</v>
      </c>
      <c r="E425" s="20" t="s">
        <v>960</v>
      </c>
      <c r="F425" s="21" t="s">
        <v>961</v>
      </c>
      <c r="G425" s="20" t="s">
        <v>1222</v>
      </c>
      <c r="H425" s="20" t="s">
        <v>60</v>
      </c>
      <c r="I425" s="23">
        <v>1</v>
      </c>
      <c r="J425" s="20" t="str">
        <f>IF(I425="","",IF(I425&gt;='01_Catálogos'!$B$4,"Sí","No"))</f>
        <v>Sí</v>
      </c>
      <c r="K425" s="22"/>
      <c r="L425" s="22"/>
      <c r="M425" s="20" t="s">
        <v>1520</v>
      </c>
      <c r="N425" s="20" t="s">
        <v>588</v>
      </c>
      <c r="O425" s="21"/>
      <c r="P425" s="20" t="s">
        <v>152</v>
      </c>
      <c r="Q425" s="21" t="s">
        <v>2334</v>
      </c>
      <c r="R425" s="21" t="s">
        <v>1522</v>
      </c>
      <c r="S425" s="23"/>
      <c r="T425" s="23"/>
      <c r="U425" s="21"/>
      <c r="V425" s="21"/>
    </row>
    <row r="426" spans="1:22" ht="36" customHeight="1">
      <c r="A426" s="20" t="s">
        <v>2335</v>
      </c>
      <c r="B426" s="20" t="s">
        <v>1518</v>
      </c>
      <c r="C426" s="20" t="s">
        <v>591</v>
      </c>
      <c r="D426" s="20" t="s">
        <v>735</v>
      </c>
      <c r="E426" s="20" t="s">
        <v>960</v>
      </c>
      <c r="F426" s="21" t="s">
        <v>961</v>
      </c>
      <c r="G426" s="20" t="s">
        <v>1519</v>
      </c>
      <c r="H426" s="20" t="s">
        <v>60</v>
      </c>
      <c r="I426" s="23">
        <v>1</v>
      </c>
      <c r="J426" s="20" t="str">
        <f>IF(I426="","",IF(I426&gt;='01_Catálogos'!$B$4,"Sí","No"))</f>
        <v>Sí</v>
      </c>
      <c r="K426" s="22"/>
      <c r="L426" s="22"/>
      <c r="M426" s="20" t="s">
        <v>1520</v>
      </c>
      <c r="N426" s="20" t="s">
        <v>588</v>
      </c>
      <c r="O426" s="21"/>
      <c r="P426" s="20" t="s">
        <v>152</v>
      </c>
      <c r="Q426" s="21" t="s">
        <v>2336</v>
      </c>
      <c r="R426" s="21" t="s">
        <v>1522</v>
      </c>
      <c r="S426" s="23"/>
      <c r="T426" s="23"/>
      <c r="U426" s="21"/>
      <c r="V426" s="21"/>
    </row>
    <row r="427" spans="1:22" ht="36" customHeight="1">
      <c r="A427" s="20" t="s">
        <v>2337</v>
      </c>
      <c r="B427" s="20" t="s">
        <v>1518</v>
      </c>
      <c r="C427" s="20" t="s">
        <v>591</v>
      </c>
      <c r="D427" s="20" t="s">
        <v>735</v>
      </c>
      <c r="E427" s="20" t="s">
        <v>960</v>
      </c>
      <c r="F427" s="21" t="s">
        <v>961</v>
      </c>
      <c r="G427" s="20" t="s">
        <v>1222</v>
      </c>
      <c r="H427" s="20" t="s">
        <v>74</v>
      </c>
      <c r="I427" s="23">
        <v>1</v>
      </c>
      <c r="J427" s="20" t="str">
        <f>IF(I427="","",IF(I427&gt;='01_Catálogos'!$B$4,"Sí","No"))</f>
        <v>Sí</v>
      </c>
      <c r="K427" s="22"/>
      <c r="L427" s="22"/>
      <c r="M427" s="20" t="s">
        <v>1520</v>
      </c>
      <c r="N427" s="20" t="s">
        <v>588</v>
      </c>
      <c r="O427" s="21"/>
      <c r="P427" s="20" t="s">
        <v>152</v>
      </c>
      <c r="Q427" s="21" t="s">
        <v>2338</v>
      </c>
      <c r="R427" s="21" t="s">
        <v>1522</v>
      </c>
      <c r="S427" s="23"/>
      <c r="T427" s="23"/>
      <c r="U427" s="21"/>
      <c r="V427" s="21"/>
    </row>
    <row r="428" spans="1:22" ht="36" customHeight="1">
      <c r="A428" s="20" t="s">
        <v>2339</v>
      </c>
      <c r="B428" s="20" t="s">
        <v>1518</v>
      </c>
      <c r="C428" s="20" t="s">
        <v>591</v>
      </c>
      <c r="D428" s="20" t="s">
        <v>735</v>
      </c>
      <c r="E428" s="20" t="s">
        <v>960</v>
      </c>
      <c r="F428" s="21" t="s">
        <v>961</v>
      </c>
      <c r="G428" s="20" t="s">
        <v>1519</v>
      </c>
      <c r="H428" s="20" t="s">
        <v>74</v>
      </c>
      <c r="I428" s="23">
        <v>1</v>
      </c>
      <c r="J428" s="20" t="str">
        <f>IF(I428="","",IF(I428&gt;='01_Catálogos'!$B$4,"Sí","No"))</f>
        <v>Sí</v>
      </c>
      <c r="K428" s="22"/>
      <c r="L428" s="22"/>
      <c r="M428" s="20" t="s">
        <v>1520</v>
      </c>
      <c r="N428" s="20" t="s">
        <v>588</v>
      </c>
      <c r="O428" s="21"/>
      <c r="P428" s="20" t="s">
        <v>152</v>
      </c>
      <c r="Q428" s="21" t="s">
        <v>2340</v>
      </c>
      <c r="R428" s="21" t="s">
        <v>1522</v>
      </c>
      <c r="S428" s="23"/>
      <c r="T428" s="23"/>
      <c r="U428" s="21"/>
      <c r="V428" s="21"/>
    </row>
    <row r="429" spans="1:22" ht="36" customHeight="1">
      <c r="A429" s="20" t="s">
        <v>2341</v>
      </c>
      <c r="B429" s="20" t="s">
        <v>1518</v>
      </c>
      <c r="C429" s="20" t="s">
        <v>591</v>
      </c>
      <c r="D429" s="20" t="s">
        <v>735</v>
      </c>
      <c r="E429" s="20" t="s">
        <v>962</v>
      </c>
      <c r="F429" s="21" t="s">
        <v>719</v>
      </c>
      <c r="G429" s="20" t="s">
        <v>1222</v>
      </c>
      <c r="H429" s="20" t="s">
        <v>55</v>
      </c>
      <c r="I429" s="23">
        <v>0.754</v>
      </c>
      <c r="J429" s="20" t="str">
        <f>IF(I429="","",IF(I429&gt;='01_Catálogos'!$B$4,"Sí","No"))</f>
        <v>Sí</v>
      </c>
      <c r="K429" s="22"/>
      <c r="L429" s="22"/>
      <c r="M429" s="20" t="s">
        <v>1520</v>
      </c>
      <c r="N429" s="20" t="s">
        <v>588</v>
      </c>
      <c r="O429" s="21"/>
      <c r="P429" s="20" t="s">
        <v>152</v>
      </c>
      <c r="Q429" s="21" t="s">
        <v>2342</v>
      </c>
      <c r="R429" s="21" t="s">
        <v>1522</v>
      </c>
      <c r="S429" s="23"/>
      <c r="T429" s="23"/>
      <c r="U429" s="21"/>
      <c r="V429" s="21"/>
    </row>
    <row r="430" spans="1:22" ht="36" customHeight="1">
      <c r="A430" s="20" t="s">
        <v>2343</v>
      </c>
      <c r="B430" s="20" t="s">
        <v>1518</v>
      </c>
      <c r="C430" s="20" t="s">
        <v>591</v>
      </c>
      <c r="D430" s="20" t="s">
        <v>735</v>
      </c>
      <c r="E430" s="20" t="s">
        <v>962</v>
      </c>
      <c r="F430" s="21" t="s">
        <v>719</v>
      </c>
      <c r="G430" s="20" t="s">
        <v>1519</v>
      </c>
      <c r="H430" s="20" t="s">
        <v>55</v>
      </c>
      <c r="I430" s="23">
        <v>0.85799999999999998</v>
      </c>
      <c r="J430" s="20" t="str">
        <f>IF(I430="","",IF(I430&gt;='01_Catálogos'!$B$4,"Sí","No"))</f>
        <v>Sí</v>
      </c>
      <c r="K430" s="22"/>
      <c r="L430" s="22"/>
      <c r="M430" s="20" t="s">
        <v>1520</v>
      </c>
      <c r="N430" s="20" t="s">
        <v>588</v>
      </c>
      <c r="O430" s="21"/>
      <c r="P430" s="20" t="s">
        <v>152</v>
      </c>
      <c r="Q430" s="21" t="s">
        <v>2344</v>
      </c>
      <c r="R430" s="21" t="s">
        <v>1522</v>
      </c>
      <c r="S430" s="23"/>
      <c r="T430" s="23"/>
      <c r="U430" s="21"/>
      <c r="V430" s="21"/>
    </row>
    <row r="431" spans="1:22" ht="36" customHeight="1">
      <c r="A431" s="20" t="s">
        <v>2345</v>
      </c>
      <c r="B431" s="20" t="s">
        <v>1518</v>
      </c>
      <c r="C431" s="20" t="s">
        <v>591</v>
      </c>
      <c r="D431" s="20" t="s">
        <v>735</v>
      </c>
      <c r="E431" s="20" t="s">
        <v>962</v>
      </c>
      <c r="F431" s="21" t="s">
        <v>719</v>
      </c>
      <c r="G431" s="20" t="s">
        <v>1222</v>
      </c>
      <c r="H431" s="20" t="s">
        <v>65</v>
      </c>
      <c r="I431" s="23">
        <v>0.66700000000000004</v>
      </c>
      <c r="J431" s="20" t="str">
        <f>IF(I431="","",IF(I431&gt;='01_Catálogos'!$B$4,"Sí","No"))</f>
        <v>No</v>
      </c>
      <c r="K431" s="22"/>
      <c r="L431" s="22"/>
      <c r="M431" s="20" t="s">
        <v>1520</v>
      </c>
      <c r="N431" s="20" t="s">
        <v>588</v>
      </c>
      <c r="O431" s="21"/>
      <c r="P431" s="20" t="s">
        <v>152</v>
      </c>
      <c r="Q431" s="21" t="s">
        <v>2346</v>
      </c>
      <c r="R431" s="21" t="s">
        <v>1522</v>
      </c>
      <c r="S431" s="23"/>
      <c r="T431" s="23"/>
      <c r="U431" s="21"/>
      <c r="V431" s="21"/>
    </row>
    <row r="432" spans="1:22" ht="36" customHeight="1">
      <c r="A432" s="20" t="s">
        <v>2347</v>
      </c>
      <c r="B432" s="20" t="s">
        <v>1518</v>
      </c>
      <c r="C432" s="20" t="s">
        <v>591</v>
      </c>
      <c r="D432" s="20" t="s">
        <v>735</v>
      </c>
      <c r="E432" s="20" t="s">
        <v>962</v>
      </c>
      <c r="F432" s="21" t="s">
        <v>719</v>
      </c>
      <c r="G432" s="20" t="s">
        <v>1519</v>
      </c>
      <c r="H432" s="20" t="s">
        <v>65</v>
      </c>
      <c r="I432" s="23">
        <v>0.875</v>
      </c>
      <c r="J432" s="20" t="str">
        <f>IF(I432="","",IF(I432&gt;='01_Catálogos'!$B$4,"Sí","No"))</f>
        <v>Sí</v>
      </c>
      <c r="K432" s="22"/>
      <c r="L432" s="22"/>
      <c r="M432" s="20" t="s">
        <v>1520</v>
      </c>
      <c r="N432" s="20" t="s">
        <v>588</v>
      </c>
      <c r="O432" s="21"/>
      <c r="P432" s="20" t="s">
        <v>152</v>
      </c>
      <c r="Q432" s="21" t="s">
        <v>2348</v>
      </c>
      <c r="R432" s="21" t="s">
        <v>1522</v>
      </c>
      <c r="S432" s="23"/>
      <c r="T432" s="23"/>
      <c r="U432" s="21"/>
      <c r="V432" s="21"/>
    </row>
    <row r="433" spans="1:22" ht="36" customHeight="1">
      <c r="A433" s="20" t="s">
        <v>2349</v>
      </c>
      <c r="B433" s="20" t="s">
        <v>1518</v>
      </c>
      <c r="C433" s="20" t="s">
        <v>591</v>
      </c>
      <c r="D433" s="20" t="s">
        <v>735</v>
      </c>
      <c r="E433" s="20" t="s">
        <v>962</v>
      </c>
      <c r="F433" s="21" t="s">
        <v>719</v>
      </c>
      <c r="G433" s="20" t="s">
        <v>1222</v>
      </c>
      <c r="H433" s="20" t="s">
        <v>60</v>
      </c>
      <c r="I433" s="23">
        <v>0.66700000000000004</v>
      </c>
      <c r="J433" s="20" t="str">
        <f>IF(I433="","",IF(I433&gt;='01_Catálogos'!$B$4,"Sí","No"))</f>
        <v>No</v>
      </c>
      <c r="K433" s="22"/>
      <c r="L433" s="22"/>
      <c r="M433" s="20" t="s">
        <v>1520</v>
      </c>
      <c r="N433" s="20" t="s">
        <v>588</v>
      </c>
      <c r="O433" s="21"/>
      <c r="P433" s="20" t="s">
        <v>152</v>
      </c>
      <c r="Q433" s="21" t="s">
        <v>2350</v>
      </c>
      <c r="R433" s="21" t="s">
        <v>1522</v>
      </c>
      <c r="S433" s="23"/>
      <c r="T433" s="23"/>
      <c r="U433" s="21"/>
      <c r="V433" s="21"/>
    </row>
    <row r="434" spans="1:22" ht="36" customHeight="1">
      <c r="A434" s="20" t="s">
        <v>2351</v>
      </c>
      <c r="B434" s="20" t="s">
        <v>1518</v>
      </c>
      <c r="C434" s="20" t="s">
        <v>591</v>
      </c>
      <c r="D434" s="20" t="s">
        <v>735</v>
      </c>
      <c r="E434" s="20" t="s">
        <v>962</v>
      </c>
      <c r="F434" s="21" t="s">
        <v>719</v>
      </c>
      <c r="G434" s="20" t="s">
        <v>1519</v>
      </c>
      <c r="H434" s="20" t="s">
        <v>60</v>
      </c>
      <c r="I434" s="23">
        <v>0.875</v>
      </c>
      <c r="J434" s="20" t="str">
        <f>IF(I434="","",IF(I434&gt;='01_Catálogos'!$B$4,"Sí","No"))</f>
        <v>Sí</v>
      </c>
      <c r="K434" s="22"/>
      <c r="L434" s="22"/>
      <c r="M434" s="20" t="s">
        <v>1520</v>
      </c>
      <c r="N434" s="20" t="s">
        <v>588</v>
      </c>
      <c r="O434" s="21"/>
      <c r="P434" s="20" t="s">
        <v>152</v>
      </c>
      <c r="Q434" s="21" t="s">
        <v>2352</v>
      </c>
      <c r="R434" s="21" t="s">
        <v>1522</v>
      </c>
      <c r="S434" s="23"/>
      <c r="T434" s="23"/>
      <c r="U434" s="21"/>
      <c r="V434" s="21"/>
    </row>
    <row r="435" spans="1:22" ht="36" customHeight="1">
      <c r="A435" s="20" t="s">
        <v>2353</v>
      </c>
      <c r="B435" s="20" t="s">
        <v>1518</v>
      </c>
      <c r="C435" s="20" t="s">
        <v>591</v>
      </c>
      <c r="D435" s="20" t="s">
        <v>735</v>
      </c>
      <c r="E435" s="20" t="s">
        <v>962</v>
      </c>
      <c r="F435" s="21" t="s">
        <v>719</v>
      </c>
      <c r="G435" s="20" t="s">
        <v>1222</v>
      </c>
      <c r="H435" s="20" t="s">
        <v>74</v>
      </c>
      <c r="I435" s="23">
        <v>0.64300000000000002</v>
      </c>
      <c r="J435" s="20" t="str">
        <f>IF(I435="","",IF(I435&gt;='01_Catálogos'!$B$4,"Sí","No"))</f>
        <v>No</v>
      </c>
      <c r="K435" s="22"/>
      <c r="L435" s="22"/>
      <c r="M435" s="20" t="s">
        <v>1520</v>
      </c>
      <c r="N435" s="20" t="s">
        <v>588</v>
      </c>
      <c r="O435" s="21"/>
      <c r="P435" s="20" t="s">
        <v>152</v>
      </c>
      <c r="Q435" s="21" t="s">
        <v>2354</v>
      </c>
      <c r="R435" s="21" t="s">
        <v>1522</v>
      </c>
      <c r="S435" s="23"/>
      <c r="T435" s="23"/>
      <c r="U435" s="21"/>
      <c r="V435" s="21"/>
    </row>
    <row r="436" spans="1:22" ht="36" customHeight="1">
      <c r="A436" s="20" t="s">
        <v>2355</v>
      </c>
      <c r="B436" s="20" t="s">
        <v>1518</v>
      </c>
      <c r="C436" s="20" t="s">
        <v>591</v>
      </c>
      <c r="D436" s="20" t="s">
        <v>735</v>
      </c>
      <c r="E436" s="20" t="s">
        <v>962</v>
      </c>
      <c r="F436" s="21" t="s">
        <v>719</v>
      </c>
      <c r="G436" s="20" t="s">
        <v>1519</v>
      </c>
      <c r="H436" s="20" t="s">
        <v>74</v>
      </c>
      <c r="I436" s="23">
        <v>0.75</v>
      </c>
      <c r="J436" s="20" t="str">
        <f>IF(I436="","",IF(I436&gt;='01_Catálogos'!$B$4,"Sí","No"))</f>
        <v>Sí</v>
      </c>
      <c r="K436" s="22"/>
      <c r="L436" s="22"/>
      <c r="M436" s="20" t="s">
        <v>1520</v>
      </c>
      <c r="N436" s="20" t="s">
        <v>588</v>
      </c>
      <c r="O436" s="21"/>
      <c r="P436" s="20" t="s">
        <v>152</v>
      </c>
      <c r="Q436" s="21" t="s">
        <v>2356</v>
      </c>
      <c r="R436" s="21" t="s">
        <v>1522</v>
      </c>
      <c r="S436" s="23"/>
      <c r="T436" s="23"/>
      <c r="U436" s="21"/>
      <c r="V436" s="21"/>
    </row>
    <row r="437" spans="1:22" ht="36" customHeight="1">
      <c r="A437" s="20" t="s">
        <v>2357</v>
      </c>
      <c r="B437" s="20" t="s">
        <v>1907</v>
      </c>
      <c r="C437" s="20" t="s">
        <v>591</v>
      </c>
      <c r="D437" s="20" t="s">
        <v>584</v>
      </c>
      <c r="E437" s="20" t="s">
        <v>582</v>
      </c>
      <c r="F437" s="21" t="s">
        <v>1908</v>
      </c>
      <c r="G437" s="20" t="s">
        <v>231</v>
      </c>
      <c r="H437" s="20" t="s">
        <v>2358</v>
      </c>
      <c r="I437" s="23">
        <v>0.93</v>
      </c>
      <c r="J437" s="20" t="str">
        <f>IF(I437="","",IF(I437&gt;='01_Catálogos'!$B$4,"Sí","No"))</f>
        <v>Sí</v>
      </c>
      <c r="K437" s="22"/>
      <c r="L437" s="22"/>
      <c r="M437" s="20" t="s">
        <v>1910</v>
      </c>
      <c r="N437" s="20" t="s">
        <v>1911</v>
      </c>
      <c r="O437" s="21"/>
      <c r="P437" s="20" t="s">
        <v>152</v>
      </c>
      <c r="Q437" s="21" t="s">
        <v>1226</v>
      </c>
      <c r="R437" s="21" t="s">
        <v>1912</v>
      </c>
      <c r="S437" s="23">
        <v>0.97400000000000009</v>
      </c>
      <c r="T437" s="23">
        <v>0.86199999999999999</v>
      </c>
      <c r="U437" s="21" t="s">
        <v>2359</v>
      </c>
      <c r="V437" s="21" t="s">
        <v>2360</v>
      </c>
    </row>
    <row r="438" spans="1:22" ht="36" customHeight="1">
      <c r="A438" s="20" t="s">
        <v>2361</v>
      </c>
      <c r="B438" s="20" t="s">
        <v>1907</v>
      </c>
      <c r="C438" s="20" t="s">
        <v>591</v>
      </c>
      <c r="D438" s="20" t="s">
        <v>584</v>
      </c>
      <c r="E438" s="20" t="s">
        <v>582</v>
      </c>
      <c r="F438" s="21" t="s">
        <v>1908</v>
      </c>
      <c r="G438" s="20" t="s">
        <v>231</v>
      </c>
      <c r="H438" s="20" t="s">
        <v>1916</v>
      </c>
      <c r="I438" s="23">
        <v>0.91</v>
      </c>
      <c r="J438" s="20" t="str">
        <f>IF(I438="","",IF(I438&gt;='01_Catálogos'!$B$4,"Sí","No"))</f>
        <v>Sí</v>
      </c>
      <c r="K438" s="22"/>
      <c r="L438" s="22"/>
      <c r="M438" s="20" t="s">
        <v>1910</v>
      </c>
      <c r="N438" s="20" t="s">
        <v>1911</v>
      </c>
      <c r="O438" s="21"/>
      <c r="P438" s="20" t="s">
        <v>152</v>
      </c>
      <c r="Q438" s="21" t="s">
        <v>1383</v>
      </c>
      <c r="R438" s="21" t="s">
        <v>1912</v>
      </c>
      <c r="S438" s="23">
        <v>0.97400000000000009</v>
      </c>
      <c r="T438" s="23">
        <v>0.89700000000000002</v>
      </c>
      <c r="U438" s="21" t="s">
        <v>2359</v>
      </c>
      <c r="V438" s="21" t="s">
        <v>2362</v>
      </c>
    </row>
    <row r="439" spans="1:22" ht="36" customHeight="1">
      <c r="A439" s="20" t="s">
        <v>2363</v>
      </c>
      <c r="B439" s="20" t="s">
        <v>1907</v>
      </c>
      <c r="C439" s="20" t="s">
        <v>591</v>
      </c>
      <c r="D439" s="20" t="s">
        <v>584</v>
      </c>
      <c r="E439" s="20" t="s">
        <v>582</v>
      </c>
      <c r="F439" s="21" t="s">
        <v>1908</v>
      </c>
      <c r="G439" s="20" t="s">
        <v>231</v>
      </c>
      <c r="H439" s="20" t="s">
        <v>2364</v>
      </c>
      <c r="I439" s="23">
        <v>0.91</v>
      </c>
      <c r="J439" s="20" t="str">
        <f>IF(I439="","",IF(I439&gt;='01_Catálogos'!$B$4,"Sí","No"))</f>
        <v>Sí</v>
      </c>
      <c r="K439" s="22"/>
      <c r="L439" s="22"/>
      <c r="M439" s="20" t="s">
        <v>1910</v>
      </c>
      <c r="N439" s="20" t="s">
        <v>1911</v>
      </c>
      <c r="O439" s="21"/>
      <c r="P439" s="20" t="s">
        <v>152</v>
      </c>
      <c r="Q439" s="21" t="s">
        <v>1921</v>
      </c>
      <c r="R439" s="21" t="s">
        <v>1912</v>
      </c>
      <c r="S439" s="23">
        <v>0.92400000000000004</v>
      </c>
      <c r="T439" s="23">
        <v>0.82799999999999996</v>
      </c>
      <c r="U439" s="21" t="s">
        <v>2365</v>
      </c>
      <c r="V439" s="21" t="s">
        <v>2366</v>
      </c>
    </row>
    <row r="440" spans="1:22" ht="36" customHeight="1">
      <c r="A440" s="20" t="s">
        <v>2367</v>
      </c>
      <c r="B440" s="20" t="s">
        <v>1907</v>
      </c>
      <c r="C440" s="20" t="s">
        <v>591</v>
      </c>
      <c r="D440" s="20" t="s">
        <v>584</v>
      </c>
      <c r="E440" s="20" t="s">
        <v>582</v>
      </c>
      <c r="F440" s="21" t="s">
        <v>1908</v>
      </c>
      <c r="G440" s="20" t="s">
        <v>231</v>
      </c>
      <c r="H440" s="20" t="s">
        <v>2368</v>
      </c>
      <c r="I440" s="23">
        <v>0.91</v>
      </c>
      <c r="J440" s="20" t="str">
        <f>IF(I440="","",IF(I440&gt;='01_Catálogos'!$B$4,"Sí","No"))</f>
        <v>Sí</v>
      </c>
      <c r="K440" s="22"/>
      <c r="L440" s="22"/>
      <c r="M440" s="20" t="s">
        <v>1910</v>
      </c>
      <c r="N440" s="20" t="s">
        <v>1911</v>
      </c>
      <c r="O440" s="21"/>
      <c r="P440" s="20" t="s">
        <v>152</v>
      </c>
      <c r="Q440" s="21" t="s">
        <v>1926</v>
      </c>
      <c r="R440" s="21" t="s">
        <v>1912</v>
      </c>
      <c r="S440" s="23">
        <v>0.96200000000000008</v>
      </c>
      <c r="T440" s="23">
        <v>0.72400000000000009</v>
      </c>
      <c r="U440" s="21" t="s">
        <v>2369</v>
      </c>
      <c r="V440" s="21" t="s">
        <v>2370</v>
      </c>
    </row>
    <row r="441" spans="1:22" ht="36" customHeight="1">
      <c r="A441" s="20" t="s">
        <v>2371</v>
      </c>
      <c r="B441" s="20" t="s">
        <v>1907</v>
      </c>
      <c r="C441" s="20" t="s">
        <v>591</v>
      </c>
      <c r="D441" s="20" t="s">
        <v>584</v>
      </c>
      <c r="E441" s="20" t="s">
        <v>582</v>
      </c>
      <c r="F441" s="21" t="s">
        <v>1908</v>
      </c>
      <c r="G441" s="20" t="s">
        <v>231</v>
      </c>
      <c r="H441" s="20" t="s">
        <v>2372</v>
      </c>
      <c r="I441" s="23">
        <v>0.75</v>
      </c>
      <c r="J441" s="20" t="str">
        <f>IF(I441="","",IF(I441&gt;='01_Catálogos'!$B$4,"Sí","No"))</f>
        <v>Sí</v>
      </c>
      <c r="K441" s="22"/>
      <c r="L441" s="22"/>
      <c r="M441" s="20" t="s">
        <v>1910</v>
      </c>
      <c r="N441" s="20" t="s">
        <v>1911</v>
      </c>
      <c r="O441" s="21"/>
      <c r="P441" s="20" t="s">
        <v>152</v>
      </c>
      <c r="Q441" s="21" t="s">
        <v>1931</v>
      </c>
      <c r="R441" s="21" t="s">
        <v>1912</v>
      </c>
      <c r="S441" s="23">
        <v>0.80200000000000005</v>
      </c>
      <c r="T441" s="23">
        <v>0.48</v>
      </c>
      <c r="U441" s="21" t="s">
        <v>2373</v>
      </c>
      <c r="V441" s="21" t="s">
        <v>2374</v>
      </c>
    </row>
    <row r="442" spans="1:22" ht="36" customHeight="1">
      <c r="A442" s="20" t="s">
        <v>2375</v>
      </c>
      <c r="B442" s="20" t="s">
        <v>1907</v>
      </c>
      <c r="C442" s="20" t="s">
        <v>591</v>
      </c>
      <c r="D442" s="20" t="s">
        <v>584</v>
      </c>
      <c r="E442" s="20" t="s">
        <v>582</v>
      </c>
      <c r="F442" s="21" t="s">
        <v>1908</v>
      </c>
      <c r="G442" s="20" t="s">
        <v>231</v>
      </c>
      <c r="H442" s="20" t="s">
        <v>2376</v>
      </c>
      <c r="I442" s="23">
        <v>0.88900000000000001</v>
      </c>
      <c r="J442" s="20" t="str">
        <f>IF(I442="","",IF(I442&gt;='01_Catálogos'!$B$4,"Sí","No"))</f>
        <v>Sí</v>
      </c>
      <c r="K442" s="22"/>
      <c r="L442" s="22"/>
      <c r="M442" s="20" t="s">
        <v>1910</v>
      </c>
      <c r="N442" s="20" t="s">
        <v>1911</v>
      </c>
      <c r="O442" s="21"/>
      <c r="P442" s="20" t="s">
        <v>152</v>
      </c>
      <c r="Q442" s="21" t="s">
        <v>1935</v>
      </c>
      <c r="R442" s="21" t="s">
        <v>1912</v>
      </c>
      <c r="S442" s="23">
        <v>0.93099999999999994</v>
      </c>
      <c r="T442" s="23">
        <v>0.69</v>
      </c>
      <c r="U442" s="21" t="s">
        <v>2377</v>
      </c>
      <c r="V442" s="21" t="s">
        <v>2378</v>
      </c>
    </row>
    <row r="443" spans="1:22" ht="36" customHeight="1">
      <c r="A443" s="20" t="s">
        <v>2379</v>
      </c>
      <c r="B443" s="20" t="s">
        <v>1907</v>
      </c>
      <c r="C443" s="20" t="s">
        <v>591</v>
      </c>
      <c r="D443" s="20" t="s">
        <v>584</v>
      </c>
      <c r="E443" s="20" t="s">
        <v>582</v>
      </c>
      <c r="F443" s="21" t="s">
        <v>1908</v>
      </c>
      <c r="G443" s="20" t="s">
        <v>231</v>
      </c>
      <c r="H443" s="20" t="s">
        <v>2380</v>
      </c>
      <c r="I443" s="23">
        <v>0.91900000000000004</v>
      </c>
      <c r="J443" s="20" t="str">
        <f>IF(I443="","",IF(I443&gt;='01_Catálogos'!$B$4,"Sí","No"))</f>
        <v>Sí</v>
      </c>
      <c r="K443" s="22"/>
      <c r="L443" s="22"/>
      <c r="M443" s="20" t="s">
        <v>1910</v>
      </c>
      <c r="N443" s="20" t="s">
        <v>1911</v>
      </c>
      <c r="O443" s="21"/>
      <c r="P443" s="20" t="s">
        <v>152</v>
      </c>
      <c r="Q443" s="21" t="s">
        <v>2381</v>
      </c>
      <c r="R443" s="21" t="s">
        <v>1912</v>
      </c>
      <c r="S443" s="23">
        <v>1</v>
      </c>
      <c r="T443" s="23">
        <v>0.58599999999999997</v>
      </c>
      <c r="U443" s="21" t="s">
        <v>2382</v>
      </c>
      <c r="V443" s="21" t="s">
        <v>2383</v>
      </c>
    </row>
    <row r="444" spans="1:22" ht="36" customHeight="1">
      <c r="A444" s="20" t="s">
        <v>2384</v>
      </c>
      <c r="B444" s="20" t="s">
        <v>1907</v>
      </c>
      <c r="C444" s="20" t="s">
        <v>591</v>
      </c>
      <c r="D444" s="20" t="s">
        <v>584</v>
      </c>
      <c r="E444" s="20" t="s">
        <v>582</v>
      </c>
      <c r="F444" s="21" t="s">
        <v>1908</v>
      </c>
      <c r="G444" s="20" t="s">
        <v>231</v>
      </c>
      <c r="H444" s="20" t="s">
        <v>2385</v>
      </c>
      <c r="I444" s="23">
        <v>0.97099999999999997</v>
      </c>
      <c r="J444" s="20" t="str">
        <f>IF(I444="","",IF(I444&gt;='01_Catálogos'!$B$4,"Sí","No"))</f>
        <v>Sí</v>
      </c>
      <c r="K444" s="22"/>
      <c r="L444" s="22"/>
      <c r="M444" s="20" t="s">
        <v>1910</v>
      </c>
      <c r="N444" s="20" t="s">
        <v>1911</v>
      </c>
      <c r="O444" s="21"/>
      <c r="P444" s="20" t="s">
        <v>152</v>
      </c>
      <c r="Q444" s="21" t="s">
        <v>2386</v>
      </c>
      <c r="R444" s="21" t="s">
        <v>1912</v>
      </c>
      <c r="S444" s="23">
        <v>0.93799999999999994</v>
      </c>
      <c r="T444" s="23">
        <v>0.55200000000000005</v>
      </c>
      <c r="U444" s="21" t="s">
        <v>2387</v>
      </c>
      <c r="V444" s="21" t="s">
        <v>2388</v>
      </c>
    </row>
  </sheetData>
  <mergeCells count="2">
    <mergeCell ref="A1:V1"/>
    <mergeCell ref="A2:V2"/>
  </mergeCells>
  <conditionalFormatting sqref="I5:I444">
    <cfRule type="cellIs" dxfId="27" priority="1" operator="greaterThanOrEqual">
      <formula>0.7</formula>
    </cfRule>
    <cfRule type="cellIs" dxfId="26" priority="2" operator="lessThan">
      <formula>0.7</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
  <sheetViews>
    <sheetView showGridLines="0" workbookViewId="0"/>
  </sheetViews>
  <sheetFormatPr defaultRowHeight="14.25"/>
  <cols>
    <col min="1" max="2" width="38" customWidth="1"/>
    <col min="3" max="3" width="20" customWidth="1"/>
    <col min="4" max="4" width="16" customWidth="1"/>
    <col min="5" max="6" width="20" customWidth="1"/>
    <col min="7" max="7" width="18" customWidth="1"/>
  </cols>
  <sheetData>
    <row r="1" spans="1:7" ht="30" customHeight="1">
      <c r="A1" s="64" t="s">
        <v>2389</v>
      </c>
      <c r="B1" s="64"/>
      <c r="C1" s="64"/>
      <c r="D1" s="64"/>
      <c r="E1" s="64"/>
      <c r="F1" s="64"/>
      <c r="G1" s="64"/>
    </row>
    <row r="2" spans="1:7" ht="34.15" customHeight="1">
      <c r="A2" s="65" t="s">
        <v>2390</v>
      </c>
      <c r="B2" s="65"/>
      <c r="C2" s="65"/>
      <c r="D2" s="65"/>
      <c r="E2" s="65"/>
      <c r="F2" s="65"/>
      <c r="G2" s="65"/>
    </row>
    <row r="4" spans="1:7" ht="42" customHeight="1">
      <c r="A4" s="19" t="s">
        <v>2391</v>
      </c>
      <c r="B4" s="19" t="s">
        <v>2392</v>
      </c>
      <c r="C4" s="19" t="s">
        <v>262</v>
      </c>
      <c r="D4" s="19" t="s">
        <v>2393</v>
      </c>
      <c r="E4" s="19" t="s">
        <v>2394</v>
      </c>
      <c r="F4" s="19" t="s">
        <v>2395</v>
      </c>
      <c r="G4" s="19" t="s">
        <v>2396</v>
      </c>
    </row>
    <row r="5" spans="1:7" ht="36" customHeight="1">
      <c r="A5" s="20" t="s">
        <v>2397</v>
      </c>
      <c r="B5" s="21" t="s">
        <v>2398</v>
      </c>
      <c r="C5" s="21" t="s">
        <v>2399</v>
      </c>
      <c r="D5" s="21" t="s">
        <v>4325</v>
      </c>
      <c r="E5" s="20" t="s">
        <v>2411</v>
      </c>
      <c r="F5" s="21" t="s">
        <v>4326</v>
      </c>
      <c r="G5" s="21" t="s">
        <v>4327</v>
      </c>
    </row>
    <row r="6" spans="1:7" ht="36" customHeight="1">
      <c r="A6" s="20" t="s">
        <v>2400</v>
      </c>
      <c r="B6" s="21" t="s">
        <v>2401</v>
      </c>
      <c r="C6" s="21" t="s">
        <v>2402</v>
      </c>
      <c r="D6" s="21" t="s">
        <v>2403</v>
      </c>
      <c r="E6" s="20" t="s">
        <v>2404</v>
      </c>
      <c r="F6" s="21" t="s">
        <v>2405</v>
      </c>
      <c r="G6" s="21" t="s">
        <v>2406</v>
      </c>
    </row>
    <row r="7" spans="1:7" ht="36" customHeight="1">
      <c r="A7" s="20" t="s">
        <v>2407</v>
      </c>
      <c r="B7" s="21" t="s">
        <v>2408</v>
      </c>
      <c r="C7" s="21" t="s">
        <v>2409</v>
      </c>
      <c r="D7" s="21" t="s">
        <v>2410</v>
      </c>
      <c r="E7" s="20" t="s">
        <v>2411</v>
      </c>
      <c r="F7" s="21" t="s">
        <v>2412</v>
      </c>
      <c r="G7" s="21" t="s">
        <v>2413</v>
      </c>
    </row>
    <row r="8" spans="1:7" ht="36" customHeight="1">
      <c r="A8" s="20" t="s">
        <v>2414</v>
      </c>
      <c r="B8" s="21" t="s">
        <v>2415</v>
      </c>
      <c r="C8" s="21" t="s">
        <v>2416</v>
      </c>
      <c r="D8" s="21" t="s">
        <v>4328</v>
      </c>
      <c r="E8" s="20" t="s">
        <v>2411</v>
      </c>
      <c r="F8" s="21" t="s">
        <v>4329</v>
      </c>
      <c r="G8" s="21" t="s">
        <v>4330</v>
      </c>
    </row>
    <row r="9" spans="1:7" ht="36" customHeight="1">
      <c r="A9" s="20" t="s">
        <v>2417</v>
      </c>
      <c r="B9" s="21" t="s">
        <v>2418</v>
      </c>
      <c r="C9" s="21" t="s">
        <v>2419</v>
      </c>
      <c r="D9" s="21" t="s">
        <v>2420</v>
      </c>
      <c r="E9" s="20" t="s">
        <v>2411</v>
      </c>
      <c r="F9" s="21" t="s">
        <v>2421</v>
      </c>
      <c r="G9" s="21" t="s">
        <v>194</v>
      </c>
    </row>
    <row r="10" spans="1:7" ht="36" customHeight="1">
      <c r="A10" s="20" t="s">
        <v>2422</v>
      </c>
      <c r="B10" s="21" t="s">
        <v>2423</v>
      </c>
      <c r="C10" s="21" t="s">
        <v>2424</v>
      </c>
      <c r="D10" s="21" t="s">
        <v>4331</v>
      </c>
      <c r="E10" s="20" t="s">
        <v>2411</v>
      </c>
      <c r="F10" s="21" t="s">
        <v>4332</v>
      </c>
      <c r="G10" s="21" t="s">
        <v>4333</v>
      </c>
    </row>
    <row r="11" spans="1:7" ht="36" customHeight="1">
      <c r="A11" s="20" t="s">
        <v>2425</v>
      </c>
      <c r="B11" s="21" t="s">
        <v>2426</v>
      </c>
      <c r="C11" s="21" t="s">
        <v>2427</v>
      </c>
      <c r="D11" s="21" t="s">
        <v>2428</v>
      </c>
      <c r="E11" s="20" t="s">
        <v>2404</v>
      </c>
      <c r="F11" s="21" t="s">
        <v>2429</v>
      </c>
      <c r="G11" s="21" t="s">
        <v>2430</v>
      </c>
    </row>
    <row r="12" spans="1:7" ht="36" customHeight="1">
      <c r="A12" s="20" t="s">
        <v>2431</v>
      </c>
      <c r="B12" s="21" t="s">
        <v>2432</v>
      </c>
      <c r="C12" s="21" t="s">
        <v>2433</v>
      </c>
      <c r="D12" s="21" t="s">
        <v>2434</v>
      </c>
      <c r="E12" s="20" t="s">
        <v>2435</v>
      </c>
      <c r="F12" s="21" t="s">
        <v>2436</v>
      </c>
      <c r="G12" s="21" t="s">
        <v>2437</v>
      </c>
    </row>
    <row r="13" spans="1:7" ht="36" customHeight="1">
      <c r="A13" s="20" t="s">
        <v>2438</v>
      </c>
      <c r="B13" s="21" t="s">
        <v>2439</v>
      </c>
      <c r="C13" s="21" t="s">
        <v>2440</v>
      </c>
      <c r="D13" s="21" t="s">
        <v>2441</v>
      </c>
      <c r="E13" s="20" t="s">
        <v>2442</v>
      </c>
      <c r="F13" s="21" t="s">
        <v>2443</v>
      </c>
      <c r="G13" s="21" t="s">
        <v>2444</v>
      </c>
    </row>
    <row r="14" spans="1:7" ht="36" customHeight="1">
      <c r="A14" s="20" t="s">
        <v>2445</v>
      </c>
      <c r="B14" s="21" t="s">
        <v>2446</v>
      </c>
      <c r="C14" s="21" t="s">
        <v>2447</v>
      </c>
      <c r="D14" s="21" t="s">
        <v>2448</v>
      </c>
      <c r="E14" s="20" t="s">
        <v>2435</v>
      </c>
      <c r="F14" s="21" t="s">
        <v>2449</v>
      </c>
      <c r="G14" s="21" t="s">
        <v>2450</v>
      </c>
    </row>
  </sheetData>
  <mergeCells count="2">
    <mergeCell ref="A1:G1"/>
    <mergeCell ref="A2:G2"/>
  </mergeCells>
  <conditionalFormatting sqref="E5:E14">
    <cfRule type="containsText" dxfId="25" priority="1" operator="containsText" text="Evidencia disponible"/>
    <cfRule type="containsText" dxfId="24" priority="2" operator="containsText" text="Parcial"/>
    <cfRule type="containsText" dxfId="23" priority="3" operator="containsText" text="Brecha"/>
    <cfRule type="containsText" dxfId="22" priority="4" operator="containsText" text="En desarrollo"/>
  </conditionalFormatting>
  <dataValidations count="1">
    <dataValidation type="list" sqref="E5:E14" xr:uid="{00000000-0002-0000-0700-000000000000}">
      <formula1>"Evidencia disponible,Parcial,Brecha,En desarrollo"</formula1>
    </dataValidation>
  </dataValidation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07"/>
  <sheetViews>
    <sheetView showGridLines="0" workbookViewId="0"/>
  </sheetViews>
  <sheetFormatPr defaultRowHeight="14.25"/>
  <cols>
    <col min="1" max="1" width="38" customWidth="1"/>
    <col min="2" max="2" width="16" customWidth="1"/>
    <col min="3" max="3" width="20" customWidth="1"/>
    <col min="4" max="5" width="25" customWidth="1"/>
    <col min="6" max="6" width="34" customWidth="1"/>
    <col min="7" max="7" width="20" customWidth="1"/>
    <col min="8" max="8" width="16" customWidth="1"/>
    <col min="9" max="9" width="38" customWidth="1"/>
    <col min="10" max="10" width="15" customWidth="1"/>
    <col min="11" max="13" width="58" customWidth="1"/>
    <col min="14" max="14" width="20" customWidth="1"/>
    <col min="15" max="15" width="58" customWidth="1"/>
    <col min="16" max="16" width="15" customWidth="1"/>
    <col min="17" max="17" width="20" customWidth="1"/>
    <col min="18" max="18" width="16" customWidth="1"/>
    <col min="19" max="19" width="22" customWidth="1"/>
    <col min="20" max="20" width="18" customWidth="1"/>
    <col min="21" max="21" width="38" customWidth="1"/>
    <col min="22" max="22" width="58" customWidth="1"/>
  </cols>
  <sheetData>
    <row r="1" spans="1:22" ht="30" customHeight="1">
      <c r="A1" s="64" t="s">
        <v>2451</v>
      </c>
      <c r="B1" s="64"/>
      <c r="C1" s="64"/>
      <c r="D1" s="64"/>
      <c r="E1" s="64"/>
      <c r="F1" s="64"/>
      <c r="G1" s="64"/>
      <c r="H1" s="64"/>
      <c r="I1" s="64"/>
      <c r="J1" s="64"/>
      <c r="K1" s="64"/>
      <c r="L1" s="64"/>
      <c r="M1" s="64"/>
      <c r="N1" s="64"/>
      <c r="O1" s="64"/>
      <c r="P1" s="64"/>
      <c r="Q1" s="64"/>
      <c r="R1" s="64"/>
      <c r="S1" s="64"/>
      <c r="T1" s="64"/>
      <c r="U1" s="64"/>
      <c r="V1" s="64"/>
    </row>
    <row r="2" spans="1:22" ht="34.15" customHeight="1">
      <c r="A2" s="65" t="s">
        <v>2452</v>
      </c>
      <c r="B2" s="65"/>
      <c r="C2" s="65"/>
      <c r="D2" s="65"/>
      <c r="E2" s="65"/>
      <c r="F2" s="65"/>
      <c r="G2" s="65"/>
      <c r="H2" s="65"/>
      <c r="I2" s="65"/>
      <c r="J2" s="65"/>
      <c r="K2" s="65"/>
      <c r="L2" s="65"/>
      <c r="M2" s="65"/>
      <c r="N2" s="65"/>
      <c r="O2" s="65"/>
      <c r="P2" s="65"/>
      <c r="Q2" s="65"/>
      <c r="R2" s="65"/>
      <c r="S2" s="65"/>
      <c r="T2" s="65"/>
      <c r="U2" s="65"/>
      <c r="V2" s="65"/>
    </row>
    <row r="4" spans="1:22" ht="42" customHeight="1">
      <c r="A4" s="19" t="s">
        <v>2453</v>
      </c>
      <c r="B4" s="19" t="s">
        <v>2454</v>
      </c>
      <c r="C4" s="19" t="s">
        <v>572</v>
      </c>
      <c r="D4" s="19" t="s">
        <v>1063</v>
      </c>
      <c r="E4" s="19" t="s">
        <v>571</v>
      </c>
      <c r="F4" s="19" t="s">
        <v>1064</v>
      </c>
      <c r="G4" s="19" t="s">
        <v>218</v>
      </c>
      <c r="H4" s="19" t="s">
        <v>2455</v>
      </c>
      <c r="I4" s="19" t="s">
        <v>47</v>
      </c>
      <c r="J4" s="19" t="s">
        <v>2456</v>
      </c>
      <c r="K4" s="19" t="s">
        <v>2457</v>
      </c>
      <c r="L4" s="19" t="s">
        <v>2458</v>
      </c>
      <c r="M4" s="19" t="s">
        <v>2459</v>
      </c>
      <c r="N4" s="19" t="s">
        <v>1</v>
      </c>
      <c r="O4" s="19" t="s">
        <v>2460</v>
      </c>
      <c r="P4" s="19" t="s">
        <v>2461</v>
      </c>
      <c r="Q4" s="19" t="s">
        <v>2462</v>
      </c>
      <c r="R4" s="19" t="s">
        <v>2463</v>
      </c>
      <c r="S4" s="19" t="s">
        <v>2464</v>
      </c>
      <c r="T4" s="19" t="s">
        <v>91</v>
      </c>
      <c r="U4" s="19" t="s">
        <v>97</v>
      </c>
      <c r="V4" s="19" t="s">
        <v>1512</v>
      </c>
    </row>
    <row r="5" spans="1:22" ht="36" customHeight="1">
      <c r="A5" s="20" t="s">
        <v>2465</v>
      </c>
      <c r="B5" s="20" t="s">
        <v>15</v>
      </c>
      <c r="C5" s="20" t="s">
        <v>591</v>
      </c>
      <c r="D5" s="20" t="s">
        <v>1009</v>
      </c>
      <c r="E5" s="20" t="s">
        <v>1008</v>
      </c>
      <c r="F5" s="21" t="s">
        <v>1010</v>
      </c>
      <c r="G5" s="20" t="s">
        <v>2466</v>
      </c>
      <c r="H5" s="20" t="s">
        <v>53</v>
      </c>
      <c r="I5" s="20" t="s">
        <v>54</v>
      </c>
      <c r="J5" s="21" t="s">
        <v>2467</v>
      </c>
      <c r="K5" s="21"/>
      <c r="L5" s="21" t="s">
        <v>2468</v>
      </c>
      <c r="M5" s="21"/>
      <c r="N5" s="21"/>
      <c r="O5" s="21"/>
      <c r="P5" s="22">
        <v>3</v>
      </c>
      <c r="Q5" s="23">
        <f t="shared" ref="Q5:Q36" si="0">(--(K5&lt;&gt;"")+--(L5&lt;&gt;"")+--(M5&lt;&gt;"")+--(N5&lt;&gt;"")+--(O5&lt;&gt;"")+--(P5&gt;0))/6</f>
        <v>0.33333333333333331</v>
      </c>
      <c r="R5" s="20" t="str">
        <f t="shared" ref="R5:R36" si="1">IF(Q5&gt;=0.8,"Alta",IF(Q5&gt;=0.5,"Media","Baja"))</f>
        <v>Baja</v>
      </c>
      <c r="S5" s="20" t="s">
        <v>2469</v>
      </c>
      <c r="T5" s="20" t="s">
        <v>194</v>
      </c>
      <c r="U5" s="21" t="s">
        <v>2470</v>
      </c>
      <c r="V5" s="21" t="s">
        <v>2471</v>
      </c>
    </row>
    <row r="6" spans="1:22" ht="36" customHeight="1">
      <c r="A6" s="20" t="s">
        <v>2472</v>
      </c>
      <c r="B6" s="20" t="s">
        <v>20</v>
      </c>
      <c r="C6" s="20" t="s">
        <v>591</v>
      </c>
      <c r="D6" s="20" t="s">
        <v>1012</v>
      </c>
      <c r="E6" s="20" t="s">
        <v>1011</v>
      </c>
      <c r="F6" s="21" t="s">
        <v>1013</v>
      </c>
      <c r="G6" s="20" t="s">
        <v>2466</v>
      </c>
      <c r="H6" s="20" t="s">
        <v>72</v>
      </c>
      <c r="I6" s="20" t="s">
        <v>73</v>
      </c>
      <c r="J6" s="21" t="s">
        <v>2473</v>
      </c>
      <c r="K6" s="21" t="s">
        <v>2474</v>
      </c>
      <c r="L6" s="21" t="s">
        <v>2475</v>
      </c>
      <c r="M6" s="21" t="s">
        <v>2476</v>
      </c>
      <c r="N6" s="21" t="s">
        <v>2477</v>
      </c>
      <c r="O6" s="21" t="s">
        <v>2478</v>
      </c>
      <c r="P6" s="22">
        <v>3</v>
      </c>
      <c r="Q6" s="23">
        <f t="shared" si="0"/>
        <v>1</v>
      </c>
      <c r="R6" s="20" t="str">
        <f t="shared" si="1"/>
        <v>Alta</v>
      </c>
      <c r="S6" s="20" t="s">
        <v>2469</v>
      </c>
      <c r="T6" s="20" t="s">
        <v>194</v>
      </c>
      <c r="U6" s="21" t="s">
        <v>2479</v>
      </c>
      <c r="V6" s="21" t="s">
        <v>2471</v>
      </c>
    </row>
    <row r="7" spans="1:22" ht="36" customHeight="1">
      <c r="A7" s="20" t="s">
        <v>2480</v>
      </c>
      <c r="B7" s="20" t="s">
        <v>25</v>
      </c>
      <c r="C7" s="20" t="s">
        <v>745</v>
      </c>
      <c r="D7" s="20" t="s">
        <v>1012</v>
      </c>
      <c r="E7" s="20" t="s">
        <v>1014</v>
      </c>
      <c r="F7" s="21" t="s">
        <v>1015</v>
      </c>
      <c r="G7" s="20" t="s">
        <v>2466</v>
      </c>
      <c r="H7" s="20" t="s">
        <v>72</v>
      </c>
      <c r="I7" s="20" t="s">
        <v>73</v>
      </c>
      <c r="J7" s="21" t="s">
        <v>2481</v>
      </c>
      <c r="K7" s="21" t="s">
        <v>2482</v>
      </c>
      <c r="L7" s="21" t="s">
        <v>2483</v>
      </c>
      <c r="M7" s="21" t="s">
        <v>2484</v>
      </c>
      <c r="N7" s="21" t="s">
        <v>2485</v>
      </c>
      <c r="O7" s="21" t="s">
        <v>2486</v>
      </c>
      <c r="P7" s="22">
        <v>1</v>
      </c>
      <c r="Q7" s="23">
        <f t="shared" si="0"/>
        <v>1</v>
      </c>
      <c r="R7" s="20" t="str">
        <f t="shared" si="1"/>
        <v>Alta</v>
      </c>
      <c r="S7" s="20" t="s">
        <v>2469</v>
      </c>
      <c r="T7" s="20" t="s">
        <v>194</v>
      </c>
      <c r="U7" s="21" t="s">
        <v>2487</v>
      </c>
      <c r="V7" s="21" t="s">
        <v>2471</v>
      </c>
    </row>
    <row r="8" spans="1:22" ht="36" customHeight="1">
      <c r="A8" s="20" t="s">
        <v>2488</v>
      </c>
      <c r="B8" s="20" t="s">
        <v>30</v>
      </c>
      <c r="C8" s="20" t="s">
        <v>591</v>
      </c>
      <c r="D8" s="20" t="s">
        <v>1012</v>
      </c>
      <c r="E8" s="20" t="s">
        <v>1016</v>
      </c>
      <c r="F8" s="21"/>
      <c r="G8" s="20" t="s">
        <v>2489</v>
      </c>
      <c r="H8" s="20" t="s">
        <v>72</v>
      </c>
      <c r="I8" s="20" t="s">
        <v>73</v>
      </c>
      <c r="J8" s="21" t="s">
        <v>2490</v>
      </c>
      <c r="K8" s="21" t="s">
        <v>2491</v>
      </c>
      <c r="L8" s="21" t="s">
        <v>2492</v>
      </c>
      <c r="M8" s="21" t="s">
        <v>2493</v>
      </c>
      <c r="N8" s="21" t="s">
        <v>2494</v>
      </c>
      <c r="O8" s="21" t="s">
        <v>2495</v>
      </c>
      <c r="P8" s="22">
        <v>0</v>
      </c>
      <c r="Q8" s="23">
        <f t="shared" si="0"/>
        <v>0.83333333333333337</v>
      </c>
      <c r="R8" s="20" t="str">
        <f t="shared" si="1"/>
        <v>Alta</v>
      </c>
      <c r="S8" s="20" t="s">
        <v>2469</v>
      </c>
      <c r="T8" s="20" t="s">
        <v>194</v>
      </c>
      <c r="U8" s="21" t="s">
        <v>2496</v>
      </c>
      <c r="V8" s="21" t="s">
        <v>2471</v>
      </c>
    </row>
    <row r="9" spans="1:22" ht="36" customHeight="1">
      <c r="A9" s="20" t="s">
        <v>2497</v>
      </c>
      <c r="B9" s="20" t="s">
        <v>2498</v>
      </c>
      <c r="C9" s="20" t="s">
        <v>591</v>
      </c>
      <c r="D9" s="20" t="s">
        <v>1009</v>
      </c>
      <c r="E9" s="20" t="s">
        <v>1017</v>
      </c>
      <c r="F9" s="21" t="s">
        <v>1018</v>
      </c>
      <c r="G9" s="20" t="s">
        <v>2466</v>
      </c>
      <c r="H9" s="20" t="s">
        <v>53</v>
      </c>
      <c r="I9" s="20" t="s">
        <v>54</v>
      </c>
      <c r="J9" s="21" t="s">
        <v>2499</v>
      </c>
      <c r="K9" s="21" t="s">
        <v>2500</v>
      </c>
      <c r="L9" s="21" t="s">
        <v>2501</v>
      </c>
      <c r="M9" s="21" t="s">
        <v>2501</v>
      </c>
      <c r="N9" s="21" t="s">
        <v>2502</v>
      </c>
      <c r="O9" s="21" t="s">
        <v>2503</v>
      </c>
      <c r="P9" s="22">
        <v>1</v>
      </c>
      <c r="Q9" s="23">
        <f t="shared" si="0"/>
        <v>1</v>
      </c>
      <c r="R9" s="20" t="str">
        <f t="shared" si="1"/>
        <v>Alta</v>
      </c>
      <c r="S9" s="20" t="s">
        <v>2469</v>
      </c>
      <c r="T9" s="20" t="s">
        <v>194</v>
      </c>
      <c r="U9" s="21" t="s">
        <v>2504</v>
      </c>
      <c r="V9" s="21" t="s">
        <v>2471</v>
      </c>
    </row>
    <row r="10" spans="1:22" ht="36" customHeight="1">
      <c r="A10" s="20" t="s">
        <v>2505</v>
      </c>
      <c r="B10" s="20" t="s">
        <v>2498</v>
      </c>
      <c r="C10" s="20" t="s">
        <v>591</v>
      </c>
      <c r="D10" s="20" t="s">
        <v>1009</v>
      </c>
      <c r="E10" s="20" t="s">
        <v>1017</v>
      </c>
      <c r="F10" s="21" t="s">
        <v>1018</v>
      </c>
      <c r="G10" s="20" t="s">
        <v>2466</v>
      </c>
      <c r="H10" s="20" t="s">
        <v>58</v>
      </c>
      <c r="I10" s="20" t="s">
        <v>59</v>
      </c>
      <c r="J10" s="21" t="s">
        <v>2506</v>
      </c>
      <c r="K10" s="21" t="s">
        <v>2500</v>
      </c>
      <c r="L10" s="21" t="s">
        <v>2501</v>
      </c>
      <c r="M10" s="21" t="s">
        <v>2507</v>
      </c>
      <c r="N10" s="21" t="s">
        <v>2502</v>
      </c>
      <c r="O10" s="21" t="s">
        <v>2503</v>
      </c>
      <c r="P10" s="22">
        <v>1</v>
      </c>
      <c r="Q10" s="23">
        <f t="shared" si="0"/>
        <v>1</v>
      </c>
      <c r="R10" s="20" t="str">
        <f t="shared" si="1"/>
        <v>Alta</v>
      </c>
      <c r="S10" s="20" t="s">
        <v>2469</v>
      </c>
      <c r="T10" s="20" t="s">
        <v>194</v>
      </c>
      <c r="U10" s="21" t="s">
        <v>2508</v>
      </c>
      <c r="V10" s="21" t="s">
        <v>2471</v>
      </c>
    </row>
    <row r="11" spans="1:22" ht="36" customHeight="1">
      <c r="A11" s="20" t="s">
        <v>2509</v>
      </c>
      <c r="B11" s="20" t="s">
        <v>2498</v>
      </c>
      <c r="C11" s="20" t="s">
        <v>591</v>
      </c>
      <c r="D11" s="20" t="s">
        <v>1009</v>
      </c>
      <c r="E11" s="20" t="s">
        <v>1017</v>
      </c>
      <c r="F11" s="21" t="s">
        <v>1018</v>
      </c>
      <c r="G11" s="20" t="s">
        <v>2466</v>
      </c>
      <c r="H11" s="20" t="s">
        <v>63</v>
      </c>
      <c r="I11" s="20" t="s">
        <v>64</v>
      </c>
      <c r="J11" s="21" t="s">
        <v>2510</v>
      </c>
      <c r="K11" s="21" t="s">
        <v>2511</v>
      </c>
      <c r="L11" s="21" t="s">
        <v>2512</v>
      </c>
      <c r="M11" s="21" t="s">
        <v>2513</v>
      </c>
      <c r="N11" s="21" t="s">
        <v>2514</v>
      </c>
      <c r="O11" s="21" t="s">
        <v>2515</v>
      </c>
      <c r="P11" s="22">
        <v>1</v>
      </c>
      <c r="Q11" s="23">
        <f t="shared" si="0"/>
        <v>1</v>
      </c>
      <c r="R11" s="20" t="str">
        <f t="shared" si="1"/>
        <v>Alta</v>
      </c>
      <c r="S11" s="20" t="s">
        <v>2469</v>
      </c>
      <c r="T11" s="20" t="s">
        <v>194</v>
      </c>
      <c r="U11" s="21" t="s">
        <v>2516</v>
      </c>
      <c r="V11" s="21" t="s">
        <v>2471</v>
      </c>
    </row>
    <row r="12" spans="1:22" ht="36" customHeight="1">
      <c r="A12" s="20" t="s">
        <v>2517</v>
      </c>
      <c r="B12" s="20" t="s">
        <v>2498</v>
      </c>
      <c r="C12" s="20" t="s">
        <v>591</v>
      </c>
      <c r="D12" s="20" t="s">
        <v>1009</v>
      </c>
      <c r="E12" s="20" t="s">
        <v>1017</v>
      </c>
      <c r="F12" s="21" t="s">
        <v>1018</v>
      </c>
      <c r="G12" s="20" t="s">
        <v>2466</v>
      </c>
      <c r="H12" s="20" t="s">
        <v>67</v>
      </c>
      <c r="I12" s="20" t="s">
        <v>68</v>
      </c>
      <c r="J12" s="21" t="s">
        <v>2518</v>
      </c>
      <c r="K12" s="21" t="s">
        <v>2519</v>
      </c>
      <c r="L12" s="21" t="s">
        <v>2520</v>
      </c>
      <c r="M12" s="21" t="s">
        <v>2521</v>
      </c>
      <c r="N12" s="21" t="s">
        <v>2522</v>
      </c>
      <c r="O12" s="21" t="s">
        <v>2523</v>
      </c>
      <c r="P12" s="22">
        <v>1</v>
      </c>
      <c r="Q12" s="23">
        <f t="shared" si="0"/>
        <v>1</v>
      </c>
      <c r="R12" s="20" t="str">
        <f t="shared" si="1"/>
        <v>Alta</v>
      </c>
      <c r="S12" s="20" t="s">
        <v>2469</v>
      </c>
      <c r="T12" s="20" t="s">
        <v>194</v>
      </c>
      <c r="U12" s="21" t="s">
        <v>2524</v>
      </c>
      <c r="V12" s="21" t="s">
        <v>2471</v>
      </c>
    </row>
    <row r="13" spans="1:22" ht="36" customHeight="1">
      <c r="A13" s="20" t="s">
        <v>2525</v>
      </c>
      <c r="B13" s="20" t="s">
        <v>2498</v>
      </c>
      <c r="C13" s="20" t="s">
        <v>591</v>
      </c>
      <c r="D13" s="20" t="s">
        <v>1009</v>
      </c>
      <c r="E13" s="20" t="s">
        <v>1017</v>
      </c>
      <c r="F13" s="21" t="s">
        <v>1018</v>
      </c>
      <c r="G13" s="20" t="s">
        <v>2466</v>
      </c>
      <c r="H13" s="20" t="s">
        <v>72</v>
      </c>
      <c r="I13" s="20" t="s">
        <v>73</v>
      </c>
      <c r="J13" s="21" t="s">
        <v>2523</v>
      </c>
      <c r="K13" s="21" t="s">
        <v>2526</v>
      </c>
      <c r="L13" s="21" t="s">
        <v>2527</v>
      </c>
      <c r="M13" s="21" t="s">
        <v>2528</v>
      </c>
      <c r="N13" s="21" t="s">
        <v>2529</v>
      </c>
      <c r="O13" s="21" t="s">
        <v>2530</v>
      </c>
      <c r="P13" s="22">
        <v>1</v>
      </c>
      <c r="Q13" s="23">
        <f t="shared" si="0"/>
        <v>1</v>
      </c>
      <c r="R13" s="20" t="str">
        <f t="shared" si="1"/>
        <v>Alta</v>
      </c>
      <c r="S13" s="20" t="s">
        <v>2469</v>
      </c>
      <c r="T13" s="20" t="s">
        <v>194</v>
      </c>
      <c r="U13" s="21" t="s">
        <v>2531</v>
      </c>
      <c r="V13" s="21" t="s">
        <v>2471</v>
      </c>
    </row>
    <row r="14" spans="1:22" ht="36" customHeight="1">
      <c r="A14" s="20" t="s">
        <v>2532</v>
      </c>
      <c r="B14" s="20" t="s">
        <v>2498</v>
      </c>
      <c r="C14" s="20" t="s">
        <v>591</v>
      </c>
      <c r="D14" s="20" t="s">
        <v>1009</v>
      </c>
      <c r="E14" s="20" t="s">
        <v>1017</v>
      </c>
      <c r="F14" s="21" t="s">
        <v>1018</v>
      </c>
      <c r="G14" s="20" t="s">
        <v>2466</v>
      </c>
      <c r="H14" s="20" t="s">
        <v>77</v>
      </c>
      <c r="I14" s="20" t="s">
        <v>78</v>
      </c>
      <c r="J14" s="21" t="s">
        <v>2533</v>
      </c>
      <c r="K14" s="21" t="s">
        <v>2534</v>
      </c>
      <c r="L14" s="21" t="s">
        <v>2535</v>
      </c>
      <c r="M14" s="21" t="s">
        <v>2536</v>
      </c>
      <c r="N14" s="21" t="s">
        <v>2537</v>
      </c>
      <c r="O14" s="21" t="s">
        <v>2538</v>
      </c>
      <c r="P14" s="22">
        <v>1</v>
      </c>
      <c r="Q14" s="23">
        <f t="shared" si="0"/>
        <v>1</v>
      </c>
      <c r="R14" s="20" t="str">
        <f t="shared" si="1"/>
        <v>Alta</v>
      </c>
      <c r="S14" s="20" t="s">
        <v>2469</v>
      </c>
      <c r="T14" s="20" t="s">
        <v>194</v>
      </c>
      <c r="U14" s="21" t="s">
        <v>2539</v>
      </c>
      <c r="V14" s="21" t="s">
        <v>2471</v>
      </c>
    </row>
    <row r="15" spans="1:22" ht="36" customHeight="1">
      <c r="A15" s="20" t="s">
        <v>2540</v>
      </c>
      <c r="B15" s="20" t="s">
        <v>2541</v>
      </c>
      <c r="C15" s="20" t="s">
        <v>591</v>
      </c>
      <c r="D15" s="20" t="s">
        <v>1009</v>
      </c>
      <c r="E15" s="20" t="s">
        <v>1019</v>
      </c>
      <c r="F15" s="21" t="s">
        <v>1020</v>
      </c>
      <c r="G15" s="20" t="s">
        <v>2466</v>
      </c>
      <c r="H15" s="20" t="s">
        <v>53</v>
      </c>
      <c r="I15" s="20" t="s">
        <v>54</v>
      </c>
      <c r="J15" s="21" t="s">
        <v>2542</v>
      </c>
      <c r="K15" s="21" t="s">
        <v>2543</v>
      </c>
      <c r="L15" s="21" t="s">
        <v>2543</v>
      </c>
      <c r="M15" s="21" t="s">
        <v>2543</v>
      </c>
      <c r="N15" s="21" t="s">
        <v>2543</v>
      </c>
      <c r="O15" s="21" t="s">
        <v>2544</v>
      </c>
      <c r="P15" s="22">
        <v>0</v>
      </c>
      <c r="Q15" s="23">
        <f t="shared" si="0"/>
        <v>0.83333333333333337</v>
      </c>
      <c r="R15" s="20" t="str">
        <f t="shared" si="1"/>
        <v>Alta</v>
      </c>
      <c r="S15" s="20" t="s">
        <v>2469</v>
      </c>
      <c r="T15" s="20" t="s">
        <v>194</v>
      </c>
      <c r="U15" s="21" t="s">
        <v>2545</v>
      </c>
      <c r="V15" s="21" t="s">
        <v>2471</v>
      </c>
    </row>
    <row r="16" spans="1:22" ht="36" customHeight="1">
      <c r="A16" s="20" t="s">
        <v>2546</v>
      </c>
      <c r="B16" s="20" t="s">
        <v>2541</v>
      </c>
      <c r="C16" s="20" t="s">
        <v>591</v>
      </c>
      <c r="D16" s="20" t="s">
        <v>1009</v>
      </c>
      <c r="E16" s="20" t="s">
        <v>1019</v>
      </c>
      <c r="F16" s="21" t="s">
        <v>1020</v>
      </c>
      <c r="G16" s="20" t="s">
        <v>2466</v>
      </c>
      <c r="H16" s="20" t="s">
        <v>58</v>
      </c>
      <c r="I16" s="20" t="s">
        <v>59</v>
      </c>
      <c r="J16" s="21" t="s">
        <v>2543</v>
      </c>
      <c r="K16" s="21" t="s">
        <v>2543</v>
      </c>
      <c r="L16" s="21" t="s">
        <v>2543</v>
      </c>
      <c r="M16" s="21" t="s">
        <v>2543</v>
      </c>
      <c r="N16" s="21" t="s">
        <v>2543</v>
      </c>
      <c r="O16" s="21" t="s">
        <v>2544</v>
      </c>
      <c r="P16" s="22">
        <v>0</v>
      </c>
      <c r="Q16" s="23">
        <f t="shared" si="0"/>
        <v>0.83333333333333337</v>
      </c>
      <c r="R16" s="20" t="str">
        <f t="shared" si="1"/>
        <v>Alta</v>
      </c>
      <c r="S16" s="20" t="s">
        <v>2469</v>
      </c>
      <c r="T16" s="20" t="s">
        <v>194</v>
      </c>
      <c r="U16" s="21" t="s">
        <v>2547</v>
      </c>
      <c r="V16" s="21" t="s">
        <v>2471</v>
      </c>
    </row>
    <row r="17" spans="1:22" ht="36" customHeight="1">
      <c r="A17" s="20" t="s">
        <v>2548</v>
      </c>
      <c r="B17" s="20" t="s">
        <v>2541</v>
      </c>
      <c r="C17" s="20" t="s">
        <v>591</v>
      </c>
      <c r="D17" s="20" t="s">
        <v>1009</v>
      </c>
      <c r="E17" s="20" t="s">
        <v>1019</v>
      </c>
      <c r="F17" s="21" t="s">
        <v>1020</v>
      </c>
      <c r="G17" s="20" t="s">
        <v>2466</v>
      </c>
      <c r="H17" s="20" t="s">
        <v>63</v>
      </c>
      <c r="I17" s="20" t="s">
        <v>64</v>
      </c>
      <c r="J17" s="21" t="s">
        <v>2543</v>
      </c>
      <c r="K17" s="21" t="s">
        <v>2543</v>
      </c>
      <c r="L17" s="21" t="s">
        <v>2543</v>
      </c>
      <c r="M17" s="21" t="s">
        <v>2543</v>
      </c>
      <c r="N17" s="21" t="s">
        <v>2543</v>
      </c>
      <c r="O17" s="21" t="s">
        <v>2544</v>
      </c>
      <c r="P17" s="22">
        <v>0</v>
      </c>
      <c r="Q17" s="23">
        <f t="shared" si="0"/>
        <v>0.83333333333333337</v>
      </c>
      <c r="R17" s="20" t="str">
        <f t="shared" si="1"/>
        <v>Alta</v>
      </c>
      <c r="S17" s="20" t="s">
        <v>2469</v>
      </c>
      <c r="T17" s="20" t="s">
        <v>194</v>
      </c>
      <c r="U17" s="21" t="s">
        <v>2549</v>
      </c>
      <c r="V17" s="21" t="s">
        <v>2471</v>
      </c>
    </row>
    <row r="18" spans="1:22" ht="36" customHeight="1">
      <c r="A18" s="20" t="s">
        <v>2550</v>
      </c>
      <c r="B18" s="20" t="s">
        <v>2541</v>
      </c>
      <c r="C18" s="20" t="s">
        <v>591</v>
      </c>
      <c r="D18" s="20" t="s">
        <v>1009</v>
      </c>
      <c r="E18" s="20" t="s">
        <v>1019</v>
      </c>
      <c r="F18" s="21" t="s">
        <v>1020</v>
      </c>
      <c r="G18" s="20" t="s">
        <v>2466</v>
      </c>
      <c r="H18" s="20" t="s">
        <v>67</v>
      </c>
      <c r="I18" s="20" t="s">
        <v>68</v>
      </c>
      <c r="J18" s="21" t="s">
        <v>2543</v>
      </c>
      <c r="K18" s="21" t="s">
        <v>2543</v>
      </c>
      <c r="L18" s="21" t="s">
        <v>2543</v>
      </c>
      <c r="M18" s="21" t="s">
        <v>2543</v>
      </c>
      <c r="N18" s="21" t="s">
        <v>2543</v>
      </c>
      <c r="O18" s="21" t="s">
        <v>2544</v>
      </c>
      <c r="P18" s="22">
        <v>0</v>
      </c>
      <c r="Q18" s="23">
        <f t="shared" si="0"/>
        <v>0.83333333333333337</v>
      </c>
      <c r="R18" s="20" t="str">
        <f t="shared" si="1"/>
        <v>Alta</v>
      </c>
      <c r="S18" s="20" t="s">
        <v>2469</v>
      </c>
      <c r="T18" s="20" t="s">
        <v>194</v>
      </c>
      <c r="U18" s="21" t="s">
        <v>2551</v>
      </c>
      <c r="V18" s="21" t="s">
        <v>2471</v>
      </c>
    </row>
    <row r="19" spans="1:22" ht="36" customHeight="1">
      <c r="A19" s="20" t="s">
        <v>2552</v>
      </c>
      <c r="B19" s="20" t="s">
        <v>2541</v>
      </c>
      <c r="C19" s="20" t="s">
        <v>591</v>
      </c>
      <c r="D19" s="20" t="s">
        <v>1009</v>
      </c>
      <c r="E19" s="20" t="s">
        <v>1019</v>
      </c>
      <c r="F19" s="21" t="s">
        <v>1020</v>
      </c>
      <c r="G19" s="20" t="s">
        <v>2466</v>
      </c>
      <c r="H19" s="20" t="s">
        <v>72</v>
      </c>
      <c r="I19" s="20" t="s">
        <v>73</v>
      </c>
      <c r="J19" s="21" t="s">
        <v>2553</v>
      </c>
      <c r="K19" s="21" t="s">
        <v>2554</v>
      </c>
      <c r="L19" s="21" t="s">
        <v>2555</v>
      </c>
      <c r="M19" s="21" t="s">
        <v>2556</v>
      </c>
      <c r="N19" s="21" t="s">
        <v>2557</v>
      </c>
      <c r="O19" s="21" t="s">
        <v>2558</v>
      </c>
      <c r="P19" s="22">
        <v>2</v>
      </c>
      <c r="Q19" s="23">
        <f t="shared" si="0"/>
        <v>1</v>
      </c>
      <c r="R19" s="20" t="str">
        <f t="shared" si="1"/>
        <v>Alta</v>
      </c>
      <c r="S19" s="20" t="s">
        <v>2469</v>
      </c>
      <c r="T19" s="20" t="s">
        <v>194</v>
      </c>
      <c r="U19" s="21" t="s">
        <v>2559</v>
      </c>
      <c r="V19" s="21" t="s">
        <v>2471</v>
      </c>
    </row>
    <row r="20" spans="1:22" ht="36" customHeight="1">
      <c r="A20" s="20" t="s">
        <v>2560</v>
      </c>
      <c r="B20" s="20" t="s">
        <v>2561</v>
      </c>
      <c r="C20" s="20" t="s">
        <v>745</v>
      </c>
      <c r="D20" s="20" t="s">
        <v>1009</v>
      </c>
      <c r="E20" s="20" t="s">
        <v>1021</v>
      </c>
      <c r="F20" s="21" t="s">
        <v>1022</v>
      </c>
      <c r="G20" s="20" t="s">
        <v>2466</v>
      </c>
      <c r="H20" s="20" t="s">
        <v>72</v>
      </c>
      <c r="I20" s="20" t="s">
        <v>73</v>
      </c>
      <c r="J20" s="21" t="s">
        <v>2542</v>
      </c>
      <c r="K20" s="21" t="s">
        <v>2554</v>
      </c>
      <c r="L20" s="21" t="s">
        <v>2562</v>
      </c>
      <c r="M20" s="21" t="s">
        <v>2563</v>
      </c>
      <c r="N20" s="21" t="s">
        <v>2564</v>
      </c>
      <c r="O20" s="21" t="s">
        <v>2565</v>
      </c>
      <c r="P20" s="22">
        <v>2</v>
      </c>
      <c r="Q20" s="23">
        <f t="shared" si="0"/>
        <v>1</v>
      </c>
      <c r="R20" s="20" t="str">
        <f t="shared" si="1"/>
        <v>Alta</v>
      </c>
      <c r="S20" s="20" t="s">
        <v>2469</v>
      </c>
      <c r="T20" s="20" t="s">
        <v>194</v>
      </c>
      <c r="U20" s="21" t="s">
        <v>2566</v>
      </c>
      <c r="V20" s="21" t="s">
        <v>2471</v>
      </c>
    </row>
    <row r="21" spans="1:22" ht="36" customHeight="1">
      <c r="A21" s="20" t="s">
        <v>2567</v>
      </c>
      <c r="B21" s="20" t="s">
        <v>2568</v>
      </c>
      <c r="C21" s="20" t="s">
        <v>591</v>
      </c>
      <c r="D21" s="20" t="s">
        <v>1024</v>
      </c>
      <c r="E21" s="20" t="s">
        <v>1023</v>
      </c>
      <c r="F21" s="21" t="s">
        <v>1025</v>
      </c>
      <c r="G21" s="20" t="s">
        <v>2466</v>
      </c>
      <c r="H21" s="20" t="s">
        <v>53</v>
      </c>
      <c r="I21" s="20" t="s">
        <v>54</v>
      </c>
      <c r="J21" s="21" t="s">
        <v>2569</v>
      </c>
      <c r="K21" s="21" t="s">
        <v>2570</v>
      </c>
      <c r="L21" s="21" t="s">
        <v>2571</v>
      </c>
      <c r="M21" s="21" t="s">
        <v>2572</v>
      </c>
      <c r="N21" s="21" t="s">
        <v>2573</v>
      </c>
      <c r="O21" s="21" t="s">
        <v>2574</v>
      </c>
      <c r="P21" s="22">
        <v>6</v>
      </c>
      <c r="Q21" s="23">
        <f t="shared" si="0"/>
        <v>1</v>
      </c>
      <c r="R21" s="20" t="str">
        <f t="shared" si="1"/>
        <v>Alta</v>
      </c>
      <c r="S21" s="20" t="s">
        <v>2469</v>
      </c>
      <c r="T21" s="20" t="s">
        <v>194</v>
      </c>
      <c r="U21" s="21" t="s">
        <v>2575</v>
      </c>
      <c r="V21" s="21" t="s">
        <v>2471</v>
      </c>
    </row>
    <row r="22" spans="1:22" ht="36" customHeight="1">
      <c r="A22" s="20" t="s">
        <v>2576</v>
      </c>
      <c r="B22" s="20" t="s">
        <v>2568</v>
      </c>
      <c r="C22" s="20" t="s">
        <v>591</v>
      </c>
      <c r="D22" s="20" t="s">
        <v>1024</v>
      </c>
      <c r="E22" s="20" t="s">
        <v>1023</v>
      </c>
      <c r="F22" s="21" t="s">
        <v>1025</v>
      </c>
      <c r="G22" s="20" t="s">
        <v>2466</v>
      </c>
      <c r="H22" s="20" t="s">
        <v>58</v>
      </c>
      <c r="I22" s="20" t="s">
        <v>59</v>
      </c>
      <c r="J22" s="21" t="s">
        <v>2577</v>
      </c>
      <c r="K22" s="21" t="s">
        <v>2578</v>
      </c>
      <c r="L22" s="21" t="s">
        <v>2579</v>
      </c>
      <c r="M22" s="21" t="s">
        <v>2578</v>
      </c>
      <c r="N22" s="21" t="s">
        <v>2578</v>
      </c>
      <c r="O22" s="21" t="s">
        <v>2580</v>
      </c>
      <c r="P22" s="22">
        <v>0</v>
      </c>
      <c r="Q22" s="23">
        <f t="shared" si="0"/>
        <v>0.83333333333333337</v>
      </c>
      <c r="R22" s="20" t="str">
        <f t="shared" si="1"/>
        <v>Alta</v>
      </c>
      <c r="S22" s="20" t="s">
        <v>2469</v>
      </c>
      <c r="T22" s="20" t="s">
        <v>194</v>
      </c>
      <c r="U22" s="21" t="s">
        <v>2581</v>
      </c>
      <c r="V22" s="21" t="s">
        <v>2471</v>
      </c>
    </row>
    <row r="23" spans="1:22" ht="36" customHeight="1">
      <c r="A23" s="20" t="s">
        <v>2582</v>
      </c>
      <c r="B23" s="20" t="s">
        <v>2568</v>
      </c>
      <c r="C23" s="20" t="s">
        <v>591</v>
      </c>
      <c r="D23" s="20" t="s">
        <v>1024</v>
      </c>
      <c r="E23" s="20" t="s">
        <v>1023</v>
      </c>
      <c r="F23" s="21" t="s">
        <v>1025</v>
      </c>
      <c r="G23" s="20" t="s">
        <v>2466</v>
      </c>
      <c r="H23" s="20" t="s">
        <v>63</v>
      </c>
      <c r="I23" s="20" t="s">
        <v>64</v>
      </c>
      <c r="J23" s="21" t="s">
        <v>2577</v>
      </c>
      <c r="K23" s="21" t="s">
        <v>2578</v>
      </c>
      <c r="L23" s="21" t="s">
        <v>2583</v>
      </c>
      <c r="M23" s="21" t="s">
        <v>2578</v>
      </c>
      <c r="N23" s="21" t="s">
        <v>2578</v>
      </c>
      <c r="O23" s="21" t="s">
        <v>2584</v>
      </c>
      <c r="P23" s="22">
        <v>2</v>
      </c>
      <c r="Q23" s="23">
        <f t="shared" si="0"/>
        <v>1</v>
      </c>
      <c r="R23" s="20" t="str">
        <f t="shared" si="1"/>
        <v>Alta</v>
      </c>
      <c r="S23" s="20" t="s">
        <v>2469</v>
      </c>
      <c r="T23" s="20" t="s">
        <v>194</v>
      </c>
      <c r="U23" s="21" t="s">
        <v>2585</v>
      </c>
      <c r="V23" s="21" t="s">
        <v>2471</v>
      </c>
    </row>
    <row r="24" spans="1:22" ht="36" customHeight="1">
      <c r="A24" s="20" t="s">
        <v>2586</v>
      </c>
      <c r="B24" s="20" t="s">
        <v>2568</v>
      </c>
      <c r="C24" s="20" t="s">
        <v>591</v>
      </c>
      <c r="D24" s="20" t="s">
        <v>1024</v>
      </c>
      <c r="E24" s="20" t="s">
        <v>1023</v>
      </c>
      <c r="F24" s="21" t="s">
        <v>1025</v>
      </c>
      <c r="G24" s="20" t="s">
        <v>2466</v>
      </c>
      <c r="H24" s="20" t="s">
        <v>67</v>
      </c>
      <c r="I24" s="20" t="s">
        <v>68</v>
      </c>
      <c r="J24" s="21" t="s">
        <v>2577</v>
      </c>
      <c r="K24" s="21" t="s">
        <v>2578</v>
      </c>
      <c r="L24" s="21" t="s">
        <v>2587</v>
      </c>
      <c r="M24" s="21" t="s">
        <v>2578</v>
      </c>
      <c r="N24" s="21" t="s">
        <v>2578</v>
      </c>
      <c r="O24" s="21" t="s">
        <v>2584</v>
      </c>
      <c r="P24" s="22">
        <v>0</v>
      </c>
      <c r="Q24" s="23">
        <f t="shared" si="0"/>
        <v>0.83333333333333337</v>
      </c>
      <c r="R24" s="20" t="str">
        <f t="shared" si="1"/>
        <v>Alta</v>
      </c>
      <c r="S24" s="20" t="s">
        <v>2469</v>
      </c>
      <c r="T24" s="20" t="s">
        <v>194</v>
      </c>
      <c r="U24" s="21" t="s">
        <v>2588</v>
      </c>
      <c r="V24" s="21" t="s">
        <v>2471</v>
      </c>
    </row>
    <row r="25" spans="1:22" ht="36" customHeight="1">
      <c r="A25" s="20" t="s">
        <v>2589</v>
      </c>
      <c r="B25" s="20" t="s">
        <v>2568</v>
      </c>
      <c r="C25" s="20" t="s">
        <v>591</v>
      </c>
      <c r="D25" s="20" t="s">
        <v>1024</v>
      </c>
      <c r="E25" s="20" t="s">
        <v>1023</v>
      </c>
      <c r="F25" s="21" t="s">
        <v>1025</v>
      </c>
      <c r="G25" s="20" t="s">
        <v>2466</v>
      </c>
      <c r="H25" s="20" t="s">
        <v>72</v>
      </c>
      <c r="I25" s="20" t="s">
        <v>73</v>
      </c>
      <c r="J25" s="21" t="s">
        <v>2590</v>
      </c>
      <c r="K25" s="21" t="s">
        <v>2591</v>
      </c>
      <c r="L25" s="21" t="s">
        <v>2592</v>
      </c>
      <c r="M25" s="21" t="s">
        <v>2593</v>
      </c>
      <c r="N25" s="21" t="s">
        <v>2594</v>
      </c>
      <c r="O25" s="21" t="s">
        <v>2595</v>
      </c>
      <c r="P25" s="22">
        <v>0</v>
      </c>
      <c r="Q25" s="23">
        <f t="shared" si="0"/>
        <v>0.83333333333333337</v>
      </c>
      <c r="R25" s="20" t="str">
        <f t="shared" si="1"/>
        <v>Alta</v>
      </c>
      <c r="S25" s="20" t="s">
        <v>2469</v>
      </c>
      <c r="T25" s="20" t="s">
        <v>194</v>
      </c>
      <c r="U25" s="21" t="s">
        <v>2596</v>
      </c>
      <c r="V25" s="21" t="s">
        <v>2471</v>
      </c>
    </row>
    <row r="26" spans="1:22" ht="36" customHeight="1">
      <c r="A26" s="20" t="s">
        <v>2597</v>
      </c>
      <c r="B26" s="20" t="s">
        <v>2568</v>
      </c>
      <c r="C26" s="20" t="s">
        <v>591</v>
      </c>
      <c r="D26" s="20" t="s">
        <v>1024</v>
      </c>
      <c r="E26" s="20" t="s">
        <v>1023</v>
      </c>
      <c r="F26" s="21" t="s">
        <v>1025</v>
      </c>
      <c r="G26" s="20" t="s">
        <v>2466</v>
      </c>
      <c r="H26" s="20" t="s">
        <v>77</v>
      </c>
      <c r="I26" s="20" t="s">
        <v>78</v>
      </c>
      <c r="J26" s="21" t="s">
        <v>2577</v>
      </c>
      <c r="K26" s="21" t="s">
        <v>2578</v>
      </c>
      <c r="L26" s="21" t="s">
        <v>2598</v>
      </c>
      <c r="M26" s="21" t="s">
        <v>2578</v>
      </c>
      <c r="N26" s="21" t="s">
        <v>2578</v>
      </c>
      <c r="O26" s="21" t="s">
        <v>2599</v>
      </c>
      <c r="P26" s="22">
        <v>0</v>
      </c>
      <c r="Q26" s="23">
        <f t="shared" si="0"/>
        <v>0.83333333333333337</v>
      </c>
      <c r="R26" s="20" t="str">
        <f t="shared" si="1"/>
        <v>Alta</v>
      </c>
      <c r="S26" s="20" t="s">
        <v>2469</v>
      </c>
      <c r="T26" s="20" t="s">
        <v>194</v>
      </c>
      <c r="U26" s="21" t="s">
        <v>2600</v>
      </c>
      <c r="V26" s="21" t="s">
        <v>2471</v>
      </c>
    </row>
    <row r="27" spans="1:22" ht="36" customHeight="1">
      <c r="A27" s="20" t="s">
        <v>2601</v>
      </c>
      <c r="B27" s="20" t="s">
        <v>2602</v>
      </c>
      <c r="C27" s="20" t="s">
        <v>591</v>
      </c>
      <c r="D27" s="20" t="s">
        <v>1027</v>
      </c>
      <c r="E27" s="20" t="s">
        <v>1026</v>
      </c>
      <c r="F27" s="21"/>
      <c r="G27" s="20" t="s">
        <v>2489</v>
      </c>
      <c r="H27" s="20" t="s">
        <v>53</v>
      </c>
      <c r="I27" s="20" t="s">
        <v>54</v>
      </c>
      <c r="J27" s="21" t="s">
        <v>2603</v>
      </c>
      <c r="K27" s="21" t="s">
        <v>2604</v>
      </c>
      <c r="L27" s="21" t="s">
        <v>2605</v>
      </c>
      <c r="M27" s="21"/>
      <c r="N27" s="21" t="s">
        <v>2606</v>
      </c>
      <c r="O27" s="21"/>
      <c r="P27" s="22">
        <v>0</v>
      </c>
      <c r="Q27" s="23">
        <f t="shared" si="0"/>
        <v>0.5</v>
      </c>
      <c r="R27" s="20" t="str">
        <f t="shared" si="1"/>
        <v>Media</v>
      </c>
      <c r="S27" s="20" t="s">
        <v>2469</v>
      </c>
      <c r="T27" s="20" t="s">
        <v>194</v>
      </c>
      <c r="U27" s="21" t="s">
        <v>2607</v>
      </c>
      <c r="V27" s="21" t="s">
        <v>2471</v>
      </c>
    </row>
    <row r="28" spans="1:22" ht="36" customHeight="1">
      <c r="A28" s="20" t="s">
        <v>2608</v>
      </c>
      <c r="B28" s="20" t="s">
        <v>2602</v>
      </c>
      <c r="C28" s="20" t="s">
        <v>591</v>
      </c>
      <c r="D28" s="20" t="s">
        <v>1027</v>
      </c>
      <c r="E28" s="20" t="s">
        <v>1026</v>
      </c>
      <c r="F28" s="21"/>
      <c r="G28" s="20" t="s">
        <v>2489</v>
      </c>
      <c r="H28" s="20" t="s">
        <v>58</v>
      </c>
      <c r="I28" s="20" t="s">
        <v>59</v>
      </c>
      <c r="J28" s="21" t="s">
        <v>2609</v>
      </c>
      <c r="K28" s="21" t="s">
        <v>2610</v>
      </c>
      <c r="L28" s="21" t="s">
        <v>2611</v>
      </c>
      <c r="M28" s="21" t="s">
        <v>2612</v>
      </c>
      <c r="N28" s="21" t="s">
        <v>2613</v>
      </c>
      <c r="O28" s="21" t="s">
        <v>2614</v>
      </c>
      <c r="P28" s="22">
        <v>0</v>
      </c>
      <c r="Q28" s="23">
        <f t="shared" si="0"/>
        <v>0.83333333333333337</v>
      </c>
      <c r="R28" s="20" t="str">
        <f t="shared" si="1"/>
        <v>Alta</v>
      </c>
      <c r="S28" s="20" t="s">
        <v>2469</v>
      </c>
      <c r="T28" s="20" t="s">
        <v>194</v>
      </c>
      <c r="U28" s="21" t="s">
        <v>2615</v>
      </c>
      <c r="V28" s="21" t="s">
        <v>2471</v>
      </c>
    </row>
    <row r="29" spans="1:22" ht="36" customHeight="1">
      <c r="A29" s="20" t="s">
        <v>2616</v>
      </c>
      <c r="B29" s="20" t="s">
        <v>2602</v>
      </c>
      <c r="C29" s="20" t="s">
        <v>591</v>
      </c>
      <c r="D29" s="20" t="s">
        <v>1027</v>
      </c>
      <c r="E29" s="20" t="s">
        <v>1026</v>
      </c>
      <c r="F29" s="21"/>
      <c r="G29" s="20" t="s">
        <v>2489</v>
      </c>
      <c r="H29" s="20" t="s">
        <v>63</v>
      </c>
      <c r="I29" s="20" t="s">
        <v>64</v>
      </c>
      <c r="J29" s="21" t="s">
        <v>2617</v>
      </c>
      <c r="K29" s="21"/>
      <c r="L29" s="21"/>
      <c r="M29" s="21"/>
      <c r="N29" s="21"/>
      <c r="O29" s="21"/>
      <c r="P29" s="22">
        <v>0</v>
      </c>
      <c r="Q29" s="23">
        <f t="shared" si="0"/>
        <v>0</v>
      </c>
      <c r="R29" s="20" t="str">
        <f t="shared" si="1"/>
        <v>Baja</v>
      </c>
      <c r="S29" s="20" t="s">
        <v>2469</v>
      </c>
      <c r="T29" s="20" t="s">
        <v>194</v>
      </c>
      <c r="U29" s="21" t="s">
        <v>2618</v>
      </c>
      <c r="V29" s="21" t="s">
        <v>2471</v>
      </c>
    </row>
    <row r="30" spans="1:22" ht="36" customHeight="1">
      <c r="A30" s="20" t="s">
        <v>2619</v>
      </c>
      <c r="B30" s="20" t="s">
        <v>2602</v>
      </c>
      <c r="C30" s="20" t="s">
        <v>591</v>
      </c>
      <c r="D30" s="20" t="s">
        <v>1027</v>
      </c>
      <c r="E30" s="20" t="s">
        <v>1026</v>
      </c>
      <c r="F30" s="21"/>
      <c r="G30" s="20" t="s">
        <v>2489</v>
      </c>
      <c r="H30" s="20" t="s">
        <v>67</v>
      </c>
      <c r="I30" s="20" t="s">
        <v>68</v>
      </c>
      <c r="J30" s="21" t="s">
        <v>2620</v>
      </c>
      <c r="K30" s="21" t="s">
        <v>2621</v>
      </c>
      <c r="L30" s="21" t="s">
        <v>2622</v>
      </c>
      <c r="M30" s="21" t="s">
        <v>2623</v>
      </c>
      <c r="N30" s="21"/>
      <c r="O30" s="21"/>
      <c r="P30" s="22">
        <v>0</v>
      </c>
      <c r="Q30" s="23">
        <f t="shared" si="0"/>
        <v>0.5</v>
      </c>
      <c r="R30" s="20" t="str">
        <f t="shared" si="1"/>
        <v>Media</v>
      </c>
      <c r="S30" s="20" t="s">
        <v>2469</v>
      </c>
      <c r="T30" s="20" t="s">
        <v>194</v>
      </c>
      <c r="U30" s="21" t="s">
        <v>2624</v>
      </c>
      <c r="V30" s="21" t="s">
        <v>2471</v>
      </c>
    </row>
    <row r="31" spans="1:22" ht="36" customHeight="1">
      <c r="A31" s="20" t="s">
        <v>2625</v>
      </c>
      <c r="B31" s="20" t="s">
        <v>2602</v>
      </c>
      <c r="C31" s="20" t="s">
        <v>591</v>
      </c>
      <c r="D31" s="20" t="s">
        <v>1027</v>
      </c>
      <c r="E31" s="20" t="s">
        <v>1026</v>
      </c>
      <c r="F31" s="21"/>
      <c r="G31" s="20" t="s">
        <v>2489</v>
      </c>
      <c r="H31" s="20" t="s">
        <v>72</v>
      </c>
      <c r="I31" s="20" t="s">
        <v>73</v>
      </c>
      <c r="J31" s="21" t="s">
        <v>2626</v>
      </c>
      <c r="K31" s="21" t="s">
        <v>2627</v>
      </c>
      <c r="L31" s="21" t="s">
        <v>2628</v>
      </c>
      <c r="M31" s="21" t="s">
        <v>2629</v>
      </c>
      <c r="N31" s="21" t="s">
        <v>2630</v>
      </c>
      <c r="O31" s="21" t="s">
        <v>2631</v>
      </c>
      <c r="P31" s="22">
        <v>1</v>
      </c>
      <c r="Q31" s="23">
        <f t="shared" si="0"/>
        <v>1</v>
      </c>
      <c r="R31" s="20" t="str">
        <f t="shared" si="1"/>
        <v>Alta</v>
      </c>
      <c r="S31" s="20" t="s">
        <v>2469</v>
      </c>
      <c r="T31" s="20" t="s">
        <v>194</v>
      </c>
      <c r="U31" s="21" t="s">
        <v>2632</v>
      </c>
      <c r="V31" s="21" t="s">
        <v>2471</v>
      </c>
    </row>
    <row r="32" spans="1:22" ht="36" customHeight="1">
      <c r="A32" s="20" t="s">
        <v>2633</v>
      </c>
      <c r="B32" s="20" t="s">
        <v>2602</v>
      </c>
      <c r="C32" s="20" t="s">
        <v>591</v>
      </c>
      <c r="D32" s="20" t="s">
        <v>1027</v>
      </c>
      <c r="E32" s="20" t="s">
        <v>1026</v>
      </c>
      <c r="F32" s="21"/>
      <c r="G32" s="20" t="s">
        <v>2489</v>
      </c>
      <c r="H32" s="20" t="s">
        <v>77</v>
      </c>
      <c r="I32" s="20" t="s">
        <v>78</v>
      </c>
      <c r="J32" s="21" t="s">
        <v>2634</v>
      </c>
      <c r="K32" s="21" t="s">
        <v>2635</v>
      </c>
      <c r="L32" s="21" t="s">
        <v>2636</v>
      </c>
      <c r="M32" s="21" t="s">
        <v>2637</v>
      </c>
      <c r="N32" s="21"/>
      <c r="O32" s="21"/>
      <c r="P32" s="22">
        <v>0</v>
      </c>
      <c r="Q32" s="23">
        <f t="shared" si="0"/>
        <v>0.5</v>
      </c>
      <c r="R32" s="20" t="str">
        <f t="shared" si="1"/>
        <v>Media</v>
      </c>
      <c r="S32" s="20" t="s">
        <v>2469</v>
      </c>
      <c r="T32" s="20" t="s">
        <v>194</v>
      </c>
      <c r="U32" s="21" t="s">
        <v>2638</v>
      </c>
      <c r="V32" s="21" t="s">
        <v>2471</v>
      </c>
    </row>
    <row r="33" spans="1:22" ht="36" customHeight="1">
      <c r="A33" s="20" t="s">
        <v>2639</v>
      </c>
      <c r="B33" s="20" t="s">
        <v>2640</v>
      </c>
      <c r="C33" s="20" t="s">
        <v>745</v>
      </c>
      <c r="D33" s="20" t="s">
        <v>239</v>
      </c>
      <c r="E33" s="20" t="s">
        <v>1028</v>
      </c>
      <c r="F33" s="21" t="s">
        <v>1029</v>
      </c>
      <c r="G33" s="20" t="s">
        <v>2466</v>
      </c>
      <c r="H33" s="20" t="s">
        <v>53</v>
      </c>
      <c r="I33" s="20" t="s">
        <v>54</v>
      </c>
      <c r="J33" s="21" t="s">
        <v>2641</v>
      </c>
      <c r="K33" s="21" t="s">
        <v>2642</v>
      </c>
      <c r="L33" s="21" t="s">
        <v>2643</v>
      </c>
      <c r="M33" s="21" t="s">
        <v>2644</v>
      </c>
      <c r="N33" s="21" t="s">
        <v>2645</v>
      </c>
      <c r="O33" s="21" t="s">
        <v>2646</v>
      </c>
      <c r="P33" s="22">
        <v>3</v>
      </c>
      <c r="Q33" s="23">
        <f t="shared" si="0"/>
        <v>1</v>
      </c>
      <c r="R33" s="20" t="str">
        <f t="shared" si="1"/>
        <v>Alta</v>
      </c>
      <c r="S33" s="20" t="s">
        <v>2469</v>
      </c>
      <c r="T33" s="20" t="s">
        <v>194</v>
      </c>
      <c r="U33" s="21" t="s">
        <v>2647</v>
      </c>
      <c r="V33" s="21" t="s">
        <v>2471</v>
      </c>
    </row>
    <row r="34" spans="1:22" ht="36" customHeight="1">
      <c r="A34" s="20" t="s">
        <v>2648</v>
      </c>
      <c r="B34" s="20" t="s">
        <v>2640</v>
      </c>
      <c r="C34" s="20" t="s">
        <v>745</v>
      </c>
      <c r="D34" s="20" t="s">
        <v>239</v>
      </c>
      <c r="E34" s="20" t="s">
        <v>1028</v>
      </c>
      <c r="F34" s="21" t="s">
        <v>1029</v>
      </c>
      <c r="G34" s="20" t="s">
        <v>2466</v>
      </c>
      <c r="H34" s="20" t="s">
        <v>58</v>
      </c>
      <c r="I34" s="20" t="s">
        <v>59</v>
      </c>
      <c r="J34" s="21" t="s">
        <v>2649</v>
      </c>
      <c r="K34" s="21" t="s">
        <v>2650</v>
      </c>
      <c r="L34" s="21" t="s">
        <v>2651</v>
      </c>
      <c r="M34" s="21" t="s">
        <v>2652</v>
      </c>
      <c r="N34" s="21" t="s">
        <v>2653</v>
      </c>
      <c r="O34" s="21" t="s">
        <v>2654</v>
      </c>
      <c r="P34" s="22">
        <v>1</v>
      </c>
      <c r="Q34" s="23">
        <f t="shared" si="0"/>
        <v>1</v>
      </c>
      <c r="R34" s="20" t="str">
        <f t="shared" si="1"/>
        <v>Alta</v>
      </c>
      <c r="S34" s="20" t="s">
        <v>2469</v>
      </c>
      <c r="T34" s="20" t="s">
        <v>194</v>
      </c>
      <c r="U34" s="21" t="s">
        <v>2655</v>
      </c>
      <c r="V34" s="21" t="s">
        <v>2471</v>
      </c>
    </row>
    <row r="35" spans="1:22" ht="36" customHeight="1">
      <c r="A35" s="20" t="s">
        <v>2656</v>
      </c>
      <c r="B35" s="20" t="s">
        <v>2640</v>
      </c>
      <c r="C35" s="20" t="s">
        <v>745</v>
      </c>
      <c r="D35" s="20" t="s">
        <v>239</v>
      </c>
      <c r="E35" s="20" t="s">
        <v>1028</v>
      </c>
      <c r="F35" s="21" t="s">
        <v>1029</v>
      </c>
      <c r="G35" s="20" t="s">
        <v>2466</v>
      </c>
      <c r="H35" s="20" t="s">
        <v>63</v>
      </c>
      <c r="I35" s="20" t="s">
        <v>64</v>
      </c>
      <c r="J35" s="21" t="s">
        <v>2657</v>
      </c>
      <c r="K35" s="21" t="s">
        <v>2658</v>
      </c>
      <c r="L35" s="21" t="s">
        <v>2659</v>
      </c>
      <c r="M35" s="21" t="s">
        <v>2660</v>
      </c>
      <c r="N35" s="21" t="s">
        <v>2661</v>
      </c>
      <c r="O35" s="21" t="s">
        <v>2662</v>
      </c>
      <c r="P35" s="22">
        <v>0</v>
      </c>
      <c r="Q35" s="23">
        <f t="shared" si="0"/>
        <v>0.83333333333333337</v>
      </c>
      <c r="R35" s="20" t="str">
        <f t="shared" si="1"/>
        <v>Alta</v>
      </c>
      <c r="S35" s="20" t="s">
        <v>2469</v>
      </c>
      <c r="T35" s="20" t="s">
        <v>194</v>
      </c>
      <c r="U35" s="21" t="s">
        <v>2663</v>
      </c>
      <c r="V35" s="21" t="s">
        <v>2471</v>
      </c>
    </row>
    <row r="36" spans="1:22" ht="36" customHeight="1">
      <c r="A36" s="20" t="s">
        <v>2664</v>
      </c>
      <c r="B36" s="20" t="s">
        <v>2640</v>
      </c>
      <c r="C36" s="20" t="s">
        <v>745</v>
      </c>
      <c r="D36" s="20" t="s">
        <v>239</v>
      </c>
      <c r="E36" s="20" t="s">
        <v>1028</v>
      </c>
      <c r="F36" s="21" t="s">
        <v>1029</v>
      </c>
      <c r="G36" s="20" t="s">
        <v>2466</v>
      </c>
      <c r="H36" s="20" t="s">
        <v>67</v>
      </c>
      <c r="I36" s="20" t="s">
        <v>68</v>
      </c>
      <c r="J36" s="21" t="s">
        <v>2665</v>
      </c>
      <c r="K36" s="21" t="s">
        <v>2666</v>
      </c>
      <c r="L36" s="21" t="s">
        <v>2667</v>
      </c>
      <c r="M36" s="21" t="s">
        <v>2668</v>
      </c>
      <c r="N36" s="21" t="s">
        <v>2669</v>
      </c>
      <c r="O36" s="21" t="s">
        <v>2670</v>
      </c>
      <c r="P36" s="22">
        <v>0</v>
      </c>
      <c r="Q36" s="23">
        <f t="shared" si="0"/>
        <v>0.83333333333333337</v>
      </c>
      <c r="R36" s="20" t="str">
        <f t="shared" si="1"/>
        <v>Alta</v>
      </c>
      <c r="S36" s="20" t="s">
        <v>2469</v>
      </c>
      <c r="T36" s="20" t="s">
        <v>194</v>
      </c>
      <c r="U36" s="21" t="s">
        <v>2671</v>
      </c>
      <c r="V36" s="21" t="s">
        <v>2471</v>
      </c>
    </row>
    <row r="37" spans="1:22" ht="36" customHeight="1">
      <c r="A37" s="20" t="s">
        <v>2672</v>
      </c>
      <c r="B37" s="20" t="s">
        <v>2640</v>
      </c>
      <c r="C37" s="20" t="s">
        <v>745</v>
      </c>
      <c r="D37" s="20" t="s">
        <v>239</v>
      </c>
      <c r="E37" s="20" t="s">
        <v>1028</v>
      </c>
      <c r="F37" s="21" t="s">
        <v>1029</v>
      </c>
      <c r="G37" s="20" t="s">
        <v>2466</v>
      </c>
      <c r="H37" s="20" t="s">
        <v>72</v>
      </c>
      <c r="I37" s="20" t="s">
        <v>73</v>
      </c>
      <c r="J37" s="21" t="s">
        <v>2673</v>
      </c>
      <c r="K37" s="21" t="s">
        <v>2674</v>
      </c>
      <c r="L37" s="21" t="s">
        <v>2675</v>
      </c>
      <c r="M37" s="21" t="s">
        <v>2676</v>
      </c>
      <c r="N37" s="21" t="s">
        <v>2677</v>
      </c>
      <c r="O37" s="21" t="s">
        <v>2678</v>
      </c>
      <c r="P37" s="22">
        <v>1</v>
      </c>
      <c r="Q37" s="23">
        <f t="shared" ref="Q37:Q68" si="2">(--(K37&lt;&gt;"")+--(L37&lt;&gt;"")+--(M37&lt;&gt;"")+--(N37&lt;&gt;"")+--(O37&lt;&gt;"")+--(P37&gt;0))/6</f>
        <v>1</v>
      </c>
      <c r="R37" s="20" t="str">
        <f t="shared" ref="R37:R68" si="3">IF(Q37&gt;=0.8,"Alta",IF(Q37&gt;=0.5,"Media","Baja"))</f>
        <v>Alta</v>
      </c>
      <c r="S37" s="20" t="s">
        <v>2469</v>
      </c>
      <c r="T37" s="20" t="s">
        <v>194</v>
      </c>
      <c r="U37" s="21" t="s">
        <v>2679</v>
      </c>
      <c r="V37" s="21" t="s">
        <v>2471</v>
      </c>
    </row>
    <row r="38" spans="1:22" ht="36" customHeight="1">
      <c r="A38" s="20" t="s">
        <v>2680</v>
      </c>
      <c r="B38" s="20" t="s">
        <v>2640</v>
      </c>
      <c r="C38" s="20" t="s">
        <v>745</v>
      </c>
      <c r="D38" s="20" t="s">
        <v>239</v>
      </c>
      <c r="E38" s="20" t="s">
        <v>1028</v>
      </c>
      <c r="F38" s="21" t="s">
        <v>1029</v>
      </c>
      <c r="G38" s="20" t="s">
        <v>2466</v>
      </c>
      <c r="H38" s="20" t="s">
        <v>77</v>
      </c>
      <c r="I38" s="20" t="s">
        <v>78</v>
      </c>
      <c r="J38" s="21" t="s">
        <v>2681</v>
      </c>
      <c r="K38" s="21" t="s">
        <v>2682</v>
      </c>
      <c r="L38" s="21" t="s">
        <v>2683</v>
      </c>
      <c r="M38" s="21" t="s">
        <v>2684</v>
      </c>
      <c r="N38" s="21" t="s">
        <v>2685</v>
      </c>
      <c r="O38" s="21" t="s">
        <v>2686</v>
      </c>
      <c r="P38" s="22">
        <v>0</v>
      </c>
      <c r="Q38" s="23">
        <f t="shared" si="2"/>
        <v>0.83333333333333337</v>
      </c>
      <c r="R38" s="20" t="str">
        <f t="shared" si="3"/>
        <v>Alta</v>
      </c>
      <c r="S38" s="20" t="s">
        <v>2469</v>
      </c>
      <c r="T38" s="20" t="s">
        <v>194</v>
      </c>
      <c r="U38" s="21" t="s">
        <v>2687</v>
      </c>
      <c r="V38" s="21" t="s">
        <v>2471</v>
      </c>
    </row>
    <row r="39" spans="1:22" ht="36" customHeight="1">
      <c r="A39" s="20" t="s">
        <v>2688</v>
      </c>
      <c r="B39" s="20" t="s">
        <v>2689</v>
      </c>
      <c r="C39" s="20" t="s">
        <v>591</v>
      </c>
      <c r="D39" s="20" t="s">
        <v>1027</v>
      </c>
      <c r="E39" s="20" t="s">
        <v>1030</v>
      </c>
      <c r="F39" s="21" t="s">
        <v>1031</v>
      </c>
      <c r="G39" s="20" t="s">
        <v>2466</v>
      </c>
      <c r="H39" s="20" t="s">
        <v>53</v>
      </c>
      <c r="I39" s="20" t="s">
        <v>54</v>
      </c>
      <c r="J39" s="21" t="s">
        <v>2690</v>
      </c>
      <c r="K39" s="21" t="s">
        <v>2691</v>
      </c>
      <c r="L39" s="21" t="s">
        <v>2692</v>
      </c>
      <c r="M39" s="21" t="s">
        <v>2693</v>
      </c>
      <c r="N39" s="21" t="s">
        <v>2694</v>
      </c>
      <c r="O39" s="21" t="s">
        <v>2695</v>
      </c>
      <c r="P39" s="22">
        <v>1</v>
      </c>
      <c r="Q39" s="23">
        <f t="shared" si="2"/>
        <v>1</v>
      </c>
      <c r="R39" s="20" t="str">
        <f t="shared" si="3"/>
        <v>Alta</v>
      </c>
      <c r="S39" s="20" t="s">
        <v>2469</v>
      </c>
      <c r="T39" s="20" t="s">
        <v>194</v>
      </c>
      <c r="U39" s="21" t="s">
        <v>2696</v>
      </c>
      <c r="V39" s="21" t="s">
        <v>2471</v>
      </c>
    </row>
    <row r="40" spans="1:22" ht="36" customHeight="1">
      <c r="A40" s="20" t="s">
        <v>2697</v>
      </c>
      <c r="B40" s="20" t="s">
        <v>2689</v>
      </c>
      <c r="C40" s="20" t="s">
        <v>591</v>
      </c>
      <c r="D40" s="20" t="s">
        <v>1027</v>
      </c>
      <c r="E40" s="20" t="s">
        <v>1030</v>
      </c>
      <c r="F40" s="21" t="s">
        <v>1031</v>
      </c>
      <c r="G40" s="20" t="s">
        <v>2466</v>
      </c>
      <c r="H40" s="20" t="s">
        <v>72</v>
      </c>
      <c r="I40" s="20" t="s">
        <v>73</v>
      </c>
      <c r="J40" s="21" t="s">
        <v>2698</v>
      </c>
      <c r="K40" s="21" t="s">
        <v>2699</v>
      </c>
      <c r="L40" s="21" t="s">
        <v>2700</v>
      </c>
      <c r="M40" s="21" t="s">
        <v>2701</v>
      </c>
      <c r="N40" s="21" t="s">
        <v>2702</v>
      </c>
      <c r="O40" s="21" t="s">
        <v>2703</v>
      </c>
      <c r="P40" s="22">
        <v>0</v>
      </c>
      <c r="Q40" s="23">
        <f t="shared" si="2"/>
        <v>0.83333333333333337</v>
      </c>
      <c r="R40" s="20" t="str">
        <f t="shared" si="3"/>
        <v>Alta</v>
      </c>
      <c r="S40" s="20" t="s">
        <v>2469</v>
      </c>
      <c r="T40" s="20" t="s">
        <v>194</v>
      </c>
      <c r="U40" s="21" t="s">
        <v>2704</v>
      </c>
      <c r="V40" s="21" t="s">
        <v>2471</v>
      </c>
    </row>
    <row r="41" spans="1:22" ht="36" customHeight="1">
      <c r="A41" s="20" t="s">
        <v>2705</v>
      </c>
      <c r="B41" s="20" t="s">
        <v>2689</v>
      </c>
      <c r="C41" s="20" t="s">
        <v>591</v>
      </c>
      <c r="D41" s="20" t="s">
        <v>1027</v>
      </c>
      <c r="E41" s="20" t="s">
        <v>1030</v>
      </c>
      <c r="F41" s="21" t="s">
        <v>1031</v>
      </c>
      <c r="G41" s="20" t="s">
        <v>2466</v>
      </c>
      <c r="H41" s="20" t="s">
        <v>77</v>
      </c>
      <c r="I41" s="20" t="s">
        <v>78</v>
      </c>
      <c r="J41" s="21" t="s">
        <v>2706</v>
      </c>
      <c r="K41" s="21" t="s">
        <v>2707</v>
      </c>
      <c r="L41" s="21" t="s">
        <v>2708</v>
      </c>
      <c r="M41" s="21" t="s">
        <v>2709</v>
      </c>
      <c r="N41" s="21" t="s">
        <v>2710</v>
      </c>
      <c r="O41" s="21" t="s">
        <v>2711</v>
      </c>
      <c r="P41" s="22">
        <v>0</v>
      </c>
      <c r="Q41" s="23">
        <f t="shared" si="2"/>
        <v>0.83333333333333337</v>
      </c>
      <c r="R41" s="20" t="str">
        <f t="shared" si="3"/>
        <v>Alta</v>
      </c>
      <c r="S41" s="20" t="s">
        <v>2469</v>
      </c>
      <c r="T41" s="20" t="s">
        <v>194</v>
      </c>
      <c r="U41" s="21" t="s">
        <v>2712</v>
      </c>
      <c r="V41" s="21" t="s">
        <v>2471</v>
      </c>
    </row>
    <row r="42" spans="1:22" ht="36" customHeight="1">
      <c r="A42" s="20" t="s">
        <v>2713</v>
      </c>
      <c r="B42" s="20" t="s">
        <v>2714</v>
      </c>
      <c r="C42" s="20" t="s">
        <v>591</v>
      </c>
      <c r="D42" s="20" t="s">
        <v>1033</v>
      </c>
      <c r="E42" s="20" t="s">
        <v>1032</v>
      </c>
      <c r="F42" s="21" t="s">
        <v>736</v>
      </c>
      <c r="G42" s="20" t="s">
        <v>2466</v>
      </c>
      <c r="H42" s="20" t="s">
        <v>53</v>
      </c>
      <c r="I42" s="20" t="s">
        <v>54</v>
      </c>
      <c r="J42" s="21" t="s">
        <v>2715</v>
      </c>
      <c r="K42" s="21" t="s">
        <v>2716</v>
      </c>
      <c r="L42" s="21" t="s">
        <v>2717</v>
      </c>
      <c r="M42" s="21" t="s">
        <v>2718</v>
      </c>
      <c r="N42" s="21" t="s">
        <v>2719</v>
      </c>
      <c r="O42" s="21" t="s">
        <v>2720</v>
      </c>
      <c r="P42" s="22">
        <v>0</v>
      </c>
      <c r="Q42" s="23">
        <f t="shared" si="2"/>
        <v>0.83333333333333337</v>
      </c>
      <c r="R42" s="20" t="str">
        <f t="shared" si="3"/>
        <v>Alta</v>
      </c>
      <c r="S42" s="20" t="s">
        <v>2469</v>
      </c>
      <c r="T42" s="20" t="s">
        <v>194</v>
      </c>
      <c r="U42" s="21" t="s">
        <v>2721</v>
      </c>
      <c r="V42" s="21" t="s">
        <v>2471</v>
      </c>
    </row>
    <row r="43" spans="1:22" ht="36" customHeight="1">
      <c r="A43" s="20" t="s">
        <v>2722</v>
      </c>
      <c r="B43" s="20" t="s">
        <v>2714</v>
      </c>
      <c r="C43" s="20" t="s">
        <v>591</v>
      </c>
      <c r="D43" s="20" t="s">
        <v>1033</v>
      </c>
      <c r="E43" s="20" t="s">
        <v>1032</v>
      </c>
      <c r="F43" s="21" t="s">
        <v>736</v>
      </c>
      <c r="G43" s="20" t="s">
        <v>2466</v>
      </c>
      <c r="H43" s="20" t="s">
        <v>58</v>
      </c>
      <c r="I43" s="20" t="s">
        <v>59</v>
      </c>
      <c r="J43" s="21" t="s">
        <v>2723</v>
      </c>
      <c r="K43" s="21" t="s">
        <v>2724</v>
      </c>
      <c r="L43" s="21" t="s">
        <v>2725</v>
      </c>
      <c r="M43" s="21" t="s">
        <v>2726</v>
      </c>
      <c r="N43" s="21" t="s">
        <v>2727</v>
      </c>
      <c r="O43" s="21" t="s">
        <v>2728</v>
      </c>
      <c r="P43" s="22">
        <v>0</v>
      </c>
      <c r="Q43" s="23">
        <f t="shared" si="2"/>
        <v>0.83333333333333337</v>
      </c>
      <c r="R43" s="20" t="str">
        <f t="shared" si="3"/>
        <v>Alta</v>
      </c>
      <c r="S43" s="20" t="s">
        <v>2469</v>
      </c>
      <c r="T43" s="20" t="s">
        <v>194</v>
      </c>
      <c r="U43" s="21" t="s">
        <v>2729</v>
      </c>
      <c r="V43" s="21" t="s">
        <v>2471</v>
      </c>
    </row>
    <row r="44" spans="1:22" ht="36" customHeight="1">
      <c r="A44" s="20" t="s">
        <v>2730</v>
      </c>
      <c r="B44" s="20" t="s">
        <v>2714</v>
      </c>
      <c r="C44" s="20" t="s">
        <v>591</v>
      </c>
      <c r="D44" s="20" t="s">
        <v>1033</v>
      </c>
      <c r="E44" s="20" t="s">
        <v>1032</v>
      </c>
      <c r="F44" s="21" t="s">
        <v>736</v>
      </c>
      <c r="G44" s="20" t="s">
        <v>2466</v>
      </c>
      <c r="H44" s="20" t="s">
        <v>63</v>
      </c>
      <c r="I44" s="20" t="s">
        <v>64</v>
      </c>
      <c r="J44" s="21" t="s">
        <v>2723</v>
      </c>
      <c r="K44" s="21" t="s">
        <v>2731</v>
      </c>
      <c r="L44" s="21" t="s">
        <v>2731</v>
      </c>
      <c r="M44" s="21" t="s">
        <v>2732</v>
      </c>
      <c r="N44" s="21" t="s">
        <v>2733</v>
      </c>
      <c r="O44" s="21" t="s">
        <v>2731</v>
      </c>
      <c r="P44" s="22">
        <v>0</v>
      </c>
      <c r="Q44" s="23">
        <f t="shared" si="2"/>
        <v>0.83333333333333337</v>
      </c>
      <c r="R44" s="20" t="str">
        <f t="shared" si="3"/>
        <v>Alta</v>
      </c>
      <c r="S44" s="20" t="s">
        <v>2469</v>
      </c>
      <c r="T44" s="20" t="s">
        <v>194</v>
      </c>
      <c r="U44" s="21" t="s">
        <v>2734</v>
      </c>
      <c r="V44" s="21" t="s">
        <v>2471</v>
      </c>
    </row>
    <row r="45" spans="1:22" ht="36" customHeight="1">
      <c r="A45" s="20" t="s">
        <v>2735</v>
      </c>
      <c r="B45" s="20" t="s">
        <v>2714</v>
      </c>
      <c r="C45" s="20" t="s">
        <v>591</v>
      </c>
      <c r="D45" s="20" t="s">
        <v>1033</v>
      </c>
      <c r="E45" s="20" t="s">
        <v>1032</v>
      </c>
      <c r="F45" s="21" t="s">
        <v>736</v>
      </c>
      <c r="G45" s="20" t="s">
        <v>2466</v>
      </c>
      <c r="H45" s="20" t="s">
        <v>67</v>
      </c>
      <c r="I45" s="20" t="s">
        <v>68</v>
      </c>
      <c r="J45" s="21" t="s">
        <v>2736</v>
      </c>
      <c r="K45" s="21" t="s">
        <v>2737</v>
      </c>
      <c r="L45" s="21" t="s">
        <v>2737</v>
      </c>
      <c r="M45" s="21" t="s">
        <v>2737</v>
      </c>
      <c r="N45" s="21" t="s">
        <v>2738</v>
      </c>
      <c r="O45" s="21" t="s">
        <v>2739</v>
      </c>
      <c r="P45" s="22">
        <v>0</v>
      </c>
      <c r="Q45" s="23">
        <f t="shared" si="2"/>
        <v>0.83333333333333337</v>
      </c>
      <c r="R45" s="20" t="str">
        <f t="shared" si="3"/>
        <v>Alta</v>
      </c>
      <c r="S45" s="20" t="s">
        <v>2469</v>
      </c>
      <c r="T45" s="20" t="s">
        <v>194</v>
      </c>
      <c r="U45" s="21" t="s">
        <v>2740</v>
      </c>
      <c r="V45" s="21" t="s">
        <v>2471</v>
      </c>
    </row>
    <row r="46" spans="1:22" ht="36" customHeight="1">
      <c r="A46" s="20" t="s">
        <v>2741</v>
      </c>
      <c r="B46" s="20" t="s">
        <v>2714</v>
      </c>
      <c r="C46" s="20" t="s">
        <v>591</v>
      </c>
      <c r="D46" s="20" t="s">
        <v>1033</v>
      </c>
      <c r="E46" s="20" t="s">
        <v>1032</v>
      </c>
      <c r="F46" s="21" t="s">
        <v>736</v>
      </c>
      <c r="G46" s="20" t="s">
        <v>2466</v>
      </c>
      <c r="H46" s="20" t="s">
        <v>72</v>
      </c>
      <c r="I46" s="20" t="s">
        <v>73</v>
      </c>
      <c r="J46" s="21" t="s">
        <v>2742</v>
      </c>
      <c r="K46" s="21" t="s">
        <v>2743</v>
      </c>
      <c r="L46" s="21" t="s">
        <v>2744</v>
      </c>
      <c r="M46" s="21" t="s">
        <v>2745</v>
      </c>
      <c r="N46" s="21" t="s">
        <v>2746</v>
      </c>
      <c r="O46" s="21" t="s">
        <v>2747</v>
      </c>
      <c r="P46" s="22">
        <v>0</v>
      </c>
      <c r="Q46" s="23">
        <f t="shared" si="2"/>
        <v>0.83333333333333337</v>
      </c>
      <c r="R46" s="20" t="str">
        <f t="shared" si="3"/>
        <v>Alta</v>
      </c>
      <c r="S46" s="20" t="s">
        <v>2469</v>
      </c>
      <c r="T46" s="20" t="s">
        <v>194</v>
      </c>
      <c r="U46" s="21" t="s">
        <v>2748</v>
      </c>
      <c r="V46" s="21" t="s">
        <v>2471</v>
      </c>
    </row>
    <row r="47" spans="1:22" ht="36" customHeight="1">
      <c r="A47" s="20" t="s">
        <v>2749</v>
      </c>
      <c r="B47" s="20" t="s">
        <v>2714</v>
      </c>
      <c r="C47" s="20" t="s">
        <v>591</v>
      </c>
      <c r="D47" s="20" t="s">
        <v>1033</v>
      </c>
      <c r="E47" s="20" t="s">
        <v>1032</v>
      </c>
      <c r="F47" s="21" t="s">
        <v>736</v>
      </c>
      <c r="G47" s="20" t="s">
        <v>2466</v>
      </c>
      <c r="H47" s="20" t="s">
        <v>77</v>
      </c>
      <c r="I47" s="20" t="s">
        <v>78</v>
      </c>
      <c r="J47" s="21" t="s">
        <v>2750</v>
      </c>
      <c r="K47" s="21" t="s">
        <v>2750</v>
      </c>
      <c r="L47" s="21" t="s">
        <v>2750</v>
      </c>
      <c r="M47" s="21" t="s">
        <v>2750</v>
      </c>
      <c r="N47" s="21" t="s">
        <v>2750</v>
      </c>
      <c r="O47" s="21" t="s">
        <v>2751</v>
      </c>
      <c r="P47" s="22">
        <v>0</v>
      </c>
      <c r="Q47" s="23">
        <f t="shared" si="2"/>
        <v>0.83333333333333337</v>
      </c>
      <c r="R47" s="20" t="str">
        <f t="shared" si="3"/>
        <v>Alta</v>
      </c>
      <c r="S47" s="20" t="s">
        <v>2469</v>
      </c>
      <c r="T47" s="20" t="s">
        <v>194</v>
      </c>
      <c r="U47" s="21" t="s">
        <v>2752</v>
      </c>
      <c r="V47" s="21" t="s">
        <v>2471</v>
      </c>
    </row>
    <row r="48" spans="1:22" ht="36" customHeight="1">
      <c r="A48" s="20" t="s">
        <v>2753</v>
      </c>
      <c r="B48" s="20" t="s">
        <v>2754</v>
      </c>
      <c r="C48" s="20" t="s">
        <v>591</v>
      </c>
      <c r="D48" s="20" t="s">
        <v>1009</v>
      </c>
      <c r="E48" s="20" t="s">
        <v>1034</v>
      </c>
      <c r="F48" s="21"/>
      <c r="G48" s="20" t="s">
        <v>2489</v>
      </c>
      <c r="H48" s="20" t="s">
        <v>53</v>
      </c>
      <c r="I48" s="20" t="s">
        <v>54</v>
      </c>
      <c r="J48" s="21" t="s">
        <v>2755</v>
      </c>
      <c r="K48" s="21"/>
      <c r="L48" s="21"/>
      <c r="M48" s="21"/>
      <c r="N48" s="21"/>
      <c r="O48" s="21"/>
      <c r="P48" s="22">
        <v>0</v>
      </c>
      <c r="Q48" s="23">
        <f t="shared" si="2"/>
        <v>0</v>
      </c>
      <c r="R48" s="20" t="str">
        <f t="shared" si="3"/>
        <v>Baja</v>
      </c>
      <c r="S48" s="20" t="s">
        <v>2469</v>
      </c>
      <c r="T48" s="20" t="s">
        <v>194</v>
      </c>
      <c r="U48" s="21" t="s">
        <v>2756</v>
      </c>
      <c r="V48" s="21" t="s">
        <v>2471</v>
      </c>
    </row>
    <row r="49" spans="1:22" ht="36" customHeight="1">
      <c r="A49" s="20" t="s">
        <v>2757</v>
      </c>
      <c r="B49" s="20" t="s">
        <v>2758</v>
      </c>
      <c r="C49" s="20" t="s">
        <v>591</v>
      </c>
      <c r="D49" s="20" t="s">
        <v>1033</v>
      </c>
      <c r="E49" s="20" t="s">
        <v>1035</v>
      </c>
      <c r="F49" s="21" t="s">
        <v>742</v>
      </c>
      <c r="G49" s="20" t="s">
        <v>2466</v>
      </c>
      <c r="H49" s="20" t="s">
        <v>58</v>
      </c>
      <c r="I49" s="20" t="s">
        <v>59</v>
      </c>
      <c r="J49" s="21" t="s">
        <v>2759</v>
      </c>
      <c r="K49" s="21" t="s">
        <v>2760</v>
      </c>
      <c r="L49" s="21" t="s">
        <v>2761</v>
      </c>
      <c r="M49" s="21" t="s">
        <v>2762</v>
      </c>
      <c r="N49" s="21" t="s">
        <v>2763</v>
      </c>
      <c r="O49" s="21" t="s">
        <v>2764</v>
      </c>
      <c r="P49" s="22">
        <v>2</v>
      </c>
      <c r="Q49" s="23">
        <f t="shared" si="2"/>
        <v>1</v>
      </c>
      <c r="R49" s="20" t="str">
        <f t="shared" si="3"/>
        <v>Alta</v>
      </c>
      <c r="S49" s="20" t="s">
        <v>2469</v>
      </c>
      <c r="T49" s="20" t="s">
        <v>194</v>
      </c>
      <c r="U49" s="21" t="s">
        <v>2765</v>
      </c>
      <c r="V49" s="21" t="s">
        <v>2471</v>
      </c>
    </row>
    <row r="50" spans="1:22" ht="36" customHeight="1">
      <c r="A50" s="20" t="s">
        <v>2766</v>
      </c>
      <c r="B50" s="20" t="s">
        <v>2767</v>
      </c>
      <c r="C50" s="20" t="s">
        <v>591</v>
      </c>
      <c r="D50" s="20" t="s">
        <v>244</v>
      </c>
      <c r="E50" s="20" t="s">
        <v>1036</v>
      </c>
      <c r="F50" s="21"/>
      <c r="G50" s="20" t="s">
        <v>2768</v>
      </c>
      <c r="H50" s="20" t="s">
        <v>63</v>
      </c>
      <c r="I50" s="20" t="s">
        <v>64</v>
      </c>
      <c r="J50" s="21" t="s">
        <v>2769</v>
      </c>
      <c r="K50" s="21" t="s">
        <v>2770</v>
      </c>
      <c r="L50" s="21" t="s">
        <v>2769</v>
      </c>
      <c r="M50" s="21" t="s">
        <v>2769</v>
      </c>
      <c r="N50" s="21" t="s">
        <v>2769</v>
      </c>
      <c r="O50" s="21" t="s">
        <v>2769</v>
      </c>
      <c r="P50" s="22">
        <v>0</v>
      </c>
      <c r="Q50" s="23">
        <f t="shared" si="2"/>
        <v>0.83333333333333337</v>
      </c>
      <c r="R50" s="20" t="str">
        <f t="shared" si="3"/>
        <v>Alta</v>
      </c>
      <c r="S50" s="20" t="s">
        <v>2469</v>
      </c>
      <c r="T50" s="20" t="s">
        <v>194</v>
      </c>
      <c r="U50" s="21" t="s">
        <v>2771</v>
      </c>
      <c r="V50" s="21" t="s">
        <v>2471</v>
      </c>
    </row>
    <row r="51" spans="1:22" ht="36" customHeight="1">
      <c r="A51" s="20" t="s">
        <v>2772</v>
      </c>
      <c r="B51" s="20" t="s">
        <v>2767</v>
      </c>
      <c r="C51" s="20" t="s">
        <v>591</v>
      </c>
      <c r="D51" s="20" t="s">
        <v>244</v>
      </c>
      <c r="E51" s="20" t="s">
        <v>1036</v>
      </c>
      <c r="F51" s="21"/>
      <c r="G51" s="20" t="s">
        <v>2768</v>
      </c>
      <c r="H51" s="20" t="s">
        <v>72</v>
      </c>
      <c r="I51" s="20" t="s">
        <v>73</v>
      </c>
      <c r="J51" s="21" t="s">
        <v>2773</v>
      </c>
      <c r="K51" s="21" t="s">
        <v>2774</v>
      </c>
      <c r="L51" s="21" t="s">
        <v>2775</v>
      </c>
      <c r="M51" s="21" t="s">
        <v>2776</v>
      </c>
      <c r="N51" s="21" t="s">
        <v>2777</v>
      </c>
      <c r="O51" s="21" t="s">
        <v>2778</v>
      </c>
      <c r="P51" s="22">
        <v>0</v>
      </c>
      <c r="Q51" s="23">
        <f t="shared" si="2"/>
        <v>0.83333333333333337</v>
      </c>
      <c r="R51" s="20" t="str">
        <f t="shared" si="3"/>
        <v>Alta</v>
      </c>
      <c r="S51" s="20" t="s">
        <v>2469</v>
      </c>
      <c r="T51" s="20" t="s">
        <v>194</v>
      </c>
      <c r="U51" s="21" t="s">
        <v>2779</v>
      </c>
      <c r="V51" s="21" t="s">
        <v>2471</v>
      </c>
    </row>
    <row r="52" spans="1:22" ht="36" customHeight="1">
      <c r="A52" s="20" t="s">
        <v>2780</v>
      </c>
      <c r="B52" s="20" t="s">
        <v>2781</v>
      </c>
      <c r="C52" s="20" t="s">
        <v>745</v>
      </c>
      <c r="D52" s="20" t="s">
        <v>1038</v>
      </c>
      <c r="E52" s="20" t="s">
        <v>1037</v>
      </c>
      <c r="F52" s="21"/>
      <c r="G52" s="20" t="s">
        <v>2466</v>
      </c>
      <c r="H52" s="20" t="s">
        <v>53</v>
      </c>
      <c r="I52" s="20" t="s">
        <v>54</v>
      </c>
      <c r="J52" s="21" t="s">
        <v>2782</v>
      </c>
      <c r="K52" s="21" t="s">
        <v>2783</v>
      </c>
      <c r="L52" s="21" t="s">
        <v>2784</v>
      </c>
      <c r="M52" s="21" t="s">
        <v>2783</v>
      </c>
      <c r="N52" s="21" t="s">
        <v>2785</v>
      </c>
      <c r="O52" s="21" t="s">
        <v>2578</v>
      </c>
      <c r="P52" s="22">
        <v>1</v>
      </c>
      <c r="Q52" s="23">
        <f t="shared" si="2"/>
        <v>1</v>
      </c>
      <c r="R52" s="20" t="str">
        <f t="shared" si="3"/>
        <v>Alta</v>
      </c>
      <c r="S52" s="20" t="s">
        <v>2469</v>
      </c>
      <c r="T52" s="20" t="s">
        <v>194</v>
      </c>
      <c r="U52" s="21" t="s">
        <v>2786</v>
      </c>
      <c r="V52" s="21" t="s">
        <v>2471</v>
      </c>
    </row>
    <row r="53" spans="1:22" ht="36" customHeight="1">
      <c r="A53" s="20" t="s">
        <v>2787</v>
      </c>
      <c r="B53" s="20" t="s">
        <v>2781</v>
      </c>
      <c r="C53" s="20" t="s">
        <v>745</v>
      </c>
      <c r="D53" s="20" t="s">
        <v>1038</v>
      </c>
      <c r="E53" s="20" t="s">
        <v>1037</v>
      </c>
      <c r="F53" s="21"/>
      <c r="G53" s="20" t="s">
        <v>2466</v>
      </c>
      <c r="H53" s="20" t="s">
        <v>58</v>
      </c>
      <c r="I53" s="20" t="s">
        <v>59</v>
      </c>
      <c r="J53" s="21" t="s">
        <v>2788</v>
      </c>
      <c r="K53" s="21" t="s">
        <v>2789</v>
      </c>
      <c r="L53" s="21" t="s">
        <v>2790</v>
      </c>
      <c r="M53" s="21" t="s">
        <v>2791</v>
      </c>
      <c r="N53" s="21" t="s">
        <v>2792</v>
      </c>
      <c r="O53" s="21" t="s">
        <v>2793</v>
      </c>
      <c r="P53" s="22">
        <v>2</v>
      </c>
      <c r="Q53" s="23">
        <f t="shared" si="2"/>
        <v>1</v>
      </c>
      <c r="R53" s="20" t="str">
        <f t="shared" si="3"/>
        <v>Alta</v>
      </c>
      <c r="S53" s="20" t="s">
        <v>2469</v>
      </c>
      <c r="T53" s="20" t="s">
        <v>194</v>
      </c>
      <c r="U53" s="21" t="s">
        <v>2794</v>
      </c>
      <c r="V53" s="21" t="s">
        <v>2471</v>
      </c>
    </row>
    <row r="54" spans="1:22" ht="36" customHeight="1">
      <c r="A54" s="20" t="s">
        <v>2795</v>
      </c>
      <c r="B54" s="20" t="s">
        <v>2781</v>
      </c>
      <c r="C54" s="20" t="s">
        <v>745</v>
      </c>
      <c r="D54" s="20" t="s">
        <v>1038</v>
      </c>
      <c r="E54" s="20" t="s">
        <v>1037</v>
      </c>
      <c r="F54" s="21"/>
      <c r="G54" s="20" t="s">
        <v>2466</v>
      </c>
      <c r="H54" s="20" t="s">
        <v>63</v>
      </c>
      <c r="I54" s="20" t="s">
        <v>64</v>
      </c>
      <c r="J54" s="21" t="s">
        <v>2796</v>
      </c>
      <c r="K54" s="21" t="s">
        <v>2796</v>
      </c>
      <c r="L54" s="21" t="s">
        <v>2797</v>
      </c>
      <c r="M54" s="21" t="s">
        <v>2798</v>
      </c>
      <c r="N54" s="21" t="s">
        <v>2799</v>
      </c>
      <c r="O54" s="21" t="s">
        <v>2800</v>
      </c>
      <c r="P54" s="22">
        <v>1</v>
      </c>
      <c r="Q54" s="23">
        <f t="shared" si="2"/>
        <v>1</v>
      </c>
      <c r="R54" s="20" t="str">
        <f t="shared" si="3"/>
        <v>Alta</v>
      </c>
      <c r="S54" s="20" t="s">
        <v>2469</v>
      </c>
      <c r="T54" s="20" t="s">
        <v>194</v>
      </c>
      <c r="U54" s="21" t="s">
        <v>2801</v>
      </c>
      <c r="V54" s="21" t="s">
        <v>2471</v>
      </c>
    </row>
    <row r="55" spans="1:22" ht="36" customHeight="1">
      <c r="A55" s="20" t="s">
        <v>2802</v>
      </c>
      <c r="B55" s="20" t="s">
        <v>2781</v>
      </c>
      <c r="C55" s="20" t="s">
        <v>745</v>
      </c>
      <c r="D55" s="20" t="s">
        <v>1038</v>
      </c>
      <c r="E55" s="20" t="s">
        <v>1037</v>
      </c>
      <c r="F55" s="21"/>
      <c r="G55" s="20" t="s">
        <v>2466</v>
      </c>
      <c r="H55" s="20" t="s">
        <v>67</v>
      </c>
      <c r="I55" s="20" t="s">
        <v>68</v>
      </c>
      <c r="J55" s="21" t="s">
        <v>2803</v>
      </c>
      <c r="K55" s="21" t="s">
        <v>2803</v>
      </c>
      <c r="L55" s="21" t="s">
        <v>2803</v>
      </c>
      <c r="M55" s="21"/>
      <c r="N55" s="21" t="s">
        <v>2803</v>
      </c>
      <c r="O55" s="21" t="s">
        <v>2803</v>
      </c>
      <c r="P55" s="22">
        <v>0</v>
      </c>
      <c r="Q55" s="23">
        <f t="shared" si="2"/>
        <v>0.66666666666666663</v>
      </c>
      <c r="R55" s="20" t="str">
        <f t="shared" si="3"/>
        <v>Media</v>
      </c>
      <c r="S55" s="20" t="s">
        <v>2469</v>
      </c>
      <c r="T55" s="20" t="s">
        <v>194</v>
      </c>
      <c r="U55" s="21" t="s">
        <v>2804</v>
      </c>
      <c r="V55" s="21" t="s">
        <v>2471</v>
      </c>
    </row>
    <row r="56" spans="1:22" ht="36" customHeight="1">
      <c r="A56" s="20" t="s">
        <v>2805</v>
      </c>
      <c r="B56" s="20" t="s">
        <v>2781</v>
      </c>
      <c r="C56" s="20" t="s">
        <v>745</v>
      </c>
      <c r="D56" s="20" t="s">
        <v>1038</v>
      </c>
      <c r="E56" s="20" t="s">
        <v>1037</v>
      </c>
      <c r="F56" s="21"/>
      <c r="G56" s="20" t="s">
        <v>2466</v>
      </c>
      <c r="H56" s="20" t="s">
        <v>72</v>
      </c>
      <c r="I56" s="20" t="s">
        <v>73</v>
      </c>
      <c r="J56" s="21" t="s">
        <v>2806</v>
      </c>
      <c r="K56" s="21" t="s">
        <v>2807</v>
      </c>
      <c r="L56" s="21" t="s">
        <v>2808</v>
      </c>
      <c r="M56" s="21" t="s">
        <v>2809</v>
      </c>
      <c r="N56" s="21" t="s">
        <v>2810</v>
      </c>
      <c r="O56" s="21" t="s">
        <v>2811</v>
      </c>
      <c r="P56" s="22">
        <v>2</v>
      </c>
      <c r="Q56" s="23">
        <f t="shared" si="2"/>
        <v>1</v>
      </c>
      <c r="R56" s="20" t="str">
        <f t="shared" si="3"/>
        <v>Alta</v>
      </c>
      <c r="S56" s="20" t="s">
        <v>2469</v>
      </c>
      <c r="T56" s="20" t="s">
        <v>194</v>
      </c>
      <c r="U56" s="21" t="s">
        <v>2812</v>
      </c>
      <c r="V56" s="21" t="s">
        <v>2471</v>
      </c>
    </row>
    <row r="57" spans="1:22" ht="36" customHeight="1">
      <c r="A57" s="20" t="s">
        <v>2813</v>
      </c>
      <c r="B57" s="20" t="s">
        <v>2781</v>
      </c>
      <c r="C57" s="20" t="s">
        <v>745</v>
      </c>
      <c r="D57" s="20" t="s">
        <v>1038</v>
      </c>
      <c r="E57" s="20" t="s">
        <v>1037</v>
      </c>
      <c r="F57" s="21"/>
      <c r="G57" s="20" t="s">
        <v>2466</v>
      </c>
      <c r="H57" s="20" t="s">
        <v>77</v>
      </c>
      <c r="I57" s="20" t="s">
        <v>78</v>
      </c>
      <c r="J57" s="21" t="s">
        <v>2814</v>
      </c>
      <c r="K57" s="21" t="s">
        <v>2815</v>
      </c>
      <c r="L57" s="21" t="s">
        <v>2578</v>
      </c>
      <c r="M57" s="21" t="s">
        <v>2578</v>
      </c>
      <c r="N57" s="21" t="s">
        <v>2578</v>
      </c>
      <c r="O57" s="21" t="s">
        <v>2578</v>
      </c>
      <c r="P57" s="22">
        <v>0</v>
      </c>
      <c r="Q57" s="23">
        <f t="shared" si="2"/>
        <v>0.83333333333333337</v>
      </c>
      <c r="R57" s="20" t="str">
        <f t="shared" si="3"/>
        <v>Alta</v>
      </c>
      <c r="S57" s="20" t="s">
        <v>2469</v>
      </c>
      <c r="T57" s="20" t="s">
        <v>194</v>
      </c>
      <c r="U57" s="21" t="s">
        <v>2816</v>
      </c>
      <c r="V57" s="21" t="s">
        <v>2471</v>
      </c>
    </row>
    <row r="58" spans="1:22" ht="36" customHeight="1">
      <c r="A58" s="20" t="s">
        <v>2817</v>
      </c>
      <c r="B58" s="20" t="s">
        <v>2818</v>
      </c>
      <c r="C58" s="20" t="s">
        <v>591</v>
      </c>
      <c r="D58" s="20" t="s">
        <v>1027</v>
      </c>
      <c r="E58" s="20" t="s">
        <v>1039</v>
      </c>
      <c r="F58" s="21" t="s">
        <v>1040</v>
      </c>
      <c r="G58" s="20" t="s">
        <v>2466</v>
      </c>
      <c r="H58" s="20" t="s">
        <v>72</v>
      </c>
      <c r="I58" s="20" t="s">
        <v>73</v>
      </c>
      <c r="J58" s="21" t="s">
        <v>2819</v>
      </c>
      <c r="K58" s="21" t="s">
        <v>2820</v>
      </c>
      <c r="L58" s="21" t="s">
        <v>2821</v>
      </c>
      <c r="M58" s="21" t="s">
        <v>2822</v>
      </c>
      <c r="N58" s="21" t="s">
        <v>2823</v>
      </c>
      <c r="O58" s="21" t="s">
        <v>2824</v>
      </c>
      <c r="P58" s="22">
        <v>0</v>
      </c>
      <c r="Q58" s="23">
        <f t="shared" si="2"/>
        <v>0.83333333333333337</v>
      </c>
      <c r="R58" s="20" t="str">
        <f t="shared" si="3"/>
        <v>Alta</v>
      </c>
      <c r="S58" s="20" t="s">
        <v>2469</v>
      </c>
      <c r="T58" s="20" t="s">
        <v>194</v>
      </c>
      <c r="U58" s="21" t="s">
        <v>2825</v>
      </c>
      <c r="V58" s="21" t="s">
        <v>2471</v>
      </c>
    </row>
    <row r="59" spans="1:22" ht="36" customHeight="1">
      <c r="A59" s="20" t="s">
        <v>2826</v>
      </c>
      <c r="B59" s="20" t="s">
        <v>2827</v>
      </c>
      <c r="C59" s="20" t="s">
        <v>745</v>
      </c>
      <c r="D59" s="20" t="s">
        <v>1027</v>
      </c>
      <c r="E59" s="20" t="s">
        <v>1041</v>
      </c>
      <c r="F59" s="21" t="s">
        <v>636</v>
      </c>
      <c r="G59" s="20" t="s">
        <v>2466</v>
      </c>
      <c r="H59" s="20" t="s">
        <v>72</v>
      </c>
      <c r="I59" s="20" t="s">
        <v>73</v>
      </c>
      <c r="J59" s="21" t="s">
        <v>2828</v>
      </c>
      <c r="K59" s="21" t="s">
        <v>2820</v>
      </c>
      <c r="L59" s="21" t="s">
        <v>2829</v>
      </c>
      <c r="M59" s="21" t="s">
        <v>2830</v>
      </c>
      <c r="N59" s="21" t="s">
        <v>2823</v>
      </c>
      <c r="O59" s="21" t="s">
        <v>2824</v>
      </c>
      <c r="P59" s="22">
        <v>0</v>
      </c>
      <c r="Q59" s="23">
        <f t="shared" si="2"/>
        <v>0.83333333333333337</v>
      </c>
      <c r="R59" s="20" t="str">
        <f t="shared" si="3"/>
        <v>Alta</v>
      </c>
      <c r="S59" s="20" t="s">
        <v>2469</v>
      </c>
      <c r="T59" s="20" t="s">
        <v>194</v>
      </c>
      <c r="U59" s="21" t="s">
        <v>2831</v>
      </c>
      <c r="V59" s="21" t="s">
        <v>2471</v>
      </c>
    </row>
    <row r="60" spans="1:22" ht="36" customHeight="1">
      <c r="A60" s="20" t="s">
        <v>2832</v>
      </c>
      <c r="B60" s="20" t="s">
        <v>2833</v>
      </c>
      <c r="C60" s="20" t="s">
        <v>745</v>
      </c>
      <c r="D60" s="20" t="s">
        <v>1009</v>
      </c>
      <c r="E60" s="20" t="s">
        <v>1042</v>
      </c>
      <c r="F60" s="21" t="s">
        <v>704</v>
      </c>
      <c r="G60" s="20" t="s">
        <v>2466</v>
      </c>
      <c r="H60" s="20" t="s">
        <v>53</v>
      </c>
      <c r="I60" s="20" t="s">
        <v>54</v>
      </c>
      <c r="J60" s="21" t="s">
        <v>2834</v>
      </c>
      <c r="K60" s="21" t="s">
        <v>2835</v>
      </c>
      <c r="L60" s="21" t="s">
        <v>2836</v>
      </c>
      <c r="M60" s="21" t="s">
        <v>2837</v>
      </c>
      <c r="N60" s="21" t="s">
        <v>2838</v>
      </c>
      <c r="O60" s="21" t="s">
        <v>2839</v>
      </c>
      <c r="P60" s="22">
        <v>1</v>
      </c>
      <c r="Q60" s="23">
        <f t="shared" si="2"/>
        <v>1</v>
      </c>
      <c r="R60" s="20" t="str">
        <f t="shared" si="3"/>
        <v>Alta</v>
      </c>
      <c r="S60" s="20" t="s">
        <v>2469</v>
      </c>
      <c r="T60" s="20" t="s">
        <v>194</v>
      </c>
      <c r="U60" s="21" t="s">
        <v>2840</v>
      </c>
      <c r="V60" s="21" t="s">
        <v>2471</v>
      </c>
    </row>
    <row r="61" spans="1:22" ht="36" customHeight="1">
      <c r="A61" s="20" t="s">
        <v>2841</v>
      </c>
      <c r="B61" s="20" t="s">
        <v>2833</v>
      </c>
      <c r="C61" s="20" t="s">
        <v>745</v>
      </c>
      <c r="D61" s="20" t="s">
        <v>1009</v>
      </c>
      <c r="E61" s="20" t="s">
        <v>1042</v>
      </c>
      <c r="F61" s="21" t="s">
        <v>704</v>
      </c>
      <c r="G61" s="20" t="s">
        <v>2466</v>
      </c>
      <c r="H61" s="20" t="s">
        <v>58</v>
      </c>
      <c r="I61" s="20" t="s">
        <v>59</v>
      </c>
      <c r="J61" s="21" t="s">
        <v>2842</v>
      </c>
      <c r="K61" s="21" t="s">
        <v>2843</v>
      </c>
      <c r="L61" s="21" t="s">
        <v>2844</v>
      </c>
      <c r="M61" s="21" t="s">
        <v>2845</v>
      </c>
      <c r="N61" s="21" t="s">
        <v>2846</v>
      </c>
      <c r="O61" s="21" t="s">
        <v>2847</v>
      </c>
      <c r="P61" s="22">
        <v>2</v>
      </c>
      <c r="Q61" s="23">
        <f t="shared" si="2"/>
        <v>1</v>
      </c>
      <c r="R61" s="20" t="str">
        <f t="shared" si="3"/>
        <v>Alta</v>
      </c>
      <c r="S61" s="20" t="s">
        <v>2469</v>
      </c>
      <c r="T61" s="20" t="s">
        <v>194</v>
      </c>
      <c r="U61" s="21" t="s">
        <v>2848</v>
      </c>
      <c r="V61" s="21" t="s">
        <v>2471</v>
      </c>
    </row>
    <row r="62" spans="1:22" ht="36" customHeight="1">
      <c r="A62" s="20" t="s">
        <v>2849</v>
      </c>
      <c r="B62" s="20" t="s">
        <v>2833</v>
      </c>
      <c r="C62" s="20" t="s">
        <v>745</v>
      </c>
      <c r="D62" s="20" t="s">
        <v>1009</v>
      </c>
      <c r="E62" s="20" t="s">
        <v>1042</v>
      </c>
      <c r="F62" s="21" t="s">
        <v>704</v>
      </c>
      <c r="G62" s="20" t="s">
        <v>2466</v>
      </c>
      <c r="H62" s="20" t="s">
        <v>63</v>
      </c>
      <c r="I62" s="20" t="s">
        <v>64</v>
      </c>
      <c r="J62" s="21" t="s">
        <v>2834</v>
      </c>
      <c r="K62" s="21" t="s">
        <v>2850</v>
      </c>
      <c r="L62" s="21" t="s">
        <v>2851</v>
      </c>
      <c r="M62" s="21" t="s">
        <v>2852</v>
      </c>
      <c r="N62" s="21" t="s">
        <v>2853</v>
      </c>
      <c r="O62" s="21" t="s">
        <v>2854</v>
      </c>
      <c r="P62" s="22">
        <v>1</v>
      </c>
      <c r="Q62" s="23">
        <f t="shared" si="2"/>
        <v>1</v>
      </c>
      <c r="R62" s="20" t="str">
        <f t="shared" si="3"/>
        <v>Alta</v>
      </c>
      <c r="S62" s="20" t="s">
        <v>2469</v>
      </c>
      <c r="T62" s="20" t="s">
        <v>194</v>
      </c>
      <c r="U62" s="21" t="s">
        <v>2855</v>
      </c>
      <c r="V62" s="21" t="s">
        <v>2471</v>
      </c>
    </row>
    <row r="63" spans="1:22" ht="36" customHeight="1">
      <c r="A63" s="20" t="s">
        <v>2856</v>
      </c>
      <c r="B63" s="20" t="s">
        <v>2833</v>
      </c>
      <c r="C63" s="20" t="s">
        <v>745</v>
      </c>
      <c r="D63" s="20" t="s">
        <v>1009</v>
      </c>
      <c r="E63" s="20" t="s">
        <v>1042</v>
      </c>
      <c r="F63" s="21" t="s">
        <v>704</v>
      </c>
      <c r="G63" s="20" t="s">
        <v>2466</v>
      </c>
      <c r="H63" s="20" t="s">
        <v>72</v>
      </c>
      <c r="I63" s="20" t="s">
        <v>73</v>
      </c>
      <c r="J63" s="21" t="s">
        <v>2857</v>
      </c>
      <c r="K63" s="21" t="s">
        <v>2858</v>
      </c>
      <c r="L63" s="21" t="s">
        <v>2859</v>
      </c>
      <c r="M63" s="21" t="s">
        <v>2860</v>
      </c>
      <c r="N63" s="21" t="s">
        <v>2861</v>
      </c>
      <c r="O63" s="21" t="s">
        <v>2862</v>
      </c>
      <c r="P63" s="22">
        <v>2</v>
      </c>
      <c r="Q63" s="23">
        <f t="shared" si="2"/>
        <v>1</v>
      </c>
      <c r="R63" s="20" t="str">
        <f t="shared" si="3"/>
        <v>Alta</v>
      </c>
      <c r="S63" s="20" t="s">
        <v>2469</v>
      </c>
      <c r="T63" s="20" t="s">
        <v>194</v>
      </c>
      <c r="U63" s="21" t="s">
        <v>2863</v>
      </c>
      <c r="V63" s="21" t="s">
        <v>2471</v>
      </c>
    </row>
    <row r="64" spans="1:22" ht="36" customHeight="1">
      <c r="A64" s="20" t="s">
        <v>2864</v>
      </c>
      <c r="B64" s="20" t="s">
        <v>2865</v>
      </c>
      <c r="C64" s="20" t="s">
        <v>745</v>
      </c>
      <c r="D64" s="20" t="s">
        <v>1024</v>
      </c>
      <c r="E64" s="20" t="s">
        <v>1043</v>
      </c>
      <c r="F64" s="21" t="s">
        <v>1044</v>
      </c>
      <c r="G64" s="20" t="s">
        <v>2466</v>
      </c>
      <c r="H64" s="20" t="s">
        <v>53</v>
      </c>
      <c r="I64" s="20" t="s">
        <v>54</v>
      </c>
      <c r="J64" s="21" t="s">
        <v>2866</v>
      </c>
      <c r="K64" s="21" t="s">
        <v>2867</v>
      </c>
      <c r="L64" s="21" t="s">
        <v>2868</v>
      </c>
      <c r="M64" s="21" t="s">
        <v>2868</v>
      </c>
      <c r="N64" s="21" t="s">
        <v>2868</v>
      </c>
      <c r="O64" s="21" t="s">
        <v>2869</v>
      </c>
      <c r="P64" s="22">
        <v>0</v>
      </c>
      <c r="Q64" s="23">
        <f t="shared" si="2"/>
        <v>0.83333333333333337</v>
      </c>
      <c r="R64" s="20" t="str">
        <f t="shared" si="3"/>
        <v>Alta</v>
      </c>
      <c r="S64" s="20" t="s">
        <v>2469</v>
      </c>
      <c r="T64" s="20" t="s">
        <v>194</v>
      </c>
      <c r="U64" s="21" t="s">
        <v>2870</v>
      </c>
      <c r="V64" s="21" t="s">
        <v>2471</v>
      </c>
    </row>
    <row r="65" spans="1:22" ht="36" customHeight="1">
      <c r="A65" s="20" t="s">
        <v>2871</v>
      </c>
      <c r="B65" s="20" t="s">
        <v>2872</v>
      </c>
      <c r="C65" s="20" t="s">
        <v>591</v>
      </c>
      <c r="D65" s="20" t="s">
        <v>1009</v>
      </c>
      <c r="E65" s="20" t="s">
        <v>1034</v>
      </c>
      <c r="F65" s="21"/>
      <c r="G65" s="20" t="s">
        <v>2489</v>
      </c>
      <c r="H65" s="20" t="s">
        <v>53</v>
      </c>
      <c r="I65" s="20" t="s">
        <v>54</v>
      </c>
      <c r="J65" s="21" t="s">
        <v>2873</v>
      </c>
      <c r="K65" s="21" t="s">
        <v>2874</v>
      </c>
      <c r="L65" s="21"/>
      <c r="M65" s="21" t="s">
        <v>2875</v>
      </c>
      <c r="N65" s="21"/>
      <c r="O65" s="21"/>
      <c r="P65" s="22">
        <v>0</v>
      </c>
      <c r="Q65" s="23">
        <f t="shared" si="2"/>
        <v>0.33333333333333331</v>
      </c>
      <c r="R65" s="20" t="str">
        <f t="shared" si="3"/>
        <v>Baja</v>
      </c>
      <c r="S65" s="20" t="s">
        <v>2469</v>
      </c>
      <c r="T65" s="20" t="s">
        <v>194</v>
      </c>
      <c r="U65" s="21" t="s">
        <v>2876</v>
      </c>
      <c r="V65" s="21" t="s">
        <v>2471</v>
      </c>
    </row>
    <row r="66" spans="1:22" ht="36" customHeight="1">
      <c r="A66" s="20" t="s">
        <v>2877</v>
      </c>
      <c r="B66" s="20" t="s">
        <v>2878</v>
      </c>
      <c r="C66" s="20" t="s">
        <v>591</v>
      </c>
      <c r="D66" s="20" t="s">
        <v>1027</v>
      </c>
      <c r="E66" s="20" t="s">
        <v>1045</v>
      </c>
      <c r="F66" s="21" t="s">
        <v>465</v>
      </c>
      <c r="G66" s="20" t="s">
        <v>2466</v>
      </c>
      <c r="H66" s="20" t="s">
        <v>53</v>
      </c>
      <c r="I66" s="20" t="s">
        <v>54</v>
      </c>
      <c r="J66" s="21" t="s">
        <v>2879</v>
      </c>
      <c r="K66" s="21" t="s">
        <v>2880</v>
      </c>
      <c r="L66" s="21" t="s">
        <v>2881</v>
      </c>
      <c r="M66" s="21" t="s">
        <v>2882</v>
      </c>
      <c r="N66" s="21" t="s">
        <v>2883</v>
      </c>
      <c r="O66" s="21" t="s">
        <v>2884</v>
      </c>
      <c r="P66" s="22">
        <v>0</v>
      </c>
      <c r="Q66" s="23">
        <f t="shared" si="2"/>
        <v>0.83333333333333337</v>
      </c>
      <c r="R66" s="20" t="str">
        <f t="shared" si="3"/>
        <v>Alta</v>
      </c>
      <c r="S66" s="20" t="s">
        <v>2469</v>
      </c>
      <c r="T66" s="20" t="s">
        <v>194</v>
      </c>
      <c r="U66" s="21" t="s">
        <v>2885</v>
      </c>
      <c r="V66" s="21" t="s">
        <v>2471</v>
      </c>
    </row>
    <row r="67" spans="1:22" ht="36" customHeight="1">
      <c r="A67" s="20" t="s">
        <v>2886</v>
      </c>
      <c r="B67" s="20" t="s">
        <v>2878</v>
      </c>
      <c r="C67" s="20" t="s">
        <v>591</v>
      </c>
      <c r="D67" s="20" t="s">
        <v>1027</v>
      </c>
      <c r="E67" s="20" t="s">
        <v>1045</v>
      </c>
      <c r="F67" s="21" t="s">
        <v>465</v>
      </c>
      <c r="G67" s="20" t="s">
        <v>2466</v>
      </c>
      <c r="H67" s="20" t="s">
        <v>63</v>
      </c>
      <c r="I67" s="20" t="s">
        <v>64</v>
      </c>
      <c r="J67" s="21" t="s">
        <v>2879</v>
      </c>
      <c r="K67" s="21" t="s">
        <v>2887</v>
      </c>
      <c r="L67" s="21" t="s">
        <v>2888</v>
      </c>
      <c r="M67" s="21" t="s">
        <v>2889</v>
      </c>
      <c r="N67" s="21" t="s">
        <v>2890</v>
      </c>
      <c r="O67" s="21" t="s">
        <v>2891</v>
      </c>
      <c r="P67" s="22">
        <v>1</v>
      </c>
      <c r="Q67" s="23">
        <f t="shared" si="2"/>
        <v>1</v>
      </c>
      <c r="R67" s="20" t="str">
        <f t="shared" si="3"/>
        <v>Alta</v>
      </c>
      <c r="S67" s="20" t="s">
        <v>2469</v>
      </c>
      <c r="T67" s="20" t="s">
        <v>194</v>
      </c>
      <c r="U67" s="21" t="s">
        <v>2892</v>
      </c>
      <c r="V67" s="21" t="s">
        <v>2471</v>
      </c>
    </row>
    <row r="68" spans="1:22" ht="36" customHeight="1">
      <c r="A68" s="20" t="s">
        <v>2893</v>
      </c>
      <c r="B68" s="20" t="s">
        <v>2878</v>
      </c>
      <c r="C68" s="20" t="s">
        <v>591</v>
      </c>
      <c r="D68" s="20" t="s">
        <v>1027</v>
      </c>
      <c r="E68" s="20" t="s">
        <v>1045</v>
      </c>
      <c r="F68" s="21" t="s">
        <v>465</v>
      </c>
      <c r="G68" s="20" t="s">
        <v>2466</v>
      </c>
      <c r="H68" s="20" t="s">
        <v>72</v>
      </c>
      <c r="I68" s="20" t="s">
        <v>73</v>
      </c>
      <c r="J68" s="21" t="s">
        <v>2894</v>
      </c>
      <c r="K68" s="21" t="s">
        <v>2895</v>
      </c>
      <c r="L68" s="21" t="s">
        <v>2896</v>
      </c>
      <c r="M68" s="21" t="s">
        <v>2897</v>
      </c>
      <c r="N68" s="21" t="s">
        <v>2898</v>
      </c>
      <c r="O68" s="21" t="s">
        <v>2899</v>
      </c>
      <c r="P68" s="22">
        <v>1</v>
      </c>
      <c r="Q68" s="23">
        <f t="shared" si="2"/>
        <v>1</v>
      </c>
      <c r="R68" s="20" t="str">
        <f t="shared" si="3"/>
        <v>Alta</v>
      </c>
      <c r="S68" s="20" t="s">
        <v>2469</v>
      </c>
      <c r="T68" s="20" t="s">
        <v>194</v>
      </c>
      <c r="U68" s="21" t="s">
        <v>2900</v>
      </c>
      <c r="V68" s="21" t="s">
        <v>2471</v>
      </c>
    </row>
    <row r="69" spans="1:22" ht="36" customHeight="1">
      <c r="A69" s="20" t="s">
        <v>2901</v>
      </c>
      <c r="B69" s="20" t="s">
        <v>2902</v>
      </c>
      <c r="C69" s="20" t="s">
        <v>591</v>
      </c>
      <c r="D69" s="20" t="s">
        <v>1027</v>
      </c>
      <c r="E69" s="20" t="s">
        <v>1046</v>
      </c>
      <c r="F69" s="21" t="s">
        <v>630</v>
      </c>
      <c r="G69" s="20" t="s">
        <v>2466</v>
      </c>
      <c r="H69" s="20" t="s">
        <v>53</v>
      </c>
      <c r="I69" s="20" t="s">
        <v>54</v>
      </c>
      <c r="J69" s="21" t="s">
        <v>2903</v>
      </c>
      <c r="K69" s="21" t="s">
        <v>2904</v>
      </c>
      <c r="L69" s="21" t="s">
        <v>2905</v>
      </c>
      <c r="M69" s="21" t="s">
        <v>2906</v>
      </c>
      <c r="N69" s="21" t="s">
        <v>2907</v>
      </c>
      <c r="O69" s="21" t="s">
        <v>2908</v>
      </c>
      <c r="P69" s="22">
        <v>1</v>
      </c>
      <c r="Q69" s="23">
        <f t="shared" ref="Q69:Q100" si="4">(--(K69&lt;&gt;"")+--(L69&lt;&gt;"")+--(M69&lt;&gt;"")+--(N69&lt;&gt;"")+--(O69&lt;&gt;"")+--(P69&gt;0))/6</f>
        <v>1</v>
      </c>
      <c r="R69" s="20" t="str">
        <f t="shared" ref="R69:R100" si="5">IF(Q69&gt;=0.8,"Alta",IF(Q69&gt;=0.5,"Media","Baja"))</f>
        <v>Alta</v>
      </c>
      <c r="S69" s="20" t="s">
        <v>2469</v>
      </c>
      <c r="T69" s="20" t="s">
        <v>194</v>
      </c>
      <c r="U69" s="21" t="s">
        <v>2909</v>
      </c>
      <c r="V69" s="21" t="s">
        <v>2471</v>
      </c>
    </row>
    <row r="70" spans="1:22" ht="36" customHeight="1">
      <c r="A70" s="20" t="s">
        <v>2910</v>
      </c>
      <c r="B70" s="20" t="s">
        <v>2902</v>
      </c>
      <c r="C70" s="20" t="s">
        <v>591</v>
      </c>
      <c r="D70" s="20" t="s">
        <v>1027</v>
      </c>
      <c r="E70" s="20" t="s">
        <v>1046</v>
      </c>
      <c r="F70" s="21" t="s">
        <v>630</v>
      </c>
      <c r="G70" s="20" t="s">
        <v>2466</v>
      </c>
      <c r="H70" s="20" t="s">
        <v>58</v>
      </c>
      <c r="I70" s="20" t="s">
        <v>59</v>
      </c>
      <c r="J70" s="21" t="s">
        <v>2911</v>
      </c>
      <c r="K70" s="21" t="s">
        <v>2912</v>
      </c>
      <c r="L70" s="21" t="s">
        <v>2913</v>
      </c>
      <c r="M70" s="21" t="s">
        <v>2914</v>
      </c>
      <c r="N70" s="21" t="s">
        <v>2915</v>
      </c>
      <c r="O70" s="21" t="s">
        <v>2916</v>
      </c>
      <c r="P70" s="22">
        <v>4</v>
      </c>
      <c r="Q70" s="23">
        <f t="shared" si="4"/>
        <v>1</v>
      </c>
      <c r="R70" s="20" t="str">
        <f t="shared" si="5"/>
        <v>Alta</v>
      </c>
      <c r="S70" s="20" t="s">
        <v>2469</v>
      </c>
      <c r="T70" s="20" t="s">
        <v>194</v>
      </c>
      <c r="U70" s="21" t="s">
        <v>2917</v>
      </c>
      <c r="V70" s="21" t="s">
        <v>2471</v>
      </c>
    </row>
    <row r="71" spans="1:22" ht="36" customHeight="1">
      <c r="A71" s="20" t="s">
        <v>2918</v>
      </c>
      <c r="B71" s="20" t="s">
        <v>2902</v>
      </c>
      <c r="C71" s="20" t="s">
        <v>591</v>
      </c>
      <c r="D71" s="20" t="s">
        <v>1027</v>
      </c>
      <c r="E71" s="20" t="s">
        <v>1046</v>
      </c>
      <c r="F71" s="21" t="s">
        <v>630</v>
      </c>
      <c r="G71" s="20" t="s">
        <v>2466</v>
      </c>
      <c r="H71" s="20" t="s">
        <v>63</v>
      </c>
      <c r="I71" s="20" t="s">
        <v>64</v>
      </c>
      <c r="J71" s="21" t="s">
        <v>2919</v>
      </c>
      <c r="K71" s="21" t="s">
        <v>2920</v>
      </c>
      <c r="L71" s="21" t="s">
        <v>2921</v>
      </c>
      <c r="M71" s="21" t="s">
        <v>2922</v>
      </c>
      <c r="N71" s="21" t="s">
        <v>2923</v>
      </c>
      <c r="O71" s="21" t="s">
        <v>2924</v>
      </c>
      <c r="P71" s="22">
        <v>1</v>
      </c>
      <c r="Q71" s="23">
        <f t="shared" si="4"/>
        <v>1</v>
      </c>
      <c r="R71" s="20" t="str">
        <f t="shared" si="5"/>
        <v>Alta</v>
      </c>
      <c r="S71" s="20" t="s">
        <v>2469</v>
      </c>
      <c r="T71" s="20" t="s">
        <v>194</v>
      </c>
      <c r="U71" s="21" t="s">
        <v>2925</v>
      </c>
      <c r="V71" s="21" t="s">
        <v>2471</v>
      </c>
    </row>
    <row r="72" spans="1:22" ht="36" customHeight="1">
      <c r="A72" s="20" t="s">
        <v>2926</v>
      </c>
      <c r="B72" s="20" t="s">
        <v>2902</v>
      </c>
      <c r="C72" s="20" t="s">
        <v>591</v>
      </c>
      <c r="D72" s="20" t="s">
        <v>1027</v>
      </c>
      <c r="E72" s="20" t="s">
        <v>1046</v>
      </c>
      <c r="F72" s="21" t="s">
        <v>630</v>
      </c>
      <c r="G72" s="20" t="s">
        <v>2466</v>
      </c>
      <c r="H72" s="20" t="s">
        <v>72</v>
      </c>
      <c r="I72" s="20" t="s">
        <v>73</v>
      </c>
      <c r="J72" s="21" t="s">
        <v>2927</v>
      </c>
      <c r="K72" s="21" t="s">
        <v>2928</v>
      </c>
      <c r="L72" s="21" t="s">
        <v>2929</v>
      </c>
      <c r="M72" s="21" t="s">
        <v>2930</v>
      </c>
      <c r="N72" s="21" t="s">
        <v>2931</v>
      </c>
      <c r="O72" s="21" t="s">
        <v>2932</v>
      </c>
      <c r="P72" s="22">
        <v>2</v>
      </c>
      <c r="Q72" s="23">
        <f t="shared" si="4"/>
        <v>1</v>
      </c>
      <c r="R72" s="20" t="str">
        <f t="shared" si="5"/>
        <v>Alta</v>
      </c>
      <c r="S72" s="20" t="s">
        <v>2469</v>
      </c>
      <c r="T72" s="20" t="s">
        <v>194</v>
      </c>
      <c r="U72" s="21" t="s">
        <v>2933</v>
      </c>
      <c r="V72" s="21" t="s">
        <v>2471</v>
      </c>
    </row>
    <row r="73" spans="1:22" ht="36" customHeight="1">
      <c r="A73" s="20" t="s">
        <v>2934</v>
      </c>
      <c r="B73" s="20" t="s">
        <v>2902</v>
      </c>
      <c r="C73" s="20" t="s">
        <v>591</v>
      </c>
      <c r="D73" s="20" t="s">
        <v>1027</v>
      </c>
      <c r="E73" s="20" t="s">
        <v>1046</v>
      </c>
      <c r="F73" s="21" t="s">
        <v>630</v>
      </c>
      <c r="G73" s="20" t="s">
        <v>2466</v>
      </c>
      <c r="H73" s="20" t="s">
        <v>77</v>
      </c>
      <c r="I73" s="20" t="s">
        <v>78</v>
      </c>
      <c r="J73" s="21" t="s">
        <v>2935</v>
      </c>
      <c r="K73" s="21" t="s">
        <v>2936</v>
      </c>
      <c r="L73" s="21" t="s">
        <v>2937</v>
      </c>
      <c r="M73" s="21" t="s">
        <v>2938</v>
      </c>
      <c r="N73" s="21" t="s">
        <v>2939</v>
      </c>
      <c r="O73" s="21" t="s">
        <v>2940</v>
      </c>
      <c r="P73" s="22">
        <v>2</v>
      </c>
      <c r="Q73" s="23">
        <f t="shared" si="4"/>
        <v>1</v>
      </c>
      <c r="R73" s="20" t="str">
        <f t="shared" si="5"/>
        <v>Alta</v>
      </c>
      <c r="S73" s="20" t="s">
        <v>2469</v>
      </c>
      <c r="T73" s="20" t="s">
        <v>194</v>
      </c>
      <c r="U73" s="21" t="s">
        <v>2941</v>
      </c>
      <c r="V73" s="21" t="s">
        <v>2471</v>
      </c>
    </row>
    <row r="74" spans="1:22" ht="36" customHeight="1">
      <c r="A74" s="20" t="s">
        <v>2942</v>
      </c>
      <c r="B74" s="20" t="s">
        <v>2943</v>
      </c>
      <c r="C74" s="20" t="s">
        <v>745</v>
      </c>
      <c r="D74" s="20" t="s">
        <v>1027</v>
      </c>
      <c r="E74" s="20" t="s">
        <v>1047</v>
      </c>
      <c r="F74" s="21" t="s">
        <v>1048</v>
      </c>
      <c r="G74" s="20" t="s">
        <v>2466</v>
      </c>
      <c r="H74" s="20" t="s">
        <v>58</v>
      </c>
      <c r="I74" s="20" t="s">
        <v>59</v>
      </c>
      <c r="J74" s="21" t="s">
        <v>2944</v>
      </c>
      <c r="K74" s="21" t="s">
        <v>2945</v>
      </c>
      <c r="L74" s="21" t="s">
        <v>2946</v>
      </c>
      <c r="M74" s="21" t="s">
        <v>2947</v>
      </c>
      <c r="N74" s="21" t="s">
        <v>2948</v>
      </c>
      <c r="O74" s="21" t="s">
        <v>2949</v>
      </c>
      <c r="P74" s="22">
        <v>1</v>
      </c>
      <c r="Q74" s="23">
        <f t="shared" si="4"/>
        <v>1</v>
      </c>
      <c r="R74" s="20" t="str">
        <f t="shared" si="5"/>
        <v>Alta</v>
      </c>
      <c r="S74" s="20" t="s">
        <v>2469</v>
      </c>
      <c r="T74" s="20" t="s">
        <v>194</v>
      </c>
      <c r="U74" s="21" t="s">
        <v>2950</v>
      </c>
      <c r="V74" s="21" t="s">
        <v>2471</v>
      </c>
    </row>
    <row r="75" spans="1:22" ht="36" customHeight="1">
      <c r="A75" s="20" t="s">
        <v>2951</v>
      </c>
      <c r="B75" s="20" t="s">
        <v>2943</v>
      </c>
      <c r="C75" s="20" t="s">
        <v>745</v>
      </c>
      <c r="D75" s="20" t="s">
        <v>1027</v>
      </c>
      <c r="E75" s="20" t="s">
        <v>1047</v>
      </c>
      <c r="F75" s="21" t="s">
        <v>1048</v>
      </c>
      <c r="G75" s="20" t="s">
        <v>2466</v>
      </c>
      <c r="H75" s="20" t="s">
        <v>63</v>
      </c>
      <c r="I75" s="20" t="s">
        <v>64</v>
      </c>
      <c r="J75" s="21" t="s">
        <v>2952</v>
      </c>
      <c r="K75" s="21" t="s">
        <v>2953</v>
      </c>
      <c r="L75" s="21" t="s">
        <v>2954</v>
      </c>
      <c r="M75" s="21" t="s">
        <v>2955</v>
      </c>
      <c r="N75" s="21" t="s">
        <v>2956</v>
      </c>
      <c r="O75" s="21" t="s">
        <v>2924</v>
      </c>
      <c r="P75" s="22">
        <v>2</v>
      </c>
      <c r="Q75" s="23">
        <f t="shared" si="4"/>
        <v>1</v>
      </c>
      <c r="R75" s="20" t="str">
        <f t="shared" si="5"/>
        <v>Alta</v>
      </c>
      <c r="S75" s="20" t="s">
        <v>2469</v>
      </c>
      <c r="T75" s="20" t="s">
        <v>194</v>
      </c>
      <c r="U75" s="21" t="s">
        <v>2957</v>
      </c>
      <c r="V75" s="21" t="s">
        <v>2471</v>
      </c>
    </row>
    <row r="76" spans="1:22" ht="36" customHeight="1">
      <c r="A76" s="20" t="s">
        <v>2958</v>
      </c>
      <c r="B76" s="20" t="s">
        <v>2943</v>
      </c>
      <c r="C76" s="20" t="s">
        <v>745</v>
      </c>
      <c r="D76" s="20" t="s">
        <v>1027</v>
      </c>
      <c r="E76" s="20" t="s">
        <v>1047</v>
      </c>
      <c r="F76" s="21" t="s">
        <v>1048</v>
      </c>
      <c r="G76" s="20" t="s">
        <v>2466</v>
      </c>
      <c r="H76" s="20" t="s">
        <v>67</v>
      </c>
      <c r="I76" s="20" t="s">
        <v>68</v>
      </c>
      <c r="J76" s="21" t="s">
        <v>2959</v>
      </c>
      <c r="K76" s="21" t="s">
        <v>2960</v>
      </c>
      <c r="L76" s="21" t="s">
        <v>2961</v>
      </c>
      <c r="M76" s="21" t="s">
        <v>2962</v>
      </c>
      <c r="N76" s="21" t="s">
        <v>2963</v>
      </c>
      <c r="O76" s="21" t="s">
        <v>2964</v>
      </c>
      <c r="P76" s="22">
        <v>2</v>
      </c>
      <c r="Q76" s="23">
        <f t="shared" si="4"/>
        <v>1</v>
      </c>
      <c r="R76" s="20" t="str">
        <f t="shared" si="5"/>
        <v>Alta</v>
      </c>
      <c r="S76" s="20" t="s">
        <v>2469</v>
      </c>
      <c r="T76" s="20" t="s">
        <v>194</v>
      </c>
      <c r="U76" s="21" t="s">
        <v>2965</v>
      </c>
      <c r="V76" s="21" t="s">
        <v>2471</v>
      </c>
    </row>
    <row r="77" spans="1:22" ht="36" customHeight="1">
      <c r="A77" s="20" t="s">
        <v>2966</v>
      </c>
      <c r="B77" s="20" t="s">
        <v>2943</v>
      </c>
      <c r="C77" s="20" t="s">
        <v>745</v>
      </c>
      <c r="D77" s="20" t="s">
        <v>1027</v>
      </c>
      <c r="E77" s="20" t="s">
        <v>1047</v>
      </c>
      <c r="F77" s="21" t="s">
        <v>1048</v>
      </c>
      <c r="G77" s="20" t="s">
        <v>2466</v>
      </c>
      <c r="H77" s="20" t="s">
        <v>72</v>
      </c>
      <c r="I77" s="20" t="s">
        <v>73</v>
      </c>
      <c r="J77" s="21" t="s">
        <v>2967</v>
      </c>
      <c r="K77" s="21" t="s">
        <v>2968</v>
      </c>
      <c r="L77" s="21" t="s">
        <v>2969</v>
      </c>
      <c r="M77" s="21" t="s">
        <v>2970</v>
      </c>
      <c r="N77" s="21" t="s">
        <v>2971</v>
      </c>
      <c r="O77" s="21" t="s">
        <v>2972</v>
      </c>
      <c r="P77" s="22">
        <v>4</v>
      </c>
      <c r="Q77" s="23">
        <f t="shared" si="4"/>
        <v>1</v>
      </c>
      <c r="R77" s="20" t="str">
        <f t="shared" si="5"/>
        <v>Alta</v>
      </c>
      <c r="S77" s="20" t="s">
        <v>2469</v>
      </c>
      <c r="T77" s="20" t="s">
        <v>194</v>
      </c>
      <c r="U77" s="21" t="s">
        <v>2973</v>
      </c>
      <c r="V77" s="21" t="s">
        <v>2471</v>
      </c>
    </row>
    <row r="78" spans="1:22" ht="36" customHeight="1">
      <c r="A78" s="20" t="s">
        <v>2974</v>
      </c>
      <c r="B78" s="20" t="s">
        <v>2943</v>
      </c>
      <c r="C78" s="20" t="s">
        <v>745</v>
      </c>
      <c r="D78" s="20" t="s">
        <v>1027</v>
      </c>
      <c r="E78" s="20" t="s">
        <v>1047</v>
      </c>
      <c r="F78" s="21" t="s">
        <v>1048</v>
      </c>
      <c r="G78" s="20" t="s">
        <v>2466</v>
      </c>
      <c r="H78" s="20" t="s">
        <v>77</v>
      </c>
      <c r="I78" s="20" t="s">
        <v>78</v>
      </c>
      <c r="J78" s="21" t="s">
        <v>2975</v>
      </c>
      <c r="K78" s="21" t="s">
        <v>2976</v>
      </c>
      <c r="L78" s="21" t="s">
        <v>2977</v>
      </c>
      <c r="M78" s="21" t="s">
        <v>2978</v>
      </c>
      <c r="N78" s="21" t="s">
        <v>2979</v>
      </c>
      <c r="O78" s="21" t="s">
        <v>2980</v>
      </c>
      <c r="P78" s="22">
        <v>1</v>
      </c>
      <c r="Q78" s="23">
        <f t="shared" si="4"/>
        <v>1</v>
      </c>
      <c r="R78" s="20" t="str">
        <f t="shared" si="5"/>
        <v>Alta</v>
      </c>
      <c r="S78" s="20" t="s">
        <v>2469</v>
      </c>
      <c r="T78" s="20" t="s">
        <v>194</v>
      </c>
      <c r="U78" s="21" t="s">
        <v>2981</v>
      </c>
      <c r="V78" s="21" t="s">
        <v>2471</v>
      </c>
    </row>
    <row r="79" spans="1:22" ht="36" customHeight="1">
      <c r="A79" s="20" t="s">
        <v>2982</v>
      </c>
      <c r="B79" s="20" t="s">
        <v>2983</v>
      </c>
      <c r="C79" s="20" t="s">
        <v>591</v>
      </c>
      <c r="D79" s="20" t="s">
        <v>1024</v>
      </c>
      <c r="E79" s="20" t="s">
        <v>1049</v>
      </c>
      <c r="F79" s="21" t="s">
        <v>654</v>
      </c>
      <c r="G79" s="20" t="s">
        <v>2466</v>
      </c>
      <c r="H79" s="20" t="s">
        <v>53</v>
      </c>
      <c r="I79" s="20" t="s">
        <v>54</v>
      </c>
      <c r="J79" s="21" t="s">
        <v>2984</v>
      </c>
      <c r="K79" s="21" t="s">
        <v>2985</v>
      </c>
      <c r="L79" s="21" t="s">
        <v>2986</v>
      </c>
      <c r="M79" s="21" t="s">
        <v>2987</v>
      </c>
      <c r="N79" s="21" t="s">
        <v>2988</v>
      </c>
      <c r="O79" s="21" t="s">
        <v>2989</v>
      </c>
      <c r="P79" s="22">
        <v>0</v>
      </c>
      <c r="Q79" s="23">
        <f t="shared" si="4"/>
        <v>0.83333333333333337</v>
      </c>
      <c r="R79" s="20" t="str">
        <f t="shared" si="5"/>
        <v>Alta</v>
      </c>
      <c r="S79" s="20" t="s">
        <v>2469</v>
      </c>
      <c r="T79" s="20" t="s">
        <v>194</v>
      </c>
      <c r="U79" s="21" t="s">
        <v>2990</v>
      </c>
      <c r="V79" s="21" t="s">
        <v>2471</v>
      </c>
    </row>
    <row r="80" spans="1:22" ht="36" customHeight="1">
      <c r="A80" s="20" t="s">
        <v>2991</v>
      </c>
      <c r="B80" s="20" t="s">
        <v>2983</v>
      </c>
      <c r="C80" s="20" t="s">
        <v>591</v>
      </c>
      <c r="D80" s="20" t="s">
        <v>1024</v>
      </c>
      <c r="E80" s="20" t="s">
        <v>1049</v>
      </c>
      <c r="F80" s="21" t="s">
        <v>654</v>
      </c>
      <c r="G80" s="20" t="s">
        <v>2466</v>
      </c>
      <c r="H80" s="20" t="s">
        <v>58</v>
      </c>
      <c r="I80" s="20" t="s">
        <v>59</v>
      </c>
      <c r="J80" s="21" t="s">
        <v>2992</v>
      </c>
      <c r="K80" s="21" t="s">
        <v>2992</v>
      </c>
      <c r="L80" s="21" t="s">
        <v>2992</v>
      </c>
      <c r="M80" s="21" t="s">
        <v>2992</v>
      </c>
      <c r="N80" s="21" t="s">
        <v>2992</v>
      </c>
      <c r="O80" s="21" t="s">
        <v>2992</v>
      </c>
      <c r="P80" s="22">
        <v>0</v>
      </c>
      <c r="Q80" s="23">
        <f t="shared" si="4"/>
        <v>0.83333333333333337</v>
      </c>
      <c r="R80" s="20" t="str">
        <f t="shared" si="5"/>
        <v>Alta</v>
      </c>
      <c r="S80" s="20" t="s">
        <v>2469</v>
      </c>
      <c r="T80" s="20" t="s">
        <v>194</v>
      </c>
      <c r="U80" s="21" t="s">
        <v>2993</v>
      </c>
      <c r="V80" s="21" t="s">
        <v>2471</v>
      </c>
    </row>
    <row r="81" spans="1:22" ht="36" customHeight="1">
      <c r="A81" s="20" t="s">
        <v>2994</v>
      </c>
      <c r="B81" s="20" t="s">
        <v>2983</v>
      </c>
      <c r="C81" s="20" t="s">
        <v>591</v>
      </c>
      <c r="D81" s="20" t="s">
        <v>1024</v>
      </c>
      <c r="E81" s="20" t="s">
        <v>1049</v>
      </c>
      <c r="F81" s="21" t="s">
        <v>654</v>
      </c>
      <c r="G81" s="20" t="s">
        <v>2466</v>
      </c>
      <c r="H81" s="20" t="s">
        <v>63</v>
      </c>
      <c r="I81" s="20" t="s">
        <v>64</v>
      </c>
      <c r="J81" s="21" t="s">
        <v>2992</v>
      </c>
      <c r="K81" s="21" t="s">
        <v>2992</v>
      </c>
      <c r="L81" s="21" t="s">
        <v>2992</v>
      </c>
      <c r="M81" s="21" t="s">
        <v>2992</v>
      </c>
      <c r="N81" s="21" t="s">
        <v>2992</v>
      </c>
      <c r="O81" s="21" t="s">
        <v>2992</v>
      </c>
      <c r="P81" s="22">
        <v>0</v>
      </c>
      <c r="Q81" s="23">
        <f t="shared" si="4"/>
        <v>0.83333333333333337</v>
      </c>
      <c r="R81" s="20" t="str">
        <f t="shared" si="5"/>
        <v>Alta</v>
      </c>
      <c r="S81" s="20" t="s">
        <v>2469</v>
      </c>
      <c r="T81" s="20" t="s">
        <v>194</v>
      </c>
      <c r="U81" s="21" t="s">
        <v>2995</v>
      </c>
      <c r="V81" s="21" t="s">
        <v>2471</v>
      </c>
    </row>
    <row r="82" spans="1:22" ht="36" customHeight="1">
      <c r="A82" s="20" t="s">
        <v>2996</v>
      </c>
      <c r="B82" s="20" t="s">
        <v>2983</v>
      </c>
      <c r="C82" s="20" t="s">
        <v>591</v>
      </c>
      <c r="D82" s="20" t="s">
        <v>1024</v>
      </c>
      <c r="E82" s="20" t="s">
        <v>1049</v>
      </c>
      <c r="F82" s="21" t="s">
        <v>654</v>
      </c>
      <c r="G82" s="20" t="s">
        <v>2466</v>
      </c>
      <c r="H82" s="20" t="s">
        <v>67</v>
      </c>
      <c r="I82" s="20" t="s">
        <v>68</v>
      </c>
      <c r="J82" s="21" t="s">
        <v>2992</v>
      </c>
      <c r="K82" s="21" t="s">
        <v>2992</v>
      </c>
      <c r="L82" s="21" t="s">
        <v>2992</v>
      </c>
      <c r="M82" s="21" t="s">
        <v>2992</v>
      </c>
      <c r="N82" s="21" t="s">
        <v>2992</v>
      </c>
      <c r="O82" s="21" t="s">
        <v>2992</v>
      </c>
      <c r="P82" s="22">
        <v>0</v>
      </c>
      <c r="Q82" s="23">
        <f t="shared" si="4"/>
        <v>0.83333333333333337</v>
      </c>
      <c r="R82" s="20" t="str">
        <f t="shared" si="5"/>
        <v>Alta</v>
      </c>
      <c r="S82" s="20" t="s">
        <v>2469</v>
      </c>
      <c r="T82" s="20" t="s">
        <v>194</v>
      </c>
      <c r="U82" s="21" t="s">
        <v>2997</v>
      </c>
      <c r="V82" s="21" t="s">
        <v>2471</v>
      </c>
    </row>
    <row r="83" spans="1:22" ht="36" customHeight="1">
      <c r="A83" s="20" t="s">
        <v>2998</v>
      </c>
      <c r="B83" s="20" t="s">
        <v>2983</v>
      </c>
      <c r="C83" s="20" t="s">
        <v>591</v>
      </c>
      <c r="D83" s="20" t="s">
        <v>1024</v>
      </c>
      <c r="E83" s="20" t="s">
        <v>1049</v>
      </c>
      <c r="F83" s="21" t="s">
        <v>654</v>
      </c>
      <c r="G83" s="20" t="s">
        <v>2466</v>
      </c>
      <c r="H83" s="20" t="s">
        <v>72</v>
      </c>
      <c r="I83" s="20" t="s">
        <v>73</v>
      </c>
      <c r="J83" s="21" t="s">
        <v>2999</v>
      </c>
      <c r="K83" s="21" t="s">
        <v>3000</v>
      </c>
      <c r="L83" s="21" t="s">
        <v>3001</v>
      </c>
      <c r="M83" s="21" t="s">
        <v>3002</v>
      </c>
      <c r="N83" s="21" t="s">
        <v>3003</v>
      </c>
      <c r="O83" s="21" t="s">
        <v>3004</v>
      </c>
      <c r="P83" s="22">
        <v>0</v>
      </c>
      <c r="Q83" s="23">
        <f t="shared" si="4"/>
        <v>0.83333333333333337</v>
      </c>
      <c r="R83" s="20" t="str">
        <f t="shared" si="5"/>
        <v>Alta</v>
      </c>
      <c r="S83" s="20" t="s">
        <v>2469</v>
      </c>
      <c r="T83" s="20" t="s">
        <v>194</v>
      </c>
      <c r="U83" s="21" t="s">
        <v>3005</v>
      </c>
      <c r="V83" s="21" t="s">
        <v>2471</v>
      </c>
    </row>
    <row r="84" spans="1:22" ht="36" customHeight="1">
      <c r="A84" s="20" t="s">
        <v>3006</v>
      </c>
      <c r="B84" s="20" t="s">
        <v>2983</v>
      </c>
      <c r="C84" s="20" t="s">
        <v>591</v>
      </c>
      <c r="D84" s="20" t="s">
        <v>1024</v>
      </c>
      <c r="E84" s="20" t="s">
        <v>1049</v>
      </c>
      <c r="F84" s="21" t="s">
        <v>654</v>
      </c>
      <c r="G84" s="20" t="s">
        <v>2466</v>
      </c>
      <c r="H84" s="20" t="s">
        <v>77</v>
      </c>
      <c r="I84" s="20" t="s">
        <v>78</v>
      </c>
      <c r="J84" s="21" t="s">
        <v>2992</v>
      </c>
      <c r="K84" s="21" t="s">
        <v>2992</v>
      </c>
      <c r="L84" s="21" t="s">
        <v>2992</v>
      </c>
      <c r="M84" s="21" t="s">
        <v>2992</v>
      </c>
      <c r="N84" s="21" t="s">
        <v>2992</v>
      </c>
      <c r="O84" s="21" t="s">
        <v>2992</v>
      </c>
      <c r="P84" s="22">
        <v>0</v>
      </c>
      <c r="Q84" s="23">
        <f t="shared" si="4"/>
        <v>0.83333333333333337</v>
      </c>
      <c r="R84" s="20" t="str">
        <f t="shared" si="5"/>
        <v>Alta</v>
      </c>
      <c r="S84" s="20" t="s">
        <v>2469</v>
      </c>
      <c r="T84" s="20" t="s">
        <v>194</v>
      </c>
      <c r="U84" s="21" t="s">
        <v>3007</v>
      </c>
      <c r="V84" s="21" t="s">
        <v>2471</v>
      </c>
    </row>
    <row r="85" spans="1:22" ht="36" customHeight="1">
      <c r="A85" s="20" t="s">
        <v>3008</v>
      </c>
      <c r="B85" s="20" t="s">
        <v>3009</v>
      </c>
      <c r="C85" s="20" t="s">
        <v>745</v>
      </c>
      <c r="D85" s="20" t="s">
        <v>1024</v>
      </c>
      <c r="E85" s="20" t="s">
        <v>1050</v>
      </c>
      <c r="F85" s="21" t="s">
        <v>1051</v>
      </c>
      <c r="G85" s="20" t="s">
        <v>2466</v>
      </c>
      <c r="H85" s="20" t="s">
        <v>53</v>
      </c>
      <c r="I85" s="20" t="s">
        <v>54</v>
      </c>
      <c r="J85" s="21" t="s">
        <v>3010</v>
      </c>
      <c r="K85" s="21" t="s">
        <v>3011</v>
      </c>
      <c r="L85" s="21" t="s">
        <v>3012</v>
      </c>
      <c r="M85" s="21"/>
      <c r="N85" s="21" t="s">
        <v>3013</v>
      </c>
      <c r="O85" s="21" t="s">
        <v>3014</v>
      </c>
      <c r="P85" s="22">
        <v>0</v>
      </c>
      <c r="Q85" s="23">
        <f t="shared" si="4"/>
        <v>0.66666666666666663</v>
      </c>
      <c r="R85" s="20" t="str">
        <f t="shared" si="5"/>
        <v>Media</v>
      </c>
      <c r="S85" s="20" t="s">
        <v>2469</v>
      </c>
      <c r="T85" s="20" t="s">
        <v>194</v>
      </c>
      <c r="U85" s="21" t="s">
        <v>3015</v>
      </c>
      <c r="V85" s="21" t="s">
        <v>2471</v>
      </c>
    </row>
    <row r="86" spans="1:22" ht="36" customHeight="1">
      <c r="A86" s="20" t="s">
        <v>3016</v>
      </c>
      <c r="B86" s="20" t="s">
        <v>3009</v>
      </c>
      <c r="C86" s="20" t="s">
        <v>745</v>
      </c>
      <c r="D86" s="20" t="s">
        <v>1024</v>
      </c>
      <c r="E86" s="20" t="s">
        <v>1050</v>
      </c>
      <c r="F86" s="21" t="s">
        <v>1051</v>
      </c>
      <c r="G86" s="20" t="s">
        <v>2466</v>
      </c>
      <c r="H86" s="20" t="s">
        <v>58</v>
      </c>
      <c r="I86" s="20" t="s">
        <v>59</v>
      </c>
      <c r="J86" s="21" t="s">
        <v>3017</v>
      </c>
      <c r="K86" s="21" t="s">
        <v>3018</v>
      </c>
      <c r="L86" s="21" t="s">
        <v>3019</v>
      </c>
      <c r="M86" s="21"/>
      <c r="N86" s="21" t="s">
        <v>3020</v>
      </c>
      <c r="O86" s="21" t="s">
        <v>3021</v>
      </c>
      <c r="P86" s="22">
        <v>0</v>
      </c>
      <c r="Q86" s="23">
        <f t="shared" si="4"/>
        <v>0.66666666666666663</v>
      </c>
      <c r="R86" s="20" t="str">
        <f t="shared" si="5"/>
        <v>Media</v>
      </c>
      <c r="S86" s="20" t="s">
        <v>2469</v>
      </c>
      <c r="T86" s="20" t="s">
        <v>194</v>
      </c>
      <c r="U86" s="21" t="s">
        <v>3022</v>
      </c>
      <c r="V86" s="21" t="s">
        <v>2471</v>
      </c>
    </row>
    <row r="87" spans="1:22" ht="36" customHeight="1">
      <c r="A87" s="20" t="s">
        <v>3023</v>
      </c>
      <c r="B87" s="20" t="s">
        <v>3024</v>
      </c>
      <c r="C87" s="20" t="s">
        <v>591</v>
      </c>
      <c r="D87" s="20" t="s">
        <v>1024</v>
      </c>
      <c r="E87" s="20" t="s">
        <v>1052</v>
      </c>
      <c r="F87" s="21" t="s">
        <v>1053</v>
      </c>
      <c r="G87" s="20" t="s">
        <v>2466</v>
      </c>
      <c r="H87" s="20" t="s">
        <v>53</v>
      </c>
      <c r="I87" s="20" t="s">
        <v>54</v>
      </c>
      <c r="J87" s="21" t="s">
        <v>3025</v>
      </c>
      <c r="K87" s="21" t="s">
        <v>3026</v>
      </c>
      <c r="L87" s="21" t="s">
        <v>3027</v>
      </c>
      <c r="M87" s="21" t="s">
        <v>3028</v>
      </c>
      <c r="N87" s="21" t="s">
        <v>3029</v>
      </c>
      <c r="O87" s="21" t="s">
        <v>3030</v>
      </c>
      <c r="P87" s="22">
        <v>1</v>
      </c>
      <c r="Q87" s="23">
        <f t="shared" si="4"/>
        <v>1</v>
      </c>
      <c r="R87" s="20" t="str">
        <f t="shared" si="5"/>
        <v>Alta</v>
      </c>
      <c r="S87" s="20" t="s">
        <v>2469</v>
      </c>
      <c r="T87" s="20" t="s">
        <v>194</v>
      </c>
      <c r="U87" s="21" t="s">
        <v>3031</v>
      </c>
      <c r="V87" s="21" t="s">
        <v>2471</v>
      </c>
    </row>
    <row r="88" spans="1:22" ht="36" customHeight="1">
      <c r="A88" s="20" t="s">
        <v>3032</v>
      </c>
      <c r="B88" s="20" t="s">
        <v>3033</v>
      </c>
      <c r="C88" s="20" t="s">
        <v>591</v>
      </c>
      <c r="D88" s="20" t="s">
        <v>1027</v>
      </c>
      <c r="E88" s="20" t="s">
        <v>1054</v>
      </c>
      <c r="F88" s="21" t="s">
        <v>644</v>
      </c>
      <c r="G88" s="20" t="s">
        <v>2466</v>
      </c>
      <c r="H88" s="20" t="s">
        <v>53</v>
      </c>
      <c r="I88" s="20" t="s">
        <v>54</v>
      </c>
      <c r="J88" s="21" t="s">
        <v>3034</v>
      </c>
      <c r="K88" s="21" t="s">
        <v>3035</v>
      </c>
      <c r="L88" s="21" t="s">
        <v>3036</v>
      </c>
      <c r="M88" s="21" t="s">
        <v>3037</v>
      </c>
      <c r="N88" s="21" t="s">
        <v>3038</v>
      </c>
      <c r="O88" s="21" t="s">
        <v>3039</v>
      </c>
      <c r="P88" s="22">
        <v>2</v>
      </c>
      <c r="Q88" s="23">
        <f t="shared" si="4"/>
        <v>1</v>
      </c>
      <c r="R88" s="20" t="str">
        <f t="shared" si="5"/>
        <v>Alta</v>
      </c>
      <c r="S88" s="20" t="s">
        <v>2469</v>
      </c>
      <c r="T88" s="20" t="s">
        <v>194</v>
      </c>
      <c r="U88" s="21" t="s">
        <v>3040</v>
      </c>
      <c r="V88" s="21" t="s">
        <v>2471</v>
      </c>
    </row>
    <row r="89" spans="1:22" ht="36" customHeight="1">
      <c r="A89" s="20" t="s">
        <v>3041</v>
      </c>
      <c r="B89" s="20" t="s">
        <v>3033</v>
      </c>
      <c r="C89" s="20" t="s">
        <v>591</v>
      </c>
      <c r="D89" s="20" t="s">
        <v>1027</v>
      </c>
      <c r="E89" s="20" t="s">
        <v>1054</v>
      </c>
      <c r="F89" s="21" t="s">
        <v>644</v>
      </c>
      <c r="G89" s="20" t="s">
        <v>2466</v>
      </c>
      <c r="H89" s="20" t="s">
        <v>72</v>
      </c>
      <c r="I89" s="20" t="s">
        <v>73</v>
      </c>
      <c r="J89" s="21" t="s">
        <v>3042</v>
      </c>
      <c r="K89" s="21" t="s">
        <v>3043</v>
      </c>
      <c r="L89" s="21" t="s">
        <v>3044</v>
      </c>
      <c r="M89" s="21" t="s">
        <v>3045</v>
      </c>
      <c r="N89" s="21" t="s">
        <v>3046</v>
      </c>
      <c r="O89" s="21" t="s">
        <v>3047</v>
      </c>
      <c r="P89" s="22">
        <v>1</v>
      </c>
      <c r="Q89" s="23">
        <f t="shared" si="4"/>
        <v>1</v>
      </c>
      <c r="R89" s="20" t="str">
        <f t="shared" si="5"/>
        <v>Alta</v>
      </c>
      <c r="S89" s="20" t="s">
        <v>2469</v>
      </c>
      <c r="T89" s="20" t="s">
        <v>194</v>
      </c>
      <c r="U89" s="21" t="s">
        <v>3048</v>
      </c>
      <c r="V89" s="21" t="s">
        <v>2471</v>
      </c>
    </row>
    <row r="90" spans="1:22" ht="36" customHeight="1">
      <c r="A90" s="20" t="s">
        <v>3049</v>
      </c>
      <c r="B90" s="20" t="s">
        <v>3033</v>
      </c>
      <c r="C90" s="20" t="s">
        <v>591</v>
      </c>
      <c r="D90" s="20" t="s">
        <v>1027</v>
      </c>
      <c r="E90" s="20" t="s">
        <v>1054</v>
      </c>
      <c r="F90" s="21" t="s">
        <v>644</v>
      </c>
      <c r="G90" s="20" t="s">
        <v>2466</v>
      </c>
      <c r="H90" s="20" t="s">
        <v>77</v>
      </c>
      <c r="I90" s="20" t="s">
        <v>78</v>
      </c>
      <c r="J90" s="21" t="s">
        <v>3050</v>
      </c>
      <c r="K90" s="21" t="s">
        <v>3051</v>
      </c>
      <c r="L90" s="21" t="s">
        <v>3052</v>
      </c>
      <c r="M90" s="21" t="s">
        <v>3053</v>
      </c>
      <c r="N90" s="21" t="s">
        <v>3053</v>
      </c>
      <c r="O90" s="21" t="s">
        <v>3054</v>
      </c>
      <c r="P90" s="22">
        <v>1</v>
      </c>
      <c r="Q90" s="23">
        <f t="shared" si="4"/>
        <v>1</v>
      </c>
      <c r="R90" s="20" t="str">
        <f t="shared" si="5"/>
        <v>Alta</v>
      </c>
      <c r="S90" s="20" t="s">
        <v>2469</v>
      </c>
      <c r="T90" s="20" t="s">
        <v>194</v>
      </c>
      <c r="U90" s="21" t="s">
        <v>3055</v>
      </c>
      <c r="V90" s="21" t="s">
        <v>2471</v>
      </c>
    </row>
    <row r="91" spans="1:22" ht="36" customHeight="1">
      <c r="A91" s="20" t="s">
        <v>3056</v>
      </c>
      <c r="B91" s="20" t="s">
        <v>3057</v>
      </c>
      <c r="C91" s="20" t="s">
        <v>591</v>
      </c>
      <c r="D91" s="20" t="s">
        <v>1009</v>
      </c>
      <c r="E91" s="20" t="s">
        <v>1055</v>
      </c>
      <c r="F91" s="21" t="s">
        <v>257</v>
      </c>
      <c r="G91" s="20" t="s">
        <v>2466</v>
      </c>
      <c r="H91" s="20" t="s">
        <v>53</v>
      </c>
      <c r="I91" s="20" t="s">
        <v>54</v>
      </c>
      <c r="J91" s="21" t="s">
        <v>3058</v>
      </c>
      <c r="K91" s="21" t="s">
        <v>3059</v>
      </c>
      <c r="L91" s="21" t="s">
        <v>3060</v>
      </c>
      <c r="M91" s="21" t="s">
        <v>3061</v>
      </c>
      <c r="N91" s="21" t="s">
        <v>3062</v>
      </c>
      <c r="O91" s="21" t="s">
        <v>3063</v>
      </c>
      <c r="P91" s="22">
        <v>2</v>
      </c>
      <c r="Q91" s="23">
        <f t="shared" si="4"/>
        <v>1</v>
      </c>
      <c r="R91" s="20" t="str">
        <f t="shared" si="5"/>
        <v>Alta</v>
      </c>
      <c r="S91" s="20" t="s">
        <v>2469</v>
      </c>
      <c r="T91" s="20" t="s">
        <v>194</v>
      </c>
      <c r="U91" s="21" t="s">
        <v>3064</v>
      </c>
      <c r="V91" s="21" t="s">
        <v>2471</v>
      </c>
    </row>
    <row r="92" spans="1:22" ht="36" customHeight="1">
      <c r="A92" s="20" t="s">
        <v>3065</v>
      </c>
      <c r="B92" s="20" t="s">
        <v>3057</v>
      </c>
      <c r="C92" s="20" t="s">
        <v>591</v>
      </c>
      <c r="D92" s="20" t="s">
        <v>1009</v>
      </c>
      <c r="E92" s="20" t="s">
        <v>1055</v>
      </c>
      <c r="F92" s="21" t="s">
        <v>257</v>
      </c>
      <c r="G92" s="20" t="s">
        <v>2466</v>
      </c>
      <c r="H92" s="20" t="s">
        <v>58</v>
      </c>
      <c r="I92" s="20" t="s">
        <v>59</v>
      </c>
      <c r="J92" s="21" t="s">
        <v>3066</v>
      </c>
      <c r="K92" s="21" t="s">
        <v>2543</v>
      </c>
      <c r="L92" s="21" t="s">
        <v>2543</v>
      </c>
      <c r="M92" s="21" t="s">
        <v>2543</v>
      </c>
      <c r="N92" s="21" t="s">
        <v>2543</v>
      </c>
      <c r="O92" s="21" t="s">
        <v>2543</v>
      </c>
      <c r="P92" s="22">
        <v>0</v>
      </c>
      <c r="Q92" s="23">
        <f t="shared" si="4"/>
        <v>0.83333333333333337</v>
      </c>
      <c r="R92" s="20" t="str">
        <f t="shared" si="5"/>
        <v>Alta</v>
      </c>
      <c r="S92" s="20" t="s">
        <v>2469</v>
      </c>
      <c r="T92" s="20" t="s">
        <v>194</v>
      </c>
      <c r="U92" s="21" t="s">
        <v>3067</v>
      </c>
      <c r="V92" s="21" t="s">
        <v>2471</v>
      </c>
    </row>
    <row r="93" spans="1:22" ht="36" customHeight="1">
      <c r="A93" s="20" t="s">
        <v>3068</v>
      </c>
      <c r="B93" s="20" t="s">
        <v>3057</v>
      </c>
      <c r="C93" s="20" t="s">
        <v>591</v>
      </c>
      <c r="D93" s="20" t="s">
        <v>1009</v>
      </c>
      <c r="E93" s="20" t="s">
        <v>1055</v>
      </c>
      <c r="F93" s="21" t="s">
        <v>257</v>
      </c>
      <c r="G93" s="20" t="s">
        <v>2466</v>
      </c>
      <c r="H93" s="20" t="s">
        <v>63</v>
      </c>
      <c r="I93" s="20" t="s">
        <v>64</v>
      </c>
      <c r="J93" s="21" t="s">
        <v>3069</v>
      </c>
      <c r="K93" s="21" t="s">
        <v>3070</v>
      </c>
      <c r="L93" s="21" t="s">
        <v>3071</v>
      </c>
      <c r="M93" s="21" t="s">
        <v>3072</v>
      </c>
      <c r="N93" s="21" t="s">
        <v>3073</v>
      </c>
      <c r="O93" s="21" t="s">
        <v>3074</v>
      </c>
      <c r="P93" s="22">
        <v>2</v>
      </c>
      <c r="Q93" s="23">
        <f t="shared" si="4"/>
        <v>1</v>
      </c>
      <c r="R93" s="20" t="str">
        <f t="shared" si="5"/>
        <v>Alta</v>
      </c>
      <c r="S93" s="20" t="s">
        <v>2469</v>
      </c>
      <c r="T93" s="20" t="s">
        <v>194</v>
      </c>
      <c r="U93" s="21" t="s">
        <v>3075</v>
      </c>
      <c r="V93" s="21" t="s">
        <v>2471</v>
      </c>
    </row>
    <row r="94" spans="1:22" ht="36" customHeight="1">
      <c r="A94" s="20" t="s">
        <v>3076</v>
      </c>
      <c r="B94" s="20" t="s">
        <v>3057</v>
      </c>
      <c r="C94" s="20" t="s">
        <v>591</v>
      </c>
      <c r="D94" s="20" t="s">
        <v>1009</v>
      </c>
      <c r="E94" s="20" t="s">
        <v>1055</v>
      </c>
      <c r="F94" s="21" t="s">
        <v>257</v>
      </c>
      <c r="G94" s="20" t="s">
        <v>2466</v>
      </c>
      <c r="H94" s="20" t="s">
        <v>67</v>
      </c>
      <c r="I94" s="20" t="s">
        <v>68</v>
      </c>
      <c r="J94" s="21" t="s">
        <v>3077</v>
      </c>
      <c r="K94" s="21" t="s">
        <v>3078</v>
      </c>
      <c r="L94" s="21" t="s">
        <v>3079</v>
      </c>
      <c r="M94" s="21" t="s">
        <v>3080</v>
      </c>
      <c r="N94" s="21" t="s">
        <v>3081</v>
      </c>
      <c r="O94" s="21" t="s">
        <v>3082</v>
      </c>
      <c r="P94" s="22">
        <v>3</v>
      </c>
      <c r="Q94" s="23">
        <f t="shared" si="4"/>
        <v>1</v>
      </c>
      <c r="R94" s="20" t="str">
        <f t="shared" si="5"/>
        <v>Alta</v>
      </c>
      <c r="S94" s="20" t="s">
        <v>2469</v>
      </c>
      <c r="T94" s="20" t="s">
        <v>194</v>
      </c>
      <c r="U94" s="21" t="s">
        <v>3083</v>
      </c>
      <c r="V94" s="21" t="s">
        <v>2471</v>
      </c>
    </row>
    <row r="95" spans="1:22" ht="36" customHeight="1">
      <c r="A95" s="20" t="s">
        <v>3084</v>
      </c>
      <c r="B95" s="20" t="s">
        <v>3057</v>
      </c>
      <c r="C95" s="20" t="s">
        <v>591</v>
      </c>
      <c r="D95" s="20" t="s">
        <v>1009</v>
      </c>
      <c r="E95" s="20" t="s">
        <v>1055</v>
      </c>
      <c r="F95" s="21" t="s">
        <v>257</v>
      </c>
      <c r="G95" s="20" t="s">
        <v>2466</v>
      </c>
      <c r="H95" s="20" t="s">
        <v>72</v>
      </c>
      <c r="I95" s="20" t="s">
        <v>73</v>
      </c>
      <c r="J95" s="21" t="s">
        <v>3085</v>
      </c>
      <c r="K95" s="21" t="s">
        <v>3086</v>
      </c>
      <c r="L95" s="21" t="s">
        <v>3087</v>
      </c>
      <c r="M95" s="21" t="s">
        <v>3088</v>
      </c>
      <c r="N95" s="21" t="s">
        <v>3089</v>
      </c>
      <c r="O95" s="21" t="s">
        <v>3090</v>
      </c>
      <c r="P95" s="22">
        <v>2</v>
      </c>
      <c r="Q95" s="23">
        <f t="shared" si="4"/>
        <v>1</v>
      </c>
      <c r="R95" s="20" t="str">
        <f t="shared" si="5"/>
        <v>Alta</v>
      </c>
      <c r="S95" s="20" t="s">
        <v>2469</v>
      </c>
      <c r="T95" s="20" t="s">
        <v>194</v>
      </c>
      <c r="U95" s="21" t="s">
        <v>3091</v>
      </c>
      <c r="V95" s="21" t="s">
        <v>2471</v>
      </c>
    </row>
    <row r="96" spans="1:22" ht="36" customHeight="1">
      <c r="A96" s="20" t="s">
        <v>3092</v>
      </c>
      <c r="B96" s="20" t="s">
        <v>3093</v>
      </c>
      <c r="C96" s="20" t="s">
        <v>745</v>
      </c>
      <c r="D96" s="20" t="s">
        <v>1009</v>
      </c>
      <c r="E96" s="20" t="s">
        <v>1056</v>
      </c>
      <c r="F96" s="21" t="s">
        <v>257</v>
      </c>
      <c r="G96" s="20" t="s">
        <v>2466</v>
      </c>
      <c r="H96" s="20" t="s">
        <v>53</v>
      </c>
      <c r="I96" s="20" t="s">
        <v>54</v>
      </c>
      <c r="J96" s="21" t="s">
        <v>3094</v>
      </c>
      <c r="K96" s="21" t="s">
        <v>3095</v>
      </c>
      <c r="L96" s="21" t="s">
        <v>3060</v>
      </c>
      <c r="M96" s="21" t="s">
        <v>3061</v>
      </c>
      <c r="N96" s="21" t="s">
        <v>3062</v>
      </c>
      <c r="O96" s="21" t="s">
        <v>3063</v>
      </c>
      <c r="P96" s="22">
        <v>2</v>
      </c>
      <c r="Q96" s="23">
        <f t="shared" si="4"/>
        <v>1</v>
      </c>
      <c r="R96" s="20" t="str">
        <f t="shared" si="5"/>
        <v>Alta</v>
      </c>
      <c r="S96" s="20" t="s">
        <v>2469</v>
      </c>
      <c r="T96" s="20" t="s">
        <v>194</v>
      </c>
      <c r="U96" s="21" t="s">
        <v>3096</v>
      </c>
      <c r="V96" s="21" t="s">
        <v>2471</v>
      </c>
    </row>
    <row r="97" spans="1:22" ht="36" customHeight="1">
      <c r="A97" s="20" t="s">
        <v>3097</v>
      </c>
      <c r="B97" s="20" t="s">
        <v>3093</v>
      </c>
      <c r="C97" s="20" t="s">
        <v>745</v>
      </c>
      <c r="D97" s="20" t="s">
        <v>1009</v>
      </c>
      <c r="E97" s="20" t="s">
        <v>1056</v>
      </c>
      <c r="F97" s="21" t="s">
        <v>257</v>
      </c>
      <c r="G97" s="20" t="s">
        <v>2466</v>
      </c>
      <c r="H97" s="20" t="s">
        <v>58</v>
      </c>
      <c r="I97" s="20" t="s">
        <v>59</v>
      </c>
      <c r="J97" s="21" t="s">
        <v>3066</v>
      </c>
      <c r="K97" s="21" t="s">
        <v>3098</v>
      </c>
      <c r="L97" s="21" t="s">
        <v>3098</v>
      </c>
      <c r="M97" s="21" t="s">
        <v>3098</v>
      </c>
      <c r="N97" s="21" t="s">
        <v>3098</v>
      </c>
      <c r="O97" s="21" t="s">
        <v>3098</v>
      </c>
      <c r="P97" s="22">
        <v>0</v>
      </c>
      <c r="Q97" s="23">
        <f t="shared" si="4"/>
        <v>0.83333333333333337</v>
      </c>
      <c r="R97" s="20" t="str">
        <f t="shared" si="5"/>
        <v>Alta</v>
      </c>
      <c r="S97" s="20" t="s">
        <v>2469</v>
      </c>
      <c r="T97" s="20" t="s">
        <v>194</v>
      </c>
      <c r="U97" s="21" t="s">
        <v>3099</v>
      </c>
      <c r="V97" s="21" t="s">
        <v>2471</v>
      </c>
    </row>
    <row r="98" spans="1:22" ht="36" customHeight="1">
      <c r="A98" s="20" t="s">
        <v>3100</v>
      </c>
      <c r="B98" s="20" t="s">
        <v>3093</v>
      </c>
      <c r="C98" s="20" t="s">
        <v>745</v>
      </c>
      <c r="D98" s="20" t="s">
        <v>1009</v>
      </c>
      <c r="E98" s="20" t="s">
        <v>1056</v>
      </c>
      <c r="F98" s="21" t="s">
        <v>257</v>
      </c>
      <c r="G98" s="20" t="s">
        <v>2466</v>
      </c>
      <c r="H98" s="20" t="s">
        <v>63</v>
      </c>
      <c r="I98" s="20" t="s">
        <v>64</v>
      </c>
      <c r="J98" s="21" t="s">
        <v>3101</v>
      </c>
      <c r="K98" s="21" t="s">
        <v>3070</v>
      </c>
      <c r="L98" s="21" t="s">
        <v>3071</v>
      </c>
      <c r="M98" s="21" t="s">
        <v>3072</v>
      </c>
      <c r="N98" s="21" t="s">
        <v>3073</v>
      </c>
      <c r="O98" s="21" t="s">
        <v>3074</v>
      </c>
      <c r="P98" s="22">
        <v>2</v>
      </c>
      <c r="Q98" s="23">
        <f t="shared" si="4"/>
        <v>1</v>
      </c>
      <c r="R98" s="20" t="str">
        <f t="shared" si="5"/>
        <v>Alta</v>
      </c>
      <c r="S98" s="20" t="s">
        <v>2469</v>
      </c>
      <c r="T98" s="20" t="s">
        <v>194</v>
      </c>
      <c r="U98" s="21" t="s">
        <v>3102</v>
      </c>
      <c r="V98" s="21" t="s">
        <v>2471</v>
      </c>
    </row>
    <row r="99" spans="1:22" ht="36" customHeight="1">
      <c r="A99" s="20" t="s">
        <v>3103</v>
      </c>
      <c r="B99" s="20" t="s">
        <v>3093</v>
      </c>
      <c r="C99" s="20" t="s">
        <v>745</v>
      </c>
      <c r="D99" s="20" t="s">
        <v>1009</v>
      </c>
      <c r="E99" s="20" t="s">
        <v>1056</v>
      </c>
      <c r="F99" s="21" t="s">
        <v>257</v>
      </c>
      <c r="G99" s="20" t="s">
        <v>2466</v>
      </c>
      <c r="H99" s="20" t="s">
        <v>67</v>
      </c>
      <c r="I99" s="20" t="s">
        <v>68</v>
      </c>
      <c r="J99" s="21" t="s">
        <v>3104</v>
      </c>
      <c r="K99" s="21" t="s">
        <v>3105</v>
      </c>
      <c r="L99" s="21" t="s">
        <v>3079</v>
      </c>
      <c r="M99" s="21" t="s">
        <v>3080</v>
      </c>
      <c r="N99" s="21" t="s">
        <v>3081</v>
      </c>
      <c r="O99" s="21" t="s">
        <v>3082</v>
      </c>
      <c r="P99" s="22">
        <v>3</v>
      </c>
      <c r="Q99" s="23">
        <f t="shared" si="4"/>
        <v>1</v>
      </c>
      <c r="R99" s="20" t="str">
        <f t="shared" si="5"/>
        <v>Alta</v>
      </c>
      <c r="S99" s="20" t="s">
        <v>2469</v>
      </c>
      <c r="T99" s="20" t="s">
        <v>194</v>
      </c>
      <c r="U99" s="21" t="s">
        <v>3106</v>
      </c>
      <c r="V99" s="21" t="s">
        <v>2471</v>
      </c>
    </row>
    <row r="100" spans="1:22" ht="36" customHeight="1">
      <c r="A100" s="20" t="s">
        <v>3107</v>
      </c>
      <c r="B100" s="20" t="s">
        <v>3093</v>
      </c>
      <c r="C100" s="20" t="s">
        <v>745</v>
      </c>
      <c r="D100" s="20" t="s">
        <v>1009</v>
      </c>
      <c r="E100" s="20" t="s">
        <v>1056</v>
      </c>
      <c r="F100" s="21" t="s">
        <v>257</v>
      </c>
      <c r="G100" s="20" t="s">
        <v>2466</v>
      </c>
      <c r="H100" s="20" t="s">
        <v>72</v>
      </c>
      <c r="I100" s="20" t="s">
        <v>73</v>
      </c>
      <c r="J100" s="21" t="s">
        <v>3085</v>
      </c>
      <c r="K100" s="21" t="s">
        <v>3086</v>
      </c>
      <c r="L100" s="21" t="s">
        <v>3087</v>
      </c>
      <c r="M100" s="21" t="s">
        <v>3088</v>
      </c>
      <c r="N100" s="21" t="s">
        <v>3089</v>
      </c>
      <c r="O100" s="21" t="s">
        <v>3090</v>
      </c>
      <c r="P100" s="22">
        <v>2</v>
      </c>
      <c r="Q100" s="23">
        <f t="shared" si="4"/>
        <v>1</v>
      </c>
      <c r="R100" s="20" t="str">
        <f t="shared" si="5"/>
        <v>Alta</v>
      </c>
      <c r="S100" s="20" t="s">
        <v>2469</v>
      </c>
      <c r="T100" s="20" t="s">
        <v>194</v>
      </c>
      <c r="U100" s="21" t="s">
        <v>3108</v>
      </c>
      <c r="V100" s="21" t="s">
        <v>2471</v>
      </c>
    </row>
    <row r="101" spans="1:22" ht="36" customHeight="1">
      <c r="A101" s="20" t="s">
        <v>3109</v>
      </c>
      <c r="B101" s="20" t="s">
        <v>3110</v>
      </c>
      <c r="C101" s="20" t="s">
        <v>745</v>
      </c>
      <c r="D101" s="20" t="s">
        <v>1024</v>
      </c>
      <c r="E101" s="20" t="s">
        <v>1057</v>
      </c>
      <c r="F101" s="21" t="s">
        <v>1058</v>
      </c>
      <c r="G101" s="20" t="s">
        <v>2466</v>
      </c>
      <c r="H101" s="20" t="s">
        <v>53</v>
      </c>
      <c r="I101" s="20" t="s">
        <v>54</v>
      </c>
      <c r="J101" s="21" t="s">
        <v>3111</v>
      </c>
      <c r="K101" s="21" t="s">
        <v>1911</v>
      </c>
      <c r="L101" s="21" t="s">
        <v>1911</v>
      </c>
      <c r="M101" s="21" t="s">
        <v>1911</v>
      </c>
      <c r="N101" s="21" t="s">
        <v>1911</v>
      </c>
      <c r="O101" s="21" t="s">
        <v>1911</v>
      </c>
      <c r="P101" s="22">
        <v>0</v>
      </c>
      <c r="Q101" s="23">
        <f t="shared" ref="Q101:Q107" si="6">(--(K101&lt;&gt;"")+--(L101&lt;&gt;"")+--(M101&lt;&gt;"")+--(N101&lt;&gt;"")+--(O101&lt;&gt;"")+--(P101&gt;0))/6</f>
        <v>0.83333333333333337</v>
      </c>
      <c r="R101" s="20" t="str">
        <f t="shared" ref="R101:R107" si="7">IF(Q101&gt;=0.8,"Alta",IF(Q101&gt;=0.5,"Media","Baja"))</f>
        <v>Alta</v>
      </c>
      <c r="S101" s="20" t="s">
        <v>2469</v>
      </c>
      <c r="T101" s="20" t="s">
        <v>194</v>
      </c>
      <c r="U101" s="21" t="s">
        <v>3112</v>
      </c>
      <c r="V101" s="21" t="s">
        <v>2471</v>
      </c>
    </row>
    <row r="102" spans="1:22" ht="36" customHeight="1">
      <c r="A102" s="20" t="s">
        <v>3113</v>
      </c>
      <c r="B102" s="20" t="s">
        <v>3110</v>
      </c>
      <c r="C102" s="20" t="s">
        <v>745</v>
      </c>
      <c r="D102" s="20" t="s">
        <v>1024</v>
      </c>
      <c r="E102" s="20" t="s">
        <v>1057</v>
      </c>
      <c r="F102" s="21" t="s">
        <v>1058</v>
      </c>
      <c r="G102" s="20" t="s">
        <v>2466</v>
      </c>
      <c r="H102" s="20" t="s">
        <v>72</v>
      </c>
      <c r="I102" s="20" t="s">
        <v>73</v>
      </c>
      <c r="J102" s="21" t="s">
        <v>3114</v>
      </c>
      <c r="K102" s="21" t="s">
        <v>3115</v>
      </c>
      <c r="L102" s="21" t="s">
        <v>3116</v>
      </c>
      <c r="M102" s="21" t="s">
        <v>3117</v>
      </c>
      <c r="N102" s="21" t="s">
        <v>3118</v>
      </c>
      <c r="O102" s="21" t="s">
        <v>3119</v>
      </c>
      <c r="P102" s="22">
        <v>0</v>
      </c>
      <c r="Q102" s="23">
        <f t="shared" si="6"/>
        <v>0.83333333333333337</v>
      </c>
      <c r="R102" s="20" t="str">
        <f t="shared" si="7"/>
        <v>Alta</v>
      </c>
      <c r="S102" s="20" t="s">
        <v>2469</v>
      </c>
      <c r="T102" s="20" t="s">
        <v>194</v>
      </c>
      <c r="U102" s="21" t="s">
        <v>3120</v>
      </c>
      <c r="V102" s="21" t="s">
        <v>2471</v>
      </c>
    </row>
    <row r="103" spans="1:22" ht="36" customHeight="1">
      <c r="A103" s="20" t="s">
        <v>3121</v>
      </c>
      <c r="B103" s="20" t="s">
        <v>3122</v>
      </c>
      <c r="C103" s="20" t="s">
        <v>591</v>
      </c>
      <c r="D103" s="20" t="s">
        <v>1009</v>
      </c>
      <c r="E103" s="20" t="s">
        <v>1059</v>
      </c>
      <c r="F103" s="21" t="s">
        <v>1060</v>
      </c>
      <c r="G103" s="20" t="s">
        <v>2466</v>
      </c>
      <c r="H103" s="20" t="s">
        <v>53</v>
      </c>
      <c r="I103" s="20" t="s">
        <v>54</v>
      </c>
      <c r="J103" s="21" t="s">
        <v>3123</v>
      </c>
      <c r="K103" s="21" t="s">
        <v>3123</v>
      </c>
      <c r="L103" s="21" t="s">
        <v>3124</v>
      </c>
      <c r="M103" s="21" t="s">
        <v>3125</v>
      </c>
      <c r="N103" s="21" t="s">
        <v>3126</v>
      </c>
      <c r="O103" s="21" t="s">
        <v>3127</v>
      </c>
      <c r="P103" s="22">
        <v>1</v>
      </c>
      <c r="Q103" s="23">
        <f t="shared" si="6"/>
        <v>1</v>
      </c>
      <c r="R103" s="20" t="str">
        <f t="shared" si="7"/>
        <v>Alta</v>
      </c>
      <c r="S103" s="20" t="s">
        <v>2469</v>
      </c>
      <c r="T103" s="20" t="s">
        <v>194</v>
      </c>
      <c r="U103" s="21" t="s">
        <v>3128</v>
      </c>
      <c r="V103" s="21" t="s">
        <v>2471</v>
      </c>
    </row>
    <row r="104" spans="1:22" ht="36" customHeight="1">
      <c r="A104" s="20" t="s">
        <v>3129</v>
      </c>
      <c r="B104" s="20" t="s">
        <v>3122</v>
      </c>
      <c r="C104" s="20" t="s">
        <v>591</v>
      </c>
      <c r="D104" s="20" t="s">
        <v>1009</v>
      </c>
      <c r="E104" s="20" t="s">
        <v>1059</v>
      </c>
      <c r="F104" s="21" t="s">
        <v>1060</v>
      </c>
      <c r="G104" s="20" t="s">
        <v>2466</v>
      </c>
      <c r="H104" s="20" t="s">
        <v>58</v>
      </c>
      <c r="I104" s="20" t="s">
        <v>59</v>
      </c>
      <c r="J104" s="21" t="s">
        <v>3130</v>
      </c>
      <c r="K104" s="21" t="s">
        <v>3131</v>
      </c>
      <c r="L104" s="21" t="s">
        <v>3132</v>
      </c>
      <c r="M104" s="21" t="s">
        <v>3133</v>
      </c>
      <c r="N104" s="21" t="s">
        <v>2543</v>
      </c>
      <c r="O104" s="21" t="s">
        <v>3134</v>
      </c>
      <c r="P104" s="22">
        <v>0</v>
      </c>
      <c r="Q104" s="23">
        <f t="shared" si="6"/>
        <v>0.83333333333333337</v>
      </c>
      <c r="R104" s="20" t="str">
        <f t="shared" si="7"/>
        <v>Alta</v>
      </c>
      <c r="S104" s="20" t="s">
        <v>2469</v>
      </c>
      <c r="T104" s="20" t="s">
        <v>194</v>
      </c>
      <c r="U104" s="21" t="s">
        <v>3135</v>
      </c>
      <c r="V104" s="21" t="s">
        <v>2471</v>
      </c>
    </row>
    <row r="105" spans="1:22" ht="36" customHeight="1">
      <c r="A105" s="20" t="s">
        <v>3136</v>
      </c>
      <c r="B105" s="20" t="s">
        <v>3122</v>
      </c>
      <c r="C105" s="20" t="s">
        <v>591</v>
      </c>
      <c r="D105" s="20" t="s">
        <v>1009</v>
      </c>
      <c r="E105" s="20" t="s">
        <v>1059</v>
      </c>
      <c r="F105" s="21" t="s">
        <v>1060</v>
      </c>
      <c r="G105" s="20" t="s">
        <v>2466</v>
      </c>
      <c r="H105" s="20" t="s">
        <v>67</v>
      </c>
      <c r="I105" s="20" t="s">
        <v>68</v>
      </c>
      <c r="J105" s="21" t="s">
        <v>3137</v>
      </c>
      <c r="K105" s="21" t="s">
        <v>3138</v>
      </c>
      <c r="L105" s="21" t="s">
        <v>3139</v>
      </c>
      <c r="M105" s="21" t="s">
        <v>3140</v>
      </c>
      <c r="N105" s="21"/>
      <c r="O105" s="21"/>
      <c r="P105" s="22">
        <v>1</v>
      </c>
      <c r="Q105" s="23">
        <f t="shared" si="6"/>
        <v>0.66666666666666663</v>
      </c>
      <c r="R105" s="20" t="str">
        <f t="shared" si="7"/>
        <v>Media</v>
      </c>
      <c r="S105" s="20" t="s">
        <v>2469</v>
      </c>
      <c r="T105" s="20" t="s">
        <v>194</v>
      </c>
      <c r="U105" s="21" t="s">
        <v>3141</v>
      </c>
      <c r="V105" s="21" t="s">
        <v>2471</v>
      </c>
    </row>
    <row r="106" spans="1:22" ht="36" customHeight="1">
      <c r="A106" s="20" t="s">
        <v>3142</v>
      </c>
      <c r="B106" s="20" t="s">
        <v>3122</v>
      </c>
      <c r="C106" s="20" t="s">
        <v>591</v>
      </c>
      <c r="D106" s="20" t="s">
        <v>1009</v>
      </c>
      <c r="E106" s="20" t="s">
        <v>1059</v>
      </c>
      <c r="F106" s="21" t="s">
        <v>1060</v>
      </c>
      <c r="G106" s="20" t="s">
        <v>2466</v>
      </c>
      <c r="H106" s="20" t="s">
        <v>72</v>
      </c>
      <c r="I106" s="20" t="s">
        <v>73</v>
      </c>
      <c r="J106" s="21" t="s">
        <v>3143</v>
      </c>
      <c r="K106" s="21" t="s">
        <v>3144</v>
      </c>
      <c r="L106" s="21" t="s">
        <v>3145</v>
      </c>
      <c r="M106" s="21" t="s">
        <v>3146</v>
      </c>
      <c r="N106" s="21"/>
      <c r="O106" s="21" t="s">
        <v>3147</v>
      </c>
      <c r="P106" s="22">
        <v>1</v>
      </c>
      <c r="Q106" s="23">
        <f t="shared" si="6"/>
        <v>0.83333333333333337</v>
      </c>
      <c r="R106" s="20" t="str">
        <f t="shared" si="7"/>
        <v>Alta</v>
      </c>
      <c r="S106" s="20" t="s">
        <v>2469</v>
      </c>
      <c r="T106" s="20" t="s">
        <v>194</v>
      </c>
      <c r="U106" s="21" t="s">
        <v>3148</v>
      </c>
      <c r="V106" s="21" t="s">
        <v>2471</v>
      </c>
    </row>
    <row r="107" spans="1:22" ht="36" customHeight="1">
      <c r="A107" s="20" t="s">
        <v>3149</v>
      </c>
      <c r="B107" s="20" t="s">
        <v>3150</v>
      </c>
      <c r="C107" s="20" t="s">
        <v>745</v>
      </c>
      <c r="D107" s="20" t="s">
        <v>1024</v>
      </c>
      <c r="E107" s="20" t="s">
        <v>1050</v>
      </c>
      <c r="F107" s="21" t="s">
        <v>1051</v>
      </c>
      <c r="G107" s="20" t="s">
        <v>2466</v>
      </c>
      <c r="H107" s="20" t="s">
        <v>53</v>
      </c>
      <c r="I107" s="20" t="s">
        <v>54</v>
      </c>
      <c r="J107" s="21" t="s">
        <v>3151</v>
      </c>
      <c r="K107" s="21" t="s">
        <v>3152</v>
      </c>
      <c r="L107" s="21" t="s">
        <v>3153</v>
      </c>
      <c r="M107" s="21" t="s">
        <v>3154</v>
      </c>
      <c r="N107" s="21" t="s">
        <v>3155</v>
      </c>
      <c r="O107" s="21" t="s">
        <v>3156</v>
      </c>
      <c r="P107" s="22">
        <v>0</v>
      </c>
      <c r="Q107" s="23">
        <f t="shared" si="6"/>
        <v>0.83333333333333337</v>
      </c>
      <c r="R107" s="20" t="str">
        <f t="shared" si="7"/>
        <v>Alta</v>
      </c>
      <c r="S107" s="20" t="s">
        <v>2469</v>
      </c>
      <c r="T107" s="20" t="s">
        <v>194</v>
      </c>
      <c r="U107" s="21" t="s">
        <v>3157</v>
      </c>
      <c r="V107" s="21" t="s">
        <v>2471</v>
      </c>
    </row>
  </sheetData>
  <mergeCells count="2">
    <mergeCell ref="A1:V1"/>
    <mergeCell ref="A2:V2"/>
  </mergeCells>
  <conditionalFormatting sqref="Q5:Q107">
    <cfRule type="colorScale" priority="1">
      <colorScale>
        <cfvo type="min"/>
        <cfvo type="percentile" val="50"/>
        <cfvo type="max"/>
        <color rgb="FFFEE2E2"/>
        <color rgb="FFFEF3C7"/>
        <color rgb="FFDCFCE7"/>
      </colorScale>
    </cfRule>
  </conditionalFormatting>
  <dataValidations count="1">
    <dataValidation type="list" sqref="H5:H107" xr:uid="{00000000-0002-0000-0800-000000000000}">
      <formula1>"A,B,C,D,E,F,G"</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74"/>
  <sheetViews>
    <sheetView showGridLines="0" workbookViewId="0"/>
  </sheetViews>
  <sheetFormatPr defaultRowHeight="14.25"/>
  <cols>
    <col min="1" max="1" width="16" customWidth="1"/>
    <col min="2" max="2" width="38" customWidth="1"/>
    <col min="3" max="4" width="16" customWidth="1"/>
    <col min="5" max="5" width="20" customWidth="1"/>
    <col min="6" max="6" width="34" customWidth="1"/>
    <col min="7" max="7" width="20" customWidth="1"/>
    <col min="8" max="8" width="38" customWidth="1"/>
    <col min="9" max="9" width="20" customWidth="1"/>
    <col min="10" max="10" width="16" customWidth="1"/>
    <col min="11" max="11" width="20" customWidth="1"/>
    <col min="12" max="12" width="58" customWidth="1"/>
    <col min="13" max="14" width="16" customWidth="1"/>
    <col min="15" max="15" width="20" customWidth="1"/>
    <col min="16" max="16" width="16" customWidth="1"/>
    <col min="17" max="17" width="58" customWidth="1"/>
    <col min="18" max="18" width="18" customWidth="1"/>
  </cols>
  <sheetData>
    <row r="1" spans="1:18" ht="30" customHeight="1">
      <c r="A1" s="64" t="s">
        <v>3158</v>
      </c>
      <c r="B1" s="64"/>
      <c r="C1" s="64"/>
      <c r="D1" s="64"/>
      <c r="E1" s="64"/>
      <c r="F1" s="64"/>
      <c r="G1" s="64"/>
      <c r="H1" s="64"/>
      <c r="I1" s="64"/>
      <c r="J1" s="64"/>
      <c r="K1" s="64"/>
      <c r="L1" s="64"/>
      <c r="M1" s="64"/>
      <c r="N1" s="64"/>
      <c r="O1" s="64"/>
      <c r="P1" s="64"/>
      <c r="Q1" s="64"/>
      <c r="R1" s="64"/>
    </row>
    <row r="2" spans="1:18" ht="34.15" customHeight="1">
      <c r="A2" s="65" t="s">
        <v>3159</v>
      </c>
      <c r="B2" s="65"/>
      <c r="C2" s="65"/>
      <c r="D2" s="65"/>
      <c r="E2" s="65"/>
      <c r="F2" s="65"/>
      <c r="G2" s="65"/>
      <c r="H2" s="65"/>
      <c r="I2" s="65"/>
      <c r="J2" s="65"/>
      <c r="K2" s="65"/>
      <c r="L2" s="65"/>
      <c r="M2" s="65"/>
      <c r="N2" s="65"/>
      <c r="O2" s="65"/>
      <c r="P2" s="65"/>
      <c r="Q2" s="65"/>
      <c r="R2" s="65"/>
    </row>
    <row r="4" spans="1:18" ht="42" customHeight="1">
      <c r="A4" s="19" t="s">
        <v>3160</v>
      </c>
      <c r="B4" s="19" t="s">
        <v>3161</v>
      </c>
      <c r="C4" s="19" t="s">
        <v>2454</v>
      </c>
      <c r="D4" s="19" t="s">
        <v>3162</v>
      </c>
      <c r="E4" s="19" t="s">
        <v>3163</v>
      </c>
      <c r="F4" s="19" t="s">
        <v>3164</v>
      </c>
      <c r="G4" s="19" t="s">
        <v>572</v>
      </c>
      <c r="H4" s="19" t="s">
        <v>3165</v>
      </c>
      <c r="I4" s="19" t="s">
        <v>3166</v>
      </c>
      <c r="J4" s="19" t="s">
        <v>3167</v>
      </c>
      <c r="K4" s="19" t="s">
        <v>3168</v>
      </c>
      <c r="L4" s="19" t="s">
        <v>3169</v>
      </c>
      <c r="M4" s="19" t="s">
        <v>3170</v>
      </c>
      <c r="N4" s="19" t="s">
        <v>3171</v>
      </c>
      <c r="O4" s="19" t="s">
        <v>3172</v>
      </c>
      <c r="P4" s="19" t="s">
        <v>3173</v>
      </c>
      <c r="Q4" s="19" t="s">
        <v>1512</v>
      </c>
      <c r="R4" s="19" t="s">
        <v>91</v>
      </c>
    </row>
    <row r="5" spans="1:18" ht="54" customHeight="1">
      <c r="A5" s="20" t="s">
        <v>3174</v>
      </c>
      <c r="B5" s="21" t="s">
        <v>2832</v>
      </c>
      <c r="C5" s="20" t="s">
        <v>2833</v>
      </c>
      <c r="D5" s="20" t="s">
        <v>53</v>
      </c>
      <c r="E5" s="20" t="s">
        <v>53</v>
      </c>
      <c r="F5" s="21" t="s">
        <v>704</v>
      </c>
      <c r="G5" s="20" t="s">
        <v>745</v>
      </c>
      <c r="H5" s="21" t="s">
        <v>3175</v>
      </c>
      <c r="I5" s="21" t="s">
        <v>3176</v>
      </c>
      <c r="J5" s="21" t="s">
        <v>3177</v>
      </c>
      <c r="K5" s="21" t="s">
        <v>3178</v>
      </c>
      <c r="L5" s="21" t="s">
        <v>3179</v>
      </c>
      <c r="M5" s="20" t="s">
        <v>231</v>
      </c>
      <c r="N5" s="20" t="s">
        <v>2411</v>
      </c>
      <c r="O5" s="20" t="s">
        <v>2411</v>
      </c>
      <c r="P5" s="20" t="s">
        <v>588</v>
      </c>
      <c r="Q5" s="21" t="s">
        <v>3180</v>
      </c>
      <c r="R5" s="20" t="s">
        <v>194</v>
      </c>
    </row>
    <row r="6" spans="1:18" ht="54" customHeight="1">
      <c r="A6" s="20" t="s">
        <v>3181</v>
      </c>
      <c r="B6" s="21" t="s">
        <v>2901</v>
      </c>
      <c r="C6" s="20" t="s">
        <v>2902</v>
      </c>
      <c r="D6" s="20" t="s">
        <v>53</v>
      </c>
      <c r="E6" s="20" t="s">
        <v>53</v>
      </c>
      <c r="F6" s="21" t="s">
        <v>630</v>
      </c>
      <c r="G6" s="20" t="s">
        <v>591</v>
      </c>
      <c r="H6" s="21" t="s">
        <v>3182</v>
      </c>
      <c r="I6" s="21" t="s">
        <v>3183</v>
      </c>
      <c r="J6" s="21" t="s">
        <v>3177</v>
      </c>
      <c r="K6" s="21" t="s">
        <v>3184</v>
      </c>
      <c r="L6" s="21" t="s">
        <v>3185</v>
      </c>
      <c r="M6" s="20" t="s">
        <v>231</v>
      </c>
      <c r="N6" s="20" t="s">
        <v>2411</v>
      </c>
      <c r="O6" s="20" t="s">
        <v>2411</v>
      </c>
      <c r="P6" s="20" t="s">
        <v>2411</v>
      </c>
      <c r="Q6" s="21" t="s">
        <v>3186</v>
      </c>
      <c r="R6" s="20" t="s">
        <v>194</v>
      </c>
    </row>
    <row r="7" spans="1:18" ht="54" customHeight="1">
      <c r="A7" s="20" t="s">
        <v>3187</v>
      </c>
      <c r="B7" s="21" t="s">
        <v>2567</v>
      </c>
      <c r="C7" s="20" t="s">
        <v>2568</v>
      </c>
      <c r="D7" s="20" t="s">
        <v>53</v>
      </c>
      <c r="E7" s="20" t="s">
        <v>53</v>
      </c>
      <c r="F7" s="21" t="s">
        <v>648</v>
      </c>
      <c r="G7" s="20" t="s">
        <v>591</v>
      </c>
      <c r="H7" s="21" t="s">
        <v>3188</v>
      </c>
      <c r="I7" s="21" t="s">
        <v>3189</v>
      </c>
      <c r="J7" s="21" t="s">
        <v>3177</v>
      </c>
      <c r="K7" s="21" t="s">
        <v>3190</v>
      </c>
      <c r="L7" s="21" t="s">
        <v>3191</v>
      </c>
      <c r="M7" s="20" t="s">
        <v>231</v>
      </c>
      <c r="N7" s="20" t="s">
        <v>2411</v>
      </c>
      <c r="O7" s="20" t="s">
        <v>588</v>
      </c>
      <c r="P7" s="20" t="s">
        <v>588</v>
      </c>
      <c r="Q7" s="21" t="s">
        <v>3192</v>
      </c>
      <c r="R7" s="20" t="s">
        <v>194</v>
      </c>
    </row>
    <row r="8" spans="1:18" ht="54" customHeight="1">
      <c r="A8" s="20" t="s">
        <v>3193</v>
      </c>
      <c r="B8" s="21" t="s">
        <v>2567</v>
      </c>
      <c r="C8" s="20" t="s">
        <v>2568</v>
      </c>
      <c r="D8" s="20" t="s">
        <v>53</v>
      </c>
      <c r="E8" s="20" t="s">
        <v>53</v>
      </c>
      <c r="F8" s="21" t="s">
        <v>648</v>
      </c>
      <c r="G8" s="20" t="s">
        <v>591</v>
      </c>
      <c r="H8" s="21" t="s">
        <v>3194</v>
      </c>
      <c r="I8" s="21" t="s">
        <v>3195</v>
      </c>
      <c r="J8" s="21" t="s">
        <v>3177</v>
      </c>
      <c r="K8" s="21" t="s">
        <v>3196</v>
      </c>
      <c r="L8" s="21" t="s">
        <v>3197</v>
      </c>
      <c r="M8" s="20" t="s">
        <v>231</v>
      </c>
      <c r="N8" s="20" t="s">
        <v>3198</v>
      </c>
      <c r="O8" s="20" t="s">
        <v>2411</v>
      </c>
      <c r="P8" s="20" t="s">
        <v>2411</v>
      </c>
      <c r="Q8" s="21" t="s">
        <v>3199</v>
      </c>
      <c r="R8" s="20" t="s">
        <v>194</v>
      </c>
    </row>
    <row r="9" spans="1:18" ht="54" customHeight="1">
      <c r="A9" s="20" t="s">
        <v>3200</v>
      </c>
      <c r="B9" s="21" t="s">
        <v>2567</v>
      </c>
      <c r="C9" s="20" t="s">
        <v>2568</v>
      </c>
      <c r="D9" s="20" t="s">
        <v>53</v>
      </c>
      <c r="E9" s="20" t="s">
        <v>53</v>
      </c>
      <c r="F9" s="21" t="s">
        <v>648</v>
      </c>
      <c r="G9" s="20" t="s">
        <v>591</v>
      </c>
      <c r="H9" s="21" t="s">
        <v>3201</v>
      </c>
      <c r="I9" s="21" t="s">
        <v>3202</v>
      </c>
      <c r="J9" s="21" t="s">
        <v>3203</v>
      </c>
      <c r="K9" s="21" t="s">
        <v>3204</v>
      </c>
      <c r="L9" s="21" t="s">
        <v>3205</v>
      </c>
      <c r="M9" s="20" t="s">
        <v>231</v>
      </c>
      <c r="N9" s="20" t="s">
        <v>3198</v>
      </c>
      <c r="O9" s="20" t="s">
        <v>588</v>
      </c>
      <c r="P9" s="20" t="s">
        <v>2411</v>
      </c>
      <c r="Q9" s="21" t="s">
        <v>3206</v>
      </c>
      <c r="R9" s="20" t="s">
        <v>194</v>
      </c>
    </row>
    <row r="10" spans="1:18" ht="54" customHeight="1">
      <c r="A10" s="20" t="s">
        <v>3207</v>
      </c>
      <c r="B10" s="21" t="s">
        <v>2567</v>
      </c>
      <c r="C10" s="20" t="s">
        <v>2568</v>
      </c>
      <c r="D10" s="20" t="s">
        <v>53</v>
      </c>
      <c r="E10" s="20" t="s">
        <v>53</v>
      </c>
      <c r="F10" s="21" t="s">
        <v>648</v>
      </c>
      <c r="G10" s="20" t="s">
        <v>591</v>
      </c>
      <c r="H10" s="21" t="s">
        <v>3208</v>
      </c>
      <c r="I10" s="21" t="s">
        <v>3209</v>
      </c>
      <c r="J10" s="21" t="s">
        <v>3203</v>
      </c>
      <c r="K10" s="21" t="s">
        <v>3204</v>
      </c>
      <c r="L10" s="21" t="s">
        <v>3210</v>
      </c>
      <c r="M10" s="20" t="s">
        <v>231</v>
      </c>
      <c r="N10" s="20" t="s">
        <v>3198</v>
      </c>
      <c r="O10" s="20" t="s">
        <v>588</v>
      </c>
      <c r="P10" s="20" t="s">
        <v>2411</v>
      </c>
      <c r="Q10" s="21" t="s">
        <v>3206</v>
      </c>
      <c r="R10" s="20" t="s">
        <v>194</v>
      </c>
    </row>
    <row r="11" spans="1:18" ht="54" customHeight="1">
      <c r="A11" s="20" t="s">
        <v>3211</v>
      </c>
      <c r="B11" s="21" t="s">
        <v>3023</v>
      </c>
      <c r="C11" s="20" t="s">
        <v>3024</v>
      </c>
      <c r="D11" s="20" t="s">
        <v>53</v>
      </c>
      <c r="E11" s="20" t="s">
        <v>53</v>
      </c>
      <c r="F11" s="21" t="s">
        <v>663</v>
      </c>
      <c r="G11" s="20" t="s">
        <v>591</v>
      </c>
      <c r="H11" s="21" t="s">
        <v>3212</v>
      </c>
      <c r="I11" s="21" t="s">
        <v>3213</v>
      </c>
      <c r="J11" s="21" t="s">
        <v>3177</v>
      </c>
      <c r="K11" s="21" t="s">
        <v>3214</v>
      </c>
      <c r="L11" s="21" t="s">
        <v>3215</v>
      </c>
      <c r="M11" s="20" t="s">
        <v>231</v>
      </c>
      <c r="N11" s="20" t="s">
        <v>2411</v>
      </c>
      <c r="O11" s="20" t="s">
        <v>2411</v>
      </c>
      <c r="P11" s="20" t="s">
        <v>588</v>
      </c>
      <c r="Q11" s="21" t="s">
        <v>3216</v>
      </c>
      <c r="R11" s="20" t="s">
        <v>194</v>
      </c>
    </row>
    <row r="12" spans="1:18" ht="54" customHeight="1">
      <c r="A12" s="20" t="s">
        <v>3217</v>
      </c>
      <c r="B12" s="21" t="s">
        <v>2639</v>
      </c>
      <c r="C12" s="20" t="s">
        <v>2640</v>
      </c>
      <c r="D12" s="20" t="s">
        <v>53</v>
      </c>
      <c r="E12" s="20" t="s">
        <v>53</v>
      </c>
      <c r="F12" s="21" t="s">
        <v>3218</v>
      </c>
      <c r="G12" s="20" t="s">
        <v>745</v>
      </c>
      <c r="H12" s="21" t="s">
        <v>3219</v>
      </c>
      <c r="I12" s="21" t="s">
        <v>3220</v>
      </c>
      <c r="J12" s="21" t="s">
        <v>3177</v>
      </c>
      <c r="K12" s="21" t="s">
        <v>3204</v>
      </c>
      <c r="L12" s="21" t="s">
        <v>3221</v>
      </c>
      <c r="M12" s="20" t="s">
        <v>231</v>
      </c>
      <c r="N12" s="20" t="s">
        <v>2411</v>
      </c>
      <c r="O12" s="20" t="s">
        <v>588</v>
      </c>
      <c r="P12" s="20" t="s">
        <v>2411</v>
      </c>
      <c r="Q12" s="21" t="s">
        <v>3222</v>
      </c>
      <c r="R12" s="20" t="s">
        <v>194</v>
      </c>
    </row>
    <row r="13" spans="1:18" ht="54" customHeight="1">
      <c r="A13" s="20" t="s">
        <v>3223</v>
      </c>
      <c r="B13" s="21" t="s">
        <v>2688</v>
      </c>
      <c r="C13" s="20" t="s">
        <v>2689</v>
      </c>
      <c r="D13" s="20" t="s">
        <v>53</v>
      </c>
      <c r="E13" s="20" t="s">
        <v>53</v>
      </c>
      <c r="F13" s="21" t="s">
        <v>624</v>
      </c>
      <c r="G13" s="20" t="s">
        <v>591</v>
      </c>
      <c r="H13" s="21" t="s">
        <v>3224</v>
      </c>
      <c r="I13" s="21" t="s">
        <v>3225</v>
      </c>
      <c r="J13" s="21" t="s">
        <v>3177</v>
      </c>
      <c r="K13" s="21" t="s">
        <v>3226</v>
      </c>
      <c r="L13" s="21" t="s">
        <v>3227</v>
      </c>
      <c r="M13" s="20" t="s">
        <v>231</v>
      </c>
      <c r="N13" s="20" t="s">
        <v>3198</v>
      </c>
      <c r="O13" s="20" t="s">
        <v>588</v>
      </c>
      <c r="P13" s="20" t="s">
        <v>588</v>
      </c>
      <c r="Q13" s="21" t="s">
        <v>3228</v>
      </c>
      <c r="R13" s="20" t="s">
        <v>194</v>
      </c>
    </row>
    <row r="14" spans="1:18" ht="54" customHeight="1">
      <c r="A14" s="20" t="s">
        <v>3229</v>
      </c>
      <c r="B14" s="21" t="s">
        <v>3032</v>
      </c>
      <c r="C14" s="20" t="s">
        <v>3033</v>
      </c>
      <c r="D14" s="20" t="s">
        <v>53</v>
      </c>
      <c r="E14" s="20" t="s">
        <v>53</v>
      </c>
      <c r="F14" s="21" t="s">
        <v>644</v>
      </c>
      <c r="G14" s="20" t="s">
        <v>591</v>
      </c>
      <c r="H14" s="21" t="s">
        <v>3230</v>
      </c>
      <c r="I14" s="21" t="s">
        <v>3231</v>
      </c>
      <c r="J14" s="21" t="s">
        <v>3177</v>
      </c>
      <c r="K14" s="21" t="s">
        <v>3232</v>
      </c>
      <c r="L14" s="21" t="s">
        <v>3233</v>
      </c>
      <c r="M14" s="20" t="s">
        <v>231</v>
      </c>
      <c r="N14" s="20" t="s">
        <v>3198</v>
      </c>
      <c r="O14" s="20" t="s">
        <v>2411</v>
      </c>
      <c r="P14" s="20" t="s">
        <v>588</v>
      </c>
      <c r="Q14" s="21" t="s">
        <v>3234</v>
      </c>
      <c r="R14" s="20" t="s">
        <v>194</v>
      </c>
    </row>
    <row r="15" spans="1:18" ht="54" customHeight="1">
      <c r="A15" s="20" t="s">
        <v>3235</v>
      </c>
      <c r="B15" s="21" t="s">
        <v>3032</v>
      </c>
      <c r="C15" s="20" t="s">
        <v>3033</v>
      </c>
      <c r="D15" s="20" t="s">
        <v>53</v>
      </c>
      <c r="E15" s="20" t="s">
        <v>53</v>
      </c>
      <c r="F15" s="21" t="s">
        <v>644</v>
      </c>
      <c r="G15" s="20" t="s">
        <v>591</v>
      </c>
      <c r="H15" s="21" t="s">
        <v>3236</v>
      </c>
      <c r="I15" s="21" t="s">
        <v>3237</v>
      </c>
      <c r="J15" s="21" t="s">
        <v>3177</v>
      </c>
      <c r="K15" s="21" t="s">
        <v>3232</v>
      </c>
      <c r="L15" s="21" t="s">
        <v>3233</v>
      </c>
      <c r="M15" s="20" t="s">
        <v>231</v>
      </c>
      <c r="N15" s="20" t="s">
        <v>3198</v>
      </c>
      <c r="O15" s="20" t="s">
        <v>2411</v>
      </c>
      <c r="P15" s="20" t="s">
        <v>588</v>
      </c>
      <c r="Q15" s="21" t="s">
        <v>3234</v>
      </c>
      <c r="R15" s="20" t="s">
        <v>194</v>
      </c>
    </row>
    <row r="16" spans="1:18" ht="54" customHeight="1">
      <c r="A16" s="20" t="s">
        <v>3238</v>
      </c>
      <c r="B16" s="21" t="s">
        <v>2780</v>
      </c>
      <c r="C16" s="20" t="s">
        <v>2781</v>
      </c>
      <c r="D16" s="20" t="s">
        <v>53</v>
      </c>
      <c r="E16" s="20" t="s">
        <v>53</v>
      </c>
      <c r="F16" s="21" t="s">
        <v>170</v>
      </c>
      <c r="G16" s="20" t="s">
        <v>745</v>
      </c>
      <c r="H16" s="21" t="s">
        <v>3239</v>
      </c>
      <c r="I16" s="21" t="s">
        <v>3240</v>
      </c>
      <c r="J16" s="21" t="s">
        <v>3177</v>
      </c>
      <c r="K16" s="21" t="s">
        <v>3241</v>
      </c>
      <c r="L16" s="21" t="s">
        <v>3242</v>
      </c>
      <c r="M16" s="20" t="s">
        <v>231</v>
      </c>
      <c r="N16" s="20" t="s">
        <v>3198</v>
      </c>
      <c r="O16" s="20" t="s">
        <v>2411</v>
      </c>
      <c r="P16" s="20" t="s">
        <v>588</v>
      </c>
      <c r="Q16" s="21" t="s">
        <v>3243</v>
      </c>
      <c r="R16" s="20" t="s">
        <v>194</v>
      </c>
    </row>
    <row r="17" spans="1:18" ht="54" customHeight="1">
      <c r="A17" s="20" t="s">
        <v>3244</v>
      </c>
      <c r="B17" s="21" t="s">
        <v>2757</v>
      </c>
      <c r="C17" s="20" t="s">
        <v>2758</v>
      </c>
      <c r="D17" s="20" t="s">
        <v>58</v>
      </c>
      <c r="E17" s="20" t="s">
        <v>58</v>
      </c>
      <c r="F17" s="21" t="s">
        <v>742</v>
      </c>
      <c r="G17" s="20" t="s">
        <v>591</v>
      </c>
      <c r="H17" s="21" t="s">
        <v>3245</v>
      </c>
      <c r="I17" s="21" t="s">
        <v>3246</v>
      </c>
      <c r="J17" s="21" t="s">
        <v>3203</v>
      </c>
      <c r="K17" s="21" t="s">
        <v>3247</v>
      </c>
      <c r="L17" s="21" t="s">
        <v>3248</v>
      </c>
      <c r="M17" s="20" t="s">
        <v>231</v>
      </c>
      <c r="N17" s="20" t="s">
        <v>3198</v>
      </c>
      <c r="O17" s="20" t="s">
        <v>588</v>
      </c>
      <c r="P17" s="20" t="s">
        <v>588</v>
      </c>
      <c r="Q17" s="21" t="s">
        <v>3249</v>
      </c>
      <c r="R17" s="20" t="s">
        <v>194</v>
      </c>
    </row>
    <row r="18" spans="1:18" ht="54" customHeight="1">
      <c r="A18" s="20" t="s">
        <v>3250</v>
      </c>
      <c r="B18" s="21" t="s">
        <v>2757</v>
      </c>
      <c r="C18" s="20" t="s">
        <v>2758</v>
      </c>
      <c r="D18" s="20" t="s">
        <v>58</v>
      </c>
      <c r="E18" s="20" t="s">
        <v>58</v>
      </c>
      <c r="F18" s="21" t="s">
        <v>742</v>
      </c>
      <c r="G18" s="20" t="s">
        <v>591</v>
      </c>
      <c r="H18" s="21" t="s">
        <v>3251</v>
      </c>
      <c r="I18" s="21" t="s">
        <v>3252</v>
      </c>
      <c r="J18" s="21" t="s">
        <v>3177</v>
      </c>
      <c r="K18" s="21" t="s">
        <v>3253</v>
      </c>
      <c r="L18" s="21" t="s">
        <v>3254</v>
      </c>
      <c r="M18" s="20" t="s">
        <v>231</v>
      </c>
      <c r="N18" s="20" t="s">
        <v>2411</v>
      </c>
      <c r="O18" s="20" t="s">
        <v>588</v>
      </c>
      <c r="P18" s="20" t="s">
        <v>588</v>
      </c>
      <c r="Q18" s="21" t="s">
        <v>3255</v>
      </c>
      <c r="R18" s="20" t="s">
        <v>194</v>
      </c>
    </row>
    <row r="19" spans="1:18" ht="54" customHeight="1">
      <c r="A19" s="20" t="s">
        <v>3256</v>
      </c>
      <c r="B19" s="21" t="s">
        <v>2787</v>
      </c>
      <c r="C19" s="20" t="s">
        <v>2781</v>
      </c>
      <c r="D19" s="20" t="s">
        <v>58</v>
      </c>
      <c r="E19" s="20" t="s">
        <v>58</v>
      </c>
      <c r="F19" s="21" t="s">
        <v>170</v>
      </c>
      <c r="G19" s="20" t="s">
        <v>745</v>
      </c>
      <c r="H19" s="21" t="s">
        <v>3257</v>
      </c>
      <c r="I19" s="21" t="s">
        <v>3258</v>
      </c>
      <c r="J19" s="21" t="s">
        <v>3203</v>
      </c>
      <c r="K19" s="21" t="s">
        <v>3259</v>
      </c>
      <c r="L19" s="21" t="s">
        <v>3260</v>
      </c>
      <c r="M19" s="20" t="s">
        <v>231</v>
      </c>
      <c r="N19" s="20" t="s">
        <v>2411</v>
      </c>
      <c r="O19" s="20" t="s">
        <v>588</v>
      </c>
      <c r="P19" s="20" t="s">
        <v>588</v>
      </c>
      <c r="Q19" s="21" t="s">
        <v>3261</v>
      </c>
      <c r="R19" s="20" t="s">
        <v>194</v>
      </c>
    </row>
    <row r="20" spans="1:18" ht="54" customHeight="1">
      <c r="A20" s="20" t="s">
        <v>3262</v>
      </c>
      <c r="B20" s="21" t="s">
        <v>2787</v>
      </c>
      <c r="C20" s="20" t="s">
        <v>2781</v>
      </c>
      <c r="D20" s="20" t="s">
        <v>58</v>
      </c>
      <c r="E20" s="20" t="s">
        <v>58</v>
      </c>
      <c r="F20" s="21" t="s">
        <v>170</v>
      </c>
      <c r="G20" s="20" t="s">
        <v>745</v>
      </c>
      <c r="H20" s="21" t="s">
        <v>3263</v>
      </c>
      <c r="I20" s="21" t="s">
        <v>3264</v>
      </c>
      <c r="J20" s="21" t="s">
        <v>3177</v>
      </c>
      <c r="K20" s="21" t="s">
        <v>3259</v>
      </c>
      <c r="L20" s="21" t="s">
        <v>3260</v>
      </c>
      <c r="M20" s="20" t="s">
        <v>231</v>
      </c>
      <c r="N20" s="20" t="s">
        <v>2411</v>
      </c>
      <c r="O20" s="20" t="s">
        <v>588</v>
      </c>
      <c r="P20" s="20" t="s">
        <v>588</v>
      </c>
      <c r="Q20" s="21" t="s">
        <v>3261</v>
      </c>
      <c r="R20" s="20" t="s">
        <v>194</v>
      </c>
    </row>
    <row r="21" spans="1:18" ht="54" customHeight="1">
      <c r="A21" s="20" t="s">
        <v>3265</v>
      </c>
      <c r="B21" s="21" t="s">
        <v>2841</v>
      </c>
      <c r="C21" s="20" t="s">
        <v>2833</v>
      </c>
      <c r="D21" s="20" t="s">
        <v>58</v>
      </c>
      <c r="E21" s="20" t="s">
        <v>58</v>
      </c>
      <c r="F21" s="21" t="s">
        <v>704</v>
      </c>
      <c r="G21" s="20" t="s">
        <v>745</v>
      </c>
      <c r="H21" s="21" t="s">
        <v>3266</v>
      </c>
      <c r="I21" s="21" t="s">
        <v>3267</v>
      </c>
      <c r="J21" s="21" t="s">
        <v>3203</v>
      </c>
      <c r="K21" s="21" t="s">
        <v>3268</v>
      </c>
      <c r="L21" s="21" t="s">
        <v>3269</v>
      </c>
      <c r="M21" s="20" t="s">
        <v>231</v>
      </c>
      <c r="N21" s="20" t="s">
        <v>2411</v>
      </c>
      <c r="O21" s="20" t="s">
        <v>588</v>
      </c>
      <c r="P21" s="20" t="s">
        <v>588</v>
      </c>
      <c r="Q21" s="21" t="s">
        <v>3270</v>
      </c>
      <c r="R21" s="20" t="s">
        <v>194</v>
      </c>
    </row>
    <row r="22" spans="1:18" ht="54" customHeight="1">
      <c r="A22" s="20" t="s">
        <v>3271</v>
      </c>
      <c r="B22" s="21" t="s">
        <v>2910</v>
      </c>
      <c r="C22" s="20" t="s">
        <v>2902</v>
      </c>
      <c r="D22" s="20" t="s">
        <v>58</v>
      </c>
      <c r="E22" s="20" t="s">
        <v>58</v>
      </c>
      <c r="F22" s="21" t="s">
        <v>630</v>
      </c>
      <c r="G22" s="20" t="s">
        <v>591</v>
      </c>
      <c r="H22" s="21" t="s">
        <v>3272</v>
      </c>
      <c r="I22" s="21" t="s">
        <v>3273</v>
      </c>
      <c r="J22" s="21" t="s">
        <v>3203</v>
      </c>
      <c r="K22" s="21" t="s">
        <v>3274</v>
      </c>
      <c r="L22" s="21" t="s">
        <v>3275</v>
      </c>
      <c r="M22" s="20" t="s">
        <v>3276</v>
      </c>
      <c r="N22" s="20" t="s">
        <v>2411</v>
      </c>
      <c r="O22" s="20" t="s">
        <v>2411</v>
      </c>
      <c r="P22" s="20" t="s">
        <v>588</v>
      </c>
      <c r="Q22" s="21" t="s">
        <v>3277</v>
      </c>
      <c r="R22" s="20" t="s">
        <v>194</v>
      </c>
    </row>
    <row r="23" spans="1:18" ht="54" customHeight="1">
      <c r="A23" s="20" t="s">
        <v>3278</v>
      </c>
      <c r="B23" s="21" t="s">
        <v>2910</v>
      </c>
      <c r="C23" s="20" t="s">
        <v>2902</v>
      </c>
      <c r="D23" s="20" t="s">
        <v>58</v>
      </c>
      <c r="E23" s="20" t="s">
        <v>58</v>
      </c>
      <c r="F23" s="21" t="s">
        <v>630</v>
      </c>
      <c r="G23" s="20" t="s">
        <v>591</v>
      </c>
      <c r="H23" s="21" t="s">
        <v>3279</v>
      </c>
      <c r="I23" s="21" t="s">
        <v>3280</v>
      </c>
      <c r="J23" s="21" t="s">
        <v>3203</v>
      </c>
      <c r="K23" s="21" t="s">
        <v>3274</v>
      </c>
      <c r="L23" s="21" t="s">
        <v>3275</v>
      </c>
      <c r="M23" s="20" t="s">
        <v>3276</v>
      </c>
      <c r="N23" s="20" t="s">
        <v>2411</v>
      </c>
      <c r="O23" s="20" t="s">
        <v>2411</v>
      </c>
      <c r="P23" s="20" t="s">
        <v>588</v>
      </c>
      <c r="Q23" s="21" t="s">
        <v>3277</v>
      </c>
      <c r="R23" s="20" t="s">
        <v>194</v>
      </c>
    </row>
    <row r="24" spans="1:18" ht="54" customHeight="1">
      <c r="A24" s="20" t="s">
        <v>3281</v>
      </c>
      <c r="B24" s="21" t="s">
        <v>2910</v>
      </c>
      <c r="C24" s="20" t="s">
        <v>2902</v>
      </c>
      <c r="D24" s="20" t="s">
        <v>58</v>
      </c>
      <c r="E24" s="20" t="s">
        <v>58</v>
      </c>
      <c r="F24" s="21" t="s">
        <v>630</v>
      </c>
      <c r="G24" s="20" t="s">
        <v>591</v>
      </c>
      <c r="H24" s="21" t="s">
        <v>3282</v>
      </c>
      <c r="I24" s="21" t="s">
        <v>3283</v>
      </c>
      <c r="J24" s="21" t="s">
        <v>3203</v>
      </c>
      <c r="K24" s="21" t="s">
        <v>3274</v>
      </c>
      <c r="L24" s="21" t="s">
        <v>3275</v>
      </c>
      <c r="M24" s="20" t="s">
        <v>3276</v>
      </c>
      <c r="N24" s="20" t="s">
        <v>2411</v>
      </c>
      <c r="O24" s="20" t="s">
        <v>2411</v>
      </c>
      <c r="P24" s="20" t="s">
        <v>588</v>
      </c>
      <c r="Q24" s="21" t="s">
        <v>3277</v>
      </c>
      <c r="R24" s="20" t="s">
        <v>194</v>
      </c>
    </row>
    <row r="25" spans="1:18" ht="54" customHeight="1">
      <c r="A25" s="20" t="s">
        <v>3284</v>
      </c>
      <c r="B25" s="21" t="s">
        <v>2910</v>
      </c>
      <c r="C25" s="20" t="s">
        <v>2902</v>
      </c>
      <c r="D25" s="20" t="s">
        <v>58</v>
      </c>
      <c r="E25" s="20" t="s">
        <v>58</v>
      </c>
      <c r="F25" s="21" t="s">
        <v>630</v>
      </c>
      <c r="G25" s="20" t="s">
        <v>591</v>
      </c>
      <c r="H25" s="21" t="s">
        <v>3285</v>
      </c>
      <c r="I25" s="21" t="s">
        <v>3286</v>
      </c>
      <c r="J25" s="21" t="s">
        <v>3177</v>
      </c>
      <c r="K25" s="21" t="s">
        <v>3274</v>
      </c>
      <c r="L25" s="21" t="s">
        <v>3275</v>
      </c>
      <c r="M25" s="20" t="s">
        <v>3276</v>
      </c>
      <c r="N25" s="20" t="s">
        <v>2411</v>
      </c>
      <c r="O25" s="20" t="s">
        <v>2411</v>
      </c>
      <c r="P25" s="20" t="s">
        <v>588</v>
      </c>
      <c r="Q25" s="21" t="s">
        <v>3277</v>
      </c>
      <c r="R25" s="20" t="s">
        <v>194</v>
      </c>
    </row>
    <row r="26" spans="1:18" ht="54" customHeight="1">
      <c r="A26" s="20" t="s">
        <v>3287</v>
      </c>
      <c r="B26" s="21" t="s">
        <v>2942</v>
      </c>
      <c r="C26" s="20" t="s">
        <v>2943</v>
      </c>
      <c r="D26" s="20" t="s">
        <v>58</v>
      </c>
      <c r="E26" s="20" t="s">
        <v>58</v>
      </c>
      <c r="F26" s="21" t="s">
        <v>630</v>
      </c>
      <c r="G26" s="20" t="s">
        <v>745</v>
      </c>
      <c r="H26" s="21" t="s">
        <v>3288</v>
      </c>
      <c r="I26" s="21" t="s">
        <v>3289</v>
      </c>
      <c r="J26" s="21" t="s">
        <v>3203</v>
      </c>
      <c r="K26" s="21" t="s">
        <v>3290</v>
      </c>
      <c r="L26" s="21" t="s">
        <v>3291</v>
      </c>
      <c r="M26" s="20" t="s">
        <v>231</v>
      </c>
      <c r="N26" s="20" t="s">
        <v>2411</v>
      </c>
      <c r="O26" s="20" t="s">
        <v>588</v>
      </c>
      <c r="P26" s="20" t="s">
        <v>588</v>
      </c>
      <c r="Q26" s="21" t="s">
        <v>3292</v>
      </c>
      <c r="R26" s="20" t="s">
        <v>194</v>
      </c>
    </row>
    <row r="27" spans="1:18" ht="54" customHeight="1">
      <c r="A27" s="20" t="s">
        <v>3293</v>
      </c>
      <c r="B27" s="21" t="s">
        <v>2648</v>
      </c>
      <c r="C27" s="20" t="s">
        <v>2640</v>
      </c>
      <c r="D27" s="20" t="s">
        <v>58</v>
      </c>
      <c r="E27" s="20" t="s">
        <v>58</v>
      </c>
      <c r="F27" s="21" t="s">
        <v>3218</v>
      </c>
      <c r="G27" s="20" t="s">
        <v>745</v>
      </c>
      <c r="H27" s="21" t="s">
        <v>3294</v>
      </c>
      <c r="I27" s="21" t="s">
        <v>3295</v>
      </c>
      <c r="J27" s="21" t="s">
        <v>3177</v>
      </c>
      <c r="K27" s="21" t="s">
        <v>3296</v>
      </c>
      <c r="L27" s="21" t="s">
        <v>3297</v>
      </c>
      <c r="M27" s="20" t="s">
        <v>231</v>
      </c>
      <c r="N27" s="20" t="s">
        <v>2411</v>
      </c>
      <c r="O27" s="20" t="s">
        <v>588</v>
      </c>
      <c r="P27" s="20" t="s">
        <v>588</v>
      </c>
      <c r="Q27" s="21" t="s">
        <v>3298</v>
      </c>
      <c r="R27" s="20" t="s">
        <v>194</v>
      </c>
    </row>
    <row r="28" spans="1:18" ht="54" customHeight="1">
      <c r="A28" s="20" t="s">
        <v>3299</v>
      </c>
      <c r="B28" s="21" t="s">
        <v>2648</v>
      </c>
      <c r="C28" s="20" t="s">
        <v>2640</v>
      </c>
      <c r="D28" s="20" t="s">
        <v>58</v>
      </c>
      <c r="E28" s="20" t="s">
        <v>58</v>
      </c>
      <c r="F28" s="21" t="s">
        <v>3218</v>
      </c>
      <c r="G28" s="20" t="s">
        <v>745</v>
      </c>
      <c r="H28" s="21" t="s">
        <v>3300</v>
      </c>
      <c r="I28" s="21" t="s">
        <v>3301</v>
      </c>
      <c r="J28" s="21" t="s">
        <v>3177</v>
      </c>
      <c r="K28" s="21" t="s">
        <v>3296</v>
      </c>
      <c r="L28" s="21" t="s">
        <v>3297</v>
      </c>
      <c r="M28" s="20" t="s">
        <v>231</v>
      </c>
      <c r="N28" s="20" t="s">
        <v>2411</v>
      </c>
      <c r="O28" s="20" t="s">
        <v>588</v>
      </c>
      <c r="P28" s="20" t="s">
        <v>588</v>
      </c>
      <c r="Q28" s="21" t="s">
        <v>3298</v>
      </c>
      <c r="R28" s="20" t="s">
        <v>194</v>
      </c>
    </row>
    <row r="29" spans="1:18" ht="54" customHeight="1">
      <c r="A29" s="20" t="s">
        <v>3302</v>
      </c>
      <c r="B29" s="21" t="s">
        <v>2795</v>
      </c>
      <c r="C29" s="20" t="s">
        <v>2781</v>
      </c>
      <c r="D29" s="20" t="s">
        <v>63</v>
      </c>
      <c r="E29" s="20" t="s">
        <v>63</v>
      </c>
      <c r="F29" s="21" t="s">
        <v>170</v>
      </c>
      <c r="G29" s="20" t="s">
        <v>745</v>
      </c>
      <c r="H29" s="21" t="s">
        <v>3303</v>
      </c>
      <c r="I29" s="21" t="s">
        <v>3304</v>
      </c>
      <c r="J29" s="21" t="s">
        <v>3177</v>
      </c>
      <c r="K29" s="21" t="s">
        <v>3305</v>
      </c>
      <c r="L29" s="21" t="s">
        <v>3306</v>
      </c>
      <c r="M29" s="20" t="s">
        <v>263</v>
      </c>
      <c r="N29" s="20" t="s">
        <v>3198</v>
      </c>
      <c r="O29" s="20" t="s">
        <v>597</v>
      </c>
      <c r="P29" s="20" t="s">
        <v>588</v>
      </c>
      <c r="Q29" s="21" t="s">
        <v>3307</v>
      </c>
      <c r="R29" s="20" t="s">
        <v>194</v>
      </c>
    </row>
    <row r="30" spans="1:18" ht="54" customHeight="1">
      <c r="A30" s="20" t="s">
        <v>3308</v>
      </c>
      <c r="B30" s="21" t="s">
        <v>3309</v>
      </c>
      <c r="C30" s="20" t="s">
        <v>3310</v>
      </c>
      <c r="D30" s="20" t="s">
        <v>63</v>
      </c>
      <c r="E30" s="20" t="s">
        <v>63</v>
      </c>
      <c r="F30" s="21" t="s">
        <v>630</v>
      </c>
      <c r="G30" s="20" t="s">
        <v>3311</v>
      </c>
      <c r="H30" s="21" t="s">
        <v>3312</v>
      </c>
      <c r="I30" s="21" t="s">
        <v>3313</v>
      </c>
      <c r="J30" s="21" t="s">
        <v>3203</v>
      </c>
      <c r="K30" s="21" t="s">
        <v>3314</v>
      </c>
      <c r="L30" s="21" t="s">
        <v>3315</v>
      </c>
      <c r="M30" s="20" t="s">
        <v>3316</v>
      </c>
      <c r="N30" s="20" t="s">
        <v>3317</v>
      </c>
      <c r="O30" s="20" t="s">
        <v>588</v>
      </c>
      <c r="P30" s="20" t="s">
        <v>588</v>
      </c>
      <c r="Q30" s="21" t="s">
        <v>3318</v>
      </c>
      <c r="R30" s="20" t="s">
        <v>194</v>
      </c>
    </row>
    <row r="31" spans="1:18" ht="54" customHeight="1">
      <c r="A31" s="20" t="s">
        <v>3319</v>
      </c>
      <c r="B31" s="21" t="s">
        <v>2951</v>
      </c>
      <c r="C31" s="20" t="s">
        <v>2943</v>
      </c>
      <c r="D31" s="20" t="s">
        <v>63</v>
      </c>
      <c r="E31" s="20" t="s">
        <v>63</v>
      </c>
      <c r="F31" s="21" t="s">
        <v>630</v>
      </c>
      <c r="G31" s="20" t="s">
        <v>745</v>
      </c>
      <c r="H31" s="21" t="s">
        <v>3320</v>
      </c>
      <c r="I31" s="21" t="s">
        <v>3321</v>
      </c>
      <c r="J31" s="21" t="s">
        <v>3177</v>
      </c>
      <c r="K31" s="21" t="s">
        <v>3322</v>
      </c>
      <c r="L31" s="21" t="s">
        <v>3323</v>
      </c>
      <c r="M31" s="20" t="s">
        <v>3324</v>
      </c>
      <c r="N31" s="20" t="s">
        <v>2411</v>
      </c>
      <c r="O31" s="20" t="s">
        <v>588</v>
      </c>
      <c r="P31" s="20" t="s">
        <v>588</v>
      </c>
      <c r="Q31" s="21" t="s">
        <v>3325</v>
      </c>
      <c r="R31" s="20" t="s">
        <v>194</v>
      </c>
    </row>
    <row r="32" spans="1:18" ht="54" customHeight="1">
      <c r="A32" s="20" t="s">
        <v>3326</v>
      </c>
      <c r="B32" s="21" t="s">
        <v>2958</v>
      </c>
      <c r="C32" s="20" t="s">
        <v>2943</v>
      </c>
      <c r="D32" s="20" t="s">
        <v>67</v>
      </c>
      <c r="E32" s="20" t="s">
        <v>67</v>
      </c>
      <c r="F32" s="21" t="s">
        <v>630</v>
      </c>
      <c r="G32" s="20" t="s">
        <v>745</v>
      </c>
      <c r="H32" s="21" t="s">
        <v>3327</v>
      </c>
      <c r="I32" s="21" t="s">
        <v>3328</v>
      </c>
      <c r="J32" s="21" t="s">
        <v>3177</v>
      </c>
      <c r="K32" s="21" t="s">
        <v>3329</v>
      </c>
      <c r="L32" s="21" t="s">
        <v>3330</v>
      </c>
      <c r="M32" s="20" t="s">
        <v>3331</v>
      </c>
      <c r="N32" s="20" t="s">
        <v>2411</v>
      </c>
      <c r="O32" s="20" t="s">
        <v>2411</v>
      </c>
      <c r="P32" s="20" t="s">
        <v>588</v>
      </c>
      <c r="Q32" s="21" t="s">
        <v>3332</v>
      </c>
      <c r="R32" s="20" t="s">
        <v>194</v>
      </c>
    </row>
    <row r="33" spans="1:18" ht="54" customHeight="1">
      <c r="A33" s="20" t="s">
        <v>3333</v>
      </c>
      <c r="B33" s="21" t="s">
        <v>2958</v>
      </c>
      <c r="C33" s="20" t="s">
        <v>2943</v>
      </c>
      <c r="D33" s="20" t="s">
        <v>67</v>
      </c>
      <c r="E33" s="20" t="s">
        <v>67</v>
      </c>
      <c r="F33" s="21" t="s">
        <v>630</v>
      </c>
      <c r="G33" s="20" t="s">
        <v>745</v>
      </c>
      <c r="H33" s="21" t="s">
        <v>3334</v>
      </c>
      <c r="I33" s="21" t="s">
        <v>3335</v>
      </c>
      <c r="J33" s="21" t="s">
        <v>3177</v>
      </c>
      <c r="K33" s="21" t="s">
        <v>3329</v>
      </c>
      <c r="L33" s="21" t="s">
        <v>3330</v>
      </c>
      <c r="M33" s="20" t="s">
        <v>3331</v>
      </c>
      <c r="N33" s="20" t="s">
        <v>2411</v>
      </c>
      <c r="O33" s="20" t="s">
        <v>2411</v>
      </c>
      <c r="P33" s="20" t="s">
        <v>588</v>
      </c>
      <c r="Q33" s="21" t="s">
        <v>3332</v>
      </c>
      <c r="R33" s="20" t="s">
        <v>194</v>
      </c>
    </row>
    <row r="34" spans="1:18" ht="54" customHeight="1">
      <c r="A34" s="20" t="s">
        <v>3336</v>
      </c>
      <c r="B34" s="21" t="s">
        <v>2856</v>
      </c>
      <c r="C34" s="20" t="s">
        <v>2833</v>
      </c>
      <c r="D34" s="20" t="s">
        <v>72</v>
      </c>
      <c r="E34" s="20" t="s">
        <v>72</v>
      </c>
      <c r="F34" s="21" t="s">
        <v>704</v>
      </c>
      <c r="G34" s="20" t="s">
        <v>745</v>
      </c>
      <c r="H34" s="21" t="s">
        <v>3337</v>
      </c>
      <c r="I34" s="21" t="s">
        <v>3338</v>
      </c>
      <c r="J34" s="21" t="s">
        <v>3203</v>
      </c>
      <c r="K34" s="21" t="s">
        <v>3339</v>
      </c>
      <c r="L34" s="21" t="s">
        <v>3340</v>
      </c>
      <c r="M34" s="20" t="s">
        <v>3341</v>
      </c>
      <c r="N34" s="20" t="s">
        <v>3198</v>
      </c>
      <c r="O34" s="20" t="s">
        <v>588</v>
      </c>
      <c r="P34" s="20" t="s">
        <v>588</v>
      </c>
      <c r="Q34" s="21" t="s">
        <v>3342</v>
      </c>
      <c r="R34" s="20" t="s">
        <v>194</v>
      </c>
    </row>
    <row r="35" spans="1:18" ht="54" customHeight="1">
      <c r="A35" s="20" t="s">
        <v>3343</v>
      </c>
      <c r="B35" s="21" t="s">
        <v>2856</v>
      </c>
      <c r="C35" s="20" t="s">
        <v>2833</v>
      </c>
      <c r="D35" s="20" t="s">
        <v>72</v>
      </c>
      <c r="E35" s="20" t="s">
        <v>72</v>
      </c>
      <c r="F35" s="21" t="s">
        <v>704</v>
      </c>
      <c r="G35" s="20" t="s">
        <v>745</v>
      </c>
      <c r="H35" s="21" t="s">
        <v>3344</v>
      </c>
      <c r="I35" s="21" t="s">
        <v>3345</v>
      </c>
      <c r="J35" s="21" t="s">
        <v>3177</v>
      </c>
      <c r="K35" s="21" t="s">
        <v>3339</v>
      </c>
      <c r="L35" s="21" t="s">
        <v>3340</v>
      </c>
      <c r="M35" s="20" t="s">
        <v>3341</v>
      </c>
      <c r="N35" s="20" t="s">
        <v>3198</v>
      </c>
      <c r="O35" s="20" t="s">
        <v>588</v>
      </c>
      <c r="P35" s="20" t="s">
        <v>588</v>
      </c>
      <c r="Q35" s="21" t="s">
        <v>3342</v>
      </c>
      <c r="R35" s="20" t="s">
        <v>194</v>
      </c>
    </row>
    <row r="36" spans="1:18" ht="54" customHeight="1">
      <c r="A36" s="20" t="s">
        <v>3346</v>
      </c>
      <c r="B36" s="21" t="s">
        <v>3347</v>
      </c>
      <c r="C36" s="20" t="s">
        <v>3348</v>
      </c>
      <c r="D36" s="20" t="s">
        <v>72</v>
      </c>
      <c r="E36" s="20" t="s">
        <v>72</v>
      </c>
      <c r="F36" s="21" t="s">
        <v>257</v>
      </c>
      <c r="G36" s="20" t="s">
        <v>3311</v>
      </c>
      <c r="H36" s="21" t="s">
        <v>3349</v>
      </c>
      <c r="I36" s="21" t="s">
        <v>3350</v>
      </c>
      <c r="J36" s="21" t="s">
        <v>3351</v>
      </c>
      <c r="K36" s="21" t="s">
        <v>3352</v>
      </c>
      <c r="L36" s="21" t="s">
        <v>3353</v>
      </c>
      <c r="M36" s="20" t="s">
        <v>231</v>
      </c>
      <c r="N36" s="20" t="s">
        <v>2411</v>
      </c>
      <c r="O36" s="20" t="s">
        <v>2411</v>
      </c>
      <c r="P36" s="20" t="s">
        <v>588</v>
      </c>
      <c r="Q36" s="21" t="s">
        <v>3354</v>
      </c>
      <c r="R36" s="20" t="s">
        <v>194</v>
      </c>
    </row>
    <row r="37" spans="1:18" ht="54" customHeight="1">
      <c r="A37" s="20" t="s">
        <v>3355</v>
      </c>
      <c r="B37" s="21" t="s">
        <v>3347</v>
      </c>
      <c r="C37" s="20" t="s">
        <v>3348</v>
      </c>
      <c r="D37" s="20" t="s">
        <v>72</v>
      </c>
      <c r="E37" s="20" t="s">
        <v>72</v>
      </c>
      <c r="F37" s="21" t="s">
        <v>257</v>
      </c>
      <c r="G37" s="20" t="s">
        <v>3311</v>
      </c>
      <c r="H37" s="21" t="s">
        <v>3356</v>
      </c>
      <c r="I37" s="21" t="s">
        <v>3357</v>
      </c>
      <c r="J37" s="21" t="s">
        <v>3358</v>
      </c>
      <c r="K37" s="21" t="s">
        <v>3359</v>
      </c>
      <c r="L37" s="21" t="s">
        <v>3360</v>
      </c>
      <c r="M37" s="20" t="s">
        <v>231</v>
      </c>
      <c r="N37" s="20" t="s">
        <v>2411</v>
      </c>
      <c r="O37" s="20" t="s">
        <v>2411</v>
      </c>
      <c r="P37" s="20" t="s">
        <v>588</v>
      </c>
      <c r="Q37" s="21" t="s">
        <v>3354</v>
      </c>
      <c r="R37" s="20" t="s">
        <v>194</v>
      </c>
    </row>
    <row r="38" spans="1:18" ht="54" customHeight="1">
      <c r="A38" s="20" t="s">
        <v>3361</v>
      </c>
      <c r="B38" s="21" t="s">
        <v>3347</v>
      </c>
      <c r="C38" s="20" t="s">
        <v>3348</v>
      </c>
      <c r="D38" s="20" t="s">
        <v>72</v>
      </c>
      <c r="E38" s="20" t="s">
        <v>72</v>
      </c>
      <c r="F38" s="21" t="s">
        <v>257</v>
      </c>
      <c r="G38" s="20" t="s">
        <v>3311</v>
      </c>
      <c r="H38" s="21" t="s">
        <v>3362</v>
      </c>
      <c r="I38" s="21" t="s">
        <v>3363</v>
      </c>
      <c r="J38" s="21" t="s">
        <v>3203</v>
      </c>
      <c r="K38" s="21" t="s">
        <v>3364</v>
      </c>
      <c r="L38" s="21" t="s">
        <v>3365</v>
      </c>
      <c r="M38" s="20" t="s">
        <v>231</v>
      </c>
      <c r="N38" s="20" t="s">
        <v>2411</v>
      </c>
      <c r="O38" s="20" t="s">
        <v>2411</v>
      </c>
      <c r="P38" s="20" t="s">
        <v>588</v>
      </c>
      <c r="Q38" s="21" t="s">
        <v>3354</v>
      </c>
      <c r="R38" s="20" t="s">
        <v>194</v>
      </c>
    </row>
    <row r="39" spans="1:18" ht="54" customHeight="1">
      <c r="A39" s="20" t="s">
        <v>3366</v>
      </c>
      <c r="B39" s="21" t="s">
        <v>3347</v>
      </c>
      <c r="C39" s="20" t="s">
        <v>3348</v>
      </c>
      <c r="D39" s="20" t="s">
        <v>72</v>
      </c>
      <c r="E39" s="20" t="s">
        <v>72</v>
      </c>
      <c r="F39" s="21" t="s">
        <v>257</v>
      </c>
      <c r="G39" s="20" t="s">
        <v>3311</v>
      </c>
      <c r="H39" s="21" t="s">
        <v>3367</v>
      </c>
      <c r="I39" s="21" t="s">
        <v>3368</v>
      </c>
      <c r="J39" s="21" t="s">
        <v>3369</v>
      </c>
      <c r="K39" s="21" t="s">
        <v>3370</v>
      </c>
      <c r="L39" s="21" t="s">
        <v>3371</v>
      </c>
      <c r="M39" s="20" t="s">
        <v>256</v>
      </c>
      <c r="N39" s="20" t="s">
        <v>2411</v>
      </c>
      <c r="O39" s="20" t="s">
        <v>2411</v>
      </c>
      <c r="P39" s="20" t="s">
        <v>588</v>
      </c>
      <c r="Q39" s="21" t="s">
        <v>3372</v>
      </c>
      <c r="R39" s="20" t="s">
        <v>194</v>
      </c>
    </row>
    <row r="40" spans="1:18" ht="54" customHeight="1">
      <c r="A40" s="20" t="s">
        <v>3373</v>
      </c>
      <c r="B40" s="21" t="s">
        <v>2465</v>
      </c>
      <c r="C40" s="20" t="s">
        <v>15</v>
      </c>
      <c r="D40" s="20" t="s">
        <v>53</v>
      </c>
      <c r="E40" s="20" t="s">
        <v>72</v>
      </c>
      <c r="F40" s="21" t="s">
        <v>1466</v>
      </c>
      <c r="G40" s="20" t="s">
        <v>591</v>
      </c>
      <c r="H40" s="21" t="s">
        <v>3374</v>
      </c>
      <c r="I40" s="21" t="s">
        <v>3375</v>
      </c>
      <c r="J40" s="21" t="s">
        <v>3177</v>
      </c>
      <c r="K40" s="21" t="s">
        <v>3376</v>
      </c>
      <c r="L40" s="21" t="s">
        <v>3377</v>
      </c>
      <c r="M40" s="20" t="s">
        <v>231</v>
      </c>
      <c r="N40" s="20" t="s">
        <v>3198</v>
      </c>
      <c r="O40" s="20" t="s">
        <v>588</v>
      </c>
      <c r="P40" s="20" t="s">
        <v>588</v>
      </c>
      <c r="Q40" s="21" t="s">
        <v>3378</v>
      </c>
      <c r="R40" s="20" t="s">
        <v>194</v>
      </c>
    </row>
    <row r="41" spans="1:18" ht="54" customHeight="1">
      <c r="A41" s="20" t="s">
        <v>3379</v>
      </c>
      <c r="B41" s="21" t="s">
        <v>2465</v>
      </c>
      <c r="C41" s="20" t="s">
        <v>15</v>
      </c>
      <c r="D41" s="20" t="s">
        <v>53</v>
      </c>
      <c r="E41" s="20" t="s">
        <v>72</v>
      </c>
      <c r="F41" s="21" t="s">
        <v>1466</v>
      </c>
      <c r="G41" s="20" t="s">
        <v>591</v>
      </c>
      <c r="H41" s="21" t="s">
        <v>3380</v>
      </c>
      <c r="I41" s="21" t="s">
        <v>3381</v>
      </c>
      <c r="J41" s="21" t="s">
        <v>3177</v>
      </c>
      <c r="K41" s="21" t="s">
        <v>3376</v>
      </c>
      <c r="L41" s="21" t="s">
        <v>3377</v>
      </c>
      <c r="M41" s="20" t="s">
        <v>231</v>
      </c>
      <c r="N41" s="20" t="s">
        <v>3198</v>
      </c>
      <c r="O41" s="20" t="s">
        <v>588</v>
      </c>
      <c r="P41" s="20" t="s">
        <v>588</v>
      </c>
      <c r="Q41" s="21" t="s">
        <v>3378</v>
      </c>
      <c r="R41" s="20" t="s">
        <v>194</v>
      </c>
    </row>
    <row r="42" spans="1:18" ht="54" customHeight="1">
      <c r="A42" s="20" t="s">
        <v>3382</v>
      </c>
      <c r="B42" s="21" t="s">
        <v>2465</v>
      </c>
      <c r="C42" s="20" t="s">
        <v>15</v>
      </c>
      <c r="D42" s="20" t="s">
        <v>53</v>
      </c>
      <c r="E42" s="20" t="s">
        <v>72</v>
      </c>
      <c r="F42" s="21" t="s">
        <v>1466</v>
      </c>
      <c r="G42" s="20" t="s">
        <v>591</v>
      </c>
      <c r="H42" s="21" t="s">
        <v>3383</v>
      </c>
      <c r="I42" s="21" t="s">
        <v>3384</v>
      </c>
      <c r="J42" s="21" t="s">
        <v>3358</v>
      </c>
      <c r="K42" s="21" t="s">
        <v>3376</v>
      </c>
      <c r="L42" s="21" t="s">
        <v>3377</v>
      </c>
      <c r="M42" s="20" t="s">
        <v>231</v>
      </c>
      <c r="N42" s="20" t="s">
        <v>3198</v>
      </c>
      <c r="O42" s="20" t="s">
        <v>588</v>
      </c>
      <c r="P42" s="20" t="s">
        <v>588</v>
      </c>
      <c r="Q42" s="21" t="s">
        <v>3378</v>
      </c>
      <c r="R42" s="20" t="s">
        <v>194</v>
      </c>
    </row>
    <row r="43" spans="1:18" ht="54" customHeight="1">
      <c r="A43" s="20" t="s">
        <v>3385</v>
      </c>
      <c r="B43" s="21" t="s">
        <v>2589</v>
      </c>
      <c r="C43" s="20" t="s">
        <v>2568</v>
      </c>
      <c r="D43" s="20" t="s">
        <v>72</v>
      </c>
      <c r="E43" s="20" t="s">
        <v>72</v>
      </c>
      <c r="F43" s="21" t="s">
        <v>648</v>
      </c>
      <c r="G43" s="20" t="s">
        <v>591</v>
      </c>
      <c r="H43" s="21" t="s">
        <v>3386</v>
      </c>
      <c r="I43" s="21" t="s">
        <v>3387</v>
      </c>
      <c r="J43" s="21" t="s">
        <v>3358</v>
      </c>
      <c r="K43" s="21" t="s">
        <v>3388</v>
      </c>
      <c r="L43" s="21" t="s">
        <v>3389</v>
      </c>
      <c r="M43" s="20" t="s">
        <v>231</v>
      </c>
      <c r="N43" s="20" t="s">
        <v>3198</v>
      </c>
      <c r="O43" s="20" t="s">
        <v>588</v>
      </c>
      <c r="P43" s="20" t="s">
        <v>588</v>
      </c>
      <c r="Q43" s="21" t="s">
        <v>3390</v>
      </c>
      <c r="R43" s="20" t="s">
        <v>194</v>
      </c>
    </row>
    <row r="44" spans="1:18" ht="54" customHeight="1">
      <c r="A44" s="20" t="s">
        <v>3391</v>
      </c>
      <c r="B44" s="21" t="s">
        <v>3142</v>
      </c>
      <c r="C44" s="20" t="s">
        <v>3122</v>
      </c>
      <c r="D44" s="20" t="s">
        <v>72</v>
      </c>
      <c r="E44" s="20" t="s">
        <v>72</v>
      </c>
      <c r="F44" s="21" t="s">
        <v>704</v>
      </c>
      <c r="G44" s="20" t="s">
        <v>591</v>
      </c>
      <c r="H44" s="21" t="s">
        <v>3392</v>
      </c>
      <c r="I44" s="21" t="s">
        <v>3393</v>
      </c>
      <c r="J44" s="21" t="s">
        <v>3369</v>
      </c>
      <c r="K44" s="21" t="s">
        <v>3394</v>
      </c>
      <c r="L44" s="21" t="s">
        <v>3395</v>
      </c>
      <c r="M44" s="20" t="s">
        <v>231</v>
      </c>
      <c r="N44" s="20" t="s">
        <v>2411</v>
      </c>
      <c r="O44" s="20" t="s">
        <v>588</v>
      </c>
      <c r="P44" s="20" t="s">
        <v>588</v>
      </c>
      <c r="Q44" s="21" t="s">
        <v>3396</v>
      </c>
      <c r="R44" s="20" t="s">
        <v>194</v>
      </c>
    </row>
    <row r="45" spans="1:18" ht="54" customHeight="1">
      <c r="A45" s="20" t="s">
        <v>3397</v>
      </c>
      <c r="B45" s="21" t="s">
        <v>2472</v>
      </c>
      <c r="C45" s="20" t="s">
        <v>20</v>
      </c>
      <c r="D45" s="20" t="s">
        <v>72</v>
      </c>
      <c r="E45" s="20" t="s">
        <v>72</v>
      </c>
      <c r="F45" s="21" t="s">
        <v>1007</v>
      </c>
      <c r="G45" s="20" t="s">
        <v>591</v>
      </c>
      <c r="H45" s="21" t="s">
        <v>3398</v>
      </c>
      <c r="I45" s="21" t="s">
        <v>3399</v>
      </c>
      <c r="J45" s="21" t="s">
        <v>3203</v>
      </c>
      <c r="K45" s="21" t="s">
        <v>3400</v>
      </c>
      <c r="L45" s="21" t="s">
        <v>3401</v>
      </c>
      <c r="M45" s="20" t="s">
        <v>231</v>
      </c>
      <c r="N45" s="20" t="s">
        <v>2411</v>
      </c>
      <c r="O45" s="20" t="s">
        <v>588</v>
      </c>
      <c r="P45" s="20" t="s">
        <v>588</v>
      </c>
      <c r="Q45" s="21" t="s">
        <v>3402</v>
      </c>
      <c r="R45" s="20" t="s">
        <v>194</v>
      </c>
    </row>
    <row r="46" spans="1:18" ht="54" customHeight="1">
      <c r="A46" s="20" t="s">
        <v>3403</v>
      </c>
      <c r="B46" s="21" t="s">
        <v>2472</v>
      </c>
      <c r="C46" s="20" t="s">
        <v>20</v>
      </c>
      <c r="D46" s="20" t="s">
        <v>72</v>
      </c>
      <c r="E46" s="20" t="s">
        <v>72</v>
      </c>
      <c r="F46" s="21" t="s">
        <v>1007</v>
      </c>
      <c r="G46" s="20" t="s">
        <v>591</v>
      </c>
      <c r="H46" s="21" t="s">
        <v>3404</v>
      </c>
      <c r="I46" s="21" t="s">
        <v>3405</v>
      </c>
      <c r="J46" s="21" t="s">
        <v>3203</v>
      </c>
      <c r="K46" s="21" t="s">
        <v>3400</v>
      </c>
      <c r="L46" s="21" t="s">
        <v>3401</v>
      </c>
      <c r="M46" s="20" t="s">
        <v>231</v>
      </c>
      <c r="N46" s="20" t="s">
        <v>2411</v>
      </c>
      <c r="O46" s="20" t="s">
        <v>588</v>
      </c>
      <c r="P46" s="20" t="s">
        <v>588</v>
      </c>
      <c r="Q46" s="21" t="s">
        <v>3402</v>
      </c>
      <c r="R46" s="20" t="s">
        <v>194</v>
      </c>
    </row>
    <row r="47" spans="1:18" ht="54" customHeight="1">
      <c r="A47" s="20" t="s">
        <v>3406</v>
      </c>
      <c r="B47" s="21" t="s">
        <v>2472</v>
      </c>
      <c r="C47" s="20" t="s">
        <v>20</v>
      </c>
      <c r="D47" s="20" t="s">
        <v>72</v>
      </c>
      <c r="E47" s="20" t="s">
        <v>72</v>
      </c>
      <c r="F47" s="21" t="s">
        <v>1007</v>
      </c>
      <c r="G47" s="20" t="s">
        <v>591</v>
      </c>
      <c r="H47" s="21" t="s">
        <v>3407</v>
      </c>
      <c r="I47" s="21" t="s">
        <v>3408</v>
      </c>
      <c r="J47" s="21" t="s">
        <v>3203</v>
      </c>
      <c r="K47" s="21" t="s">
        <v>3400</v>
      </c>
      <c r="L47" s="21" t="s">
        <v>3401</v>
      </c>
      <c r="M47" s="20" t="s">
        <v>231</v>
      </c>
      <c r="N47" s="20" t="s">
        <v>2411</v>
      </c>
      <c r="O47" s="20" t="s">
        <v>588</v>
      </c>
      <c r="P47" s="20" t="s">
        <v>588</v>
      </c>
      <c r="Q47" s="21" t="s">
        <v>3402</v>
      </c>
      <c r="R47" s="20" t="s">
        <v>194</v>
      </c>
    </row>
    <row r="48" spans="1:18" ht="54" customHeight="1">
      <c r="A48" s="20" t="s">
        <v>3409</v>
      </c>
      <c r="B48" s="21" t="s">
        <v>2480</v>
      </c>
      <c r="C48" s="20" t="s">
        <v>25</v>
      </c>
      <c r="D48" s="20" t="s">
        <v>72</v>
      </c>
      <c r="E48" s="20" t="s">
        <v>72</v>
      </c>
      <c r="F48" s="21" t="s">
        <v>1015</v>
      </c>
      <c r="G48" s="20" t="s">
        <v>745</v>
      </c>
      <c r="H48" s="21" t="s">
        <v>3410</v>
      </c>
      <c r="I48" s="21" t="s">
        <v>3411</v>
      </c>
      <c r="J48" s="21" t="s">
        <v>3203</v>
      </c>
      <c r="K48" s="21" t="s">
        <v>3394</v>
      </c>
      <c r="L48" s="21" t="s">
        <v>3412</v>
      </c>
      <c r="M48" s="20" t="s">
        <v>231</v>
      </c>
      <c r="N48" s="20" t="s">
        <v>2411</v>
      </c>
      <c r="O48" s="20" t="s">
        <v>588</v>
      </c>
      <c r="P48" s="20" t="s">
        <v>588</v>
      </c>
      <c r="Q48" s="21" t="s">
        <v>3413</v>
      </c>
      <c r="R48" s="20" t="s">
        <v>194</v>
      </c>
    </row>
    <row r="49" spans="1:18" ht="54" customHeight="1">
      <c r="A49" s="20" t="s">
        <v>3414</v>
      </c>
      <c r="B49" s="21" t="s">
        <v>2926</v>
      </c>
      <c r="C49" s="20" t="s">
        <v>2902</v>
      </c>
      <c r="D49" s="20" t="s">
        <v>72</v>
      </c>
      <c r="E49" s="20" t="s">
        <v>72</v>
      </c>
      <c r="F49" s="21" t="s">
        <v>630</v>
      </c>
      <c r="G49" s="20" t="s">
        <v>591</v>
      </c>
      <c r="H49" s="21" t="s">
        <v>3415</v>
      </c>
      <c r="I49" s="21" t="s">
        <v>3416</v>
      </c>
      <c r="J49" s="21" t="s">
        <v>3177</v>
      </c>
      <c r="K49" s="21" t="s">
        <v>3417</v>
      </c>
      <c r="L49" s="21" t="s">
        <v>3418</v>
      </c>
      <c r="M49" s="20" t="s">
        <v>231</v>
      </c>
      <c r="N49" s="20" t="s">
        <v>2411</v>
      </c>
      <c r="O49" s="20" t="s">
        <v>588</v>
      </c>
      <c r="P49" s="20" t="s">
        <v>588</v>
      </c>
      <c r="Q49" s="21" t="s">
        <v>3419</v>
      </c>
      <c r="R49" s="20" t="s">
        <v>194</v>
      </c>
    </row>
    <row r="50" spans="1:18" ht="54" customHeight="1">
      <c r="A50" s="20" t="s">
        <v>3420</v>
      </c>
      <c r="B50" s="21" t="s">
        <v>2926</v>
      </c>
      <c r="C50" s="20" t="s">
        <v>2902</v>
      </c>
      <c r="D50" s="20" t="s">
        <v>72</v>
      </c>
      <c r="E50" s="20" t="s">
        <v>72</v>
      </c>
      <c r="F50" s="21" t="s">
        <v>630</v>
      </c>
      <c r="G50" s="20" t="s">
        <v>591</v>
      </c>
      <c r="H50" s="21" t="s">
        <v>3421</v>
      </c>
      <c r="I50" s="21" t="s">
        <v>3422</v>
      </c>
      <c r="J50" s="21" t="s">
        <v>3177</v>
      </c>
      <c r="K50" s="21" t="s">
        <v>3417</v>
      </c>
      <c r="L50" s="21" t="s">
        <v>3418</v>
      </c>
      <c r="M50" s="20" t="s">
        <v>231</v>
      </c>
      <c r="N50" s="20" t="s">
        <v>2411</v>
      </c>
      <c r="O50" s="20" t="s">
        <v>588</v>
      </c>
      <c r="P50" s="20" t="s">
        <v>588</v>
      </c>
      <c r="Q50" s="21" t="s">
        <v>3419</v>
      </c>
      <c r="R50" s="20" t="s">
        <v>194</v>
      </c>
    </row>
    <row r="51" spans="1:18" ht="54" customHeight="1">
      <c r="A51" s="20" t="s">
        <v>3423</v>
      </c>
      <c r="B51" s="21" t="s">
        <v>2926</v>
      </c>
      <c r="C51" s="20" t="s">
        <v>2902</v>
      </c>
      <c r="D51" s="20" t="s">
        <v>72</v>
      </c>
      <c r="E51" s="20" t="s">
        <v>72</v>
      </c>
      <c r="F51" s="21" t="s">
        <v>630</v>
      </c>
      <c r="G51" s="20" t="s">
        <v>591</v>
      </c>
      <c r="H51" s="21" t="s">
        <v>3424</v>
      </c>
      <c r="I51" s="21" t="s">
        <v>3425</v>
      </c>
      <c r="J51" s="21" t="s">
        <v>3203</v>
      </c>
      <c r="K51" s="21" t="s">
        <v>3417</v>
      </c>
      <c r="L51" s="21" t="s">
        <v>3418</v>
      </c>
      <c r="M51" s="20" t="s">
        <v>231</v>
      </c>
      <c r="N51" s="20" t="s">
        <v>2411</v>
      </c>
      <c r="O51" s="20" t="s">
        <v>588</v>
      </c>
      <c r="P51" s="20" t="s">
        <v>588</v>
      </c>
      <c r="Q51" s="21" t="s">
        <v>3419</v>
      </c>
      <c r="R51" s="20" t="s">
        <v>194</v>
      </c>
    </row>
    <row r="52" spans="1:18" ht="54" customHeight="1">
      <c r="A52" s="20" t="s">
        <v>3426</v>
      </c>
      <c r="B52" s="21" t="s">
        <v>2966</v>
      </c>
      <c r="C52" s="20" t="s">
        <v>2943</v>
      </c>
      <c r="D52" s="20" t="s">
        <v>72</v>
      </c>
      <c r="E52" s="20" t="s">
        <v>72</v>
      </c>
      <c r="F52" s="21" t="s">
        <v>630</v>
      </c>
      <c r="G52" s="20" t="s">
        <v>745</v>
      </c>
      <c r="H52" s="21" t="s">
        <v>3427</v>
      </c>
      <c r="I52" s="21" t="s">
        <v>3428</v>
      </c>
      <c r="J52" s="21" t="s">
        <v>3203</v>
      </c>
      <c r="K52" s="21" t="s">
        <v>3429</v>
      </c>
      <c r="L52" s="21" t="s">
        <v>3430</v>
      </c>
      <c r="M52" s="20" t="s">
        <v>231</v>
      </c>
      <c r="N52" s="20" t="s">
        <v>2411</v>
      </c>
      <c r="O52" s="20" t="s">
        <v>588</v>
      </c>
      <c r="P52" s="20" t="s">
        <v>588</v>
      </c>
      <c r="Q52" s="21" t="s">
        <v>3431</v>
      </c>
      <c r="R52" s="20" t="s">
        <v>194</v>
      </c>
    </row>
    <row r="53" spans="1:18" ht="54" customHeight="1">
      <c r="A53" s="20" t="s">
        <v>3432</v>
      </c>
      <c r="B53" s="21" t="s">
        <v>2966</v>
      </c>
      <c r="C53" s="20" t="s">
        <v>2943</v>
      </c>
      <c r="D53" s="20" t="s">
        <v>72</v>
      </c>
      <c r="E53" s="20" t="s">
        <v>72</v>
      </c>
      <c r="F53" s="21" t="s">
        <v>630</v>
      </c>
      <c r="G53" s="20" t="s">
        <v>745</v>
      </c>
      <c r="H53" s="21" t="s">
        <v>3433</v>
      </c>
      <c r="I53" s="21" t="s">
        <v>3434</v>
      </c>
      <c r="J53" s="21" t="s">
        <v>3177</v>
      </c>
      <c r="K53" s="21" t="s">
        <v>3429</v>
      </c>
      <c r="L53" s="21" t="s">
        <v>3430</v>
      </c>
      <c r="M53" s="20" t="s">
        <v>231</v>
      </c>
      <c r="N53" s="20" t="s">
        <v>2411</v>
      </c>
      <c r="O53" s="20" t="s">
        <v>588</v>
      </c>
      <c r="P53" s="20" t="s">
        <v>588</v>
      </c>
      <c r="Q53" s="21" t="s">
        <v>3431</v>
      </c>
      <c r="R53" s="20" t="s">
        <v>194</v>
      </c>
    </row>
    <row r="54" spans="1:18" ht="54" customHeight="1">
      <c r="A54" s="20" t="s">
        <v>3435</v>
      </c>
      <c r="B54" s="21" t="s">
        <v>2966</v>
      </c>
      <c r="C54" s="20" t="s">
        <v>2943</v>
      </c>
      <c r="D54" s="20" t="s">
        <v>72</v>
      </c>
      <c r="E54" s="20" t="s">
        <v>72</v>
      </c>
      <c r="F54" s="21" t="s">
        <v>630</v>
      </c>
      <c r="G54" s="20" t="s">
        <v>745</v>
      </c>
      <c r="H54" s="21" t="s">
        <v>3436</v>
      </c>
      <c r="I54" s="21" t="s">
        <v>3437</v>
      </c>
      <c r="J54" s="21" t="s">
        <v>3177</v>
      </c>
      <c r="K54" s="21" t="s">
        <v>3429</v>
      </c>
      <c r="L54" s="21" t="s">
        <v>3430</v>
      </c>
      <c r="M54" s="20" t="s">
        <v>231</v>
      </c>
      <c r="N54" s="20" t="s">
        <v>2411</v>
      </c>
      <c r="O54" s="20" t="s">
        <v>588</v>
      </c>
      <c r="P54" s="20" t="s">
        <v>588</v>
      </c>
      <c r="Q54" s="21" t="s">
        <v>3431</v>
      </c>
      <c r="R54" s="20" t="s">
        <v>194</v>
      </c>
    </row>
    <row r="55" spans="1:18" ht="54" customHeight="1">
      <c r="A55" s="20" t="s">
        <v>3438</v>
      </c>
      <c r="B55" s="21" t="s">
        <v>2966</v>
      </c>
      <c r="C55" s="20" t="s">
        <v>2943</v>
      </c>
      <c r="D55" s="20" t="s">
        <v>72</v>
      </c>
      <c r="E55" s="20" t="s">
        <v>72</v>
      </c>
      <c r="F55" s="21" t="s">
        <v>630</v>
      </c>
      <c r="G55" s="20" t="s">
        <v>745</v>
      </c>
      <c r="H55" s="21" t="s">
        <v>3439</v>
      </c>
      <c r="I55" s="21" t="s">
        <v>3440</v>
      </c>
      <c r="J55" s="21" t="s">
        <v>3177</v>
      </c>
      <c r="K55" s="21" t="s">
        <v>3429</v>
      </c>
      <c r="L55" s="21" t="s">
        <v>3430</v>
      </c>
      <c r="M55" s="20" t="s">
        <v>231</v>
      </c>
      <c r="N55" s="20" t="s">
        <v>2411</v>
      </c>
      <c r="O55" s="20" t="s">
        <v>588</v>
      </c>
      <c r="P55" s="20" t="s">
        <v>588</v>
      </c>
      <c r="Q55" s="21" t="s">
        <v>3431</v>
      </c>
      <c r="R55" s="20" t="s">
        <v>194</v>
      </c>
    </row>
    <row r="56" spans="1:18" ht="54" customHeight="1">
      <c r="A56" s="20" t="s">
        <v>3441</v>
      </c>
      <c r="B56" s="21" t="s">
        <v>3442</v>
      </c>
      <c r="C56" s="20" t="s">
        <v>3443</v>
      </c>
      <c r="D56" s="20" t="s">
        <v>72</v>
      </c>
      <c r="E56" s="20" t="s">
        <v>72</v>
      </c>
      <c r="F56" s="21" t="s">
        <v>710</v>
      </c>
      <c r="G56" s="20" t="s">
        <v>3311</v>
      </c>
      <c r="H56" s="21" t="s">
        <v>3444</v>
      </c>
      <c r="I56" s="21" t="s">
        <v>3445</v>
      </c>
      <c r="J56" s="21" t="s">
        <v>3358</v>
      </c>
      <c r="K56" s="21" t="s">
        <v>3446</v>
      </c>
      <c r="L56" s="21" t="s">
        <v>3447</v>
      </c>
      <c r="M56" s="20" t="s">
        <v>231</v>
      </c>
      <c r="N56" s="20" t="s">
        <v>2411</v>
      </c>
      <c r="O56" s="20" t="s">
        <v>588</v>
      </c>
      <c r="P56" s="20" t="s">
        <v>588</v>
      </c>
      <c r="Q56" s="21" t="s">
        <v>3448</v>
      </c>
      <c r="R56" s="20" t="s">
        <v>194</v>
      </c>
    </row>
    <row r="57" spans="1:18" ht="54" customHeight="1">
      <c r="A57" s="20" t="s">
        <v>3449</v>
      </c>
      <c r="B57" s="21" t="s">
        <v>3442</v>
      </c>
      <c r="C57" s="20" t="s">
        <v>3443</v>
      </c>
      <c r="D57" s="20" t="s">
        <v>72</v>
      </c>
      <c r="E57" s="20" t="s">
        <v>72</v>
      </c>
      <c r="F57" s="21" t="s">
        <v>710</v>
      </c>
      <c r="G57" s="20" t="s">
        <v>3311</v>
      </c>
      <c r="H57" s="21" t="s">
        <v>3450</v>
      </c>
      <c r="I57" s="21" t="s">
        <v>3451</v>
      </c>
      <c r="J57" s="21" t="s">
        <v>3203</v>
      </c>
      <c r="K57" s="21" t="s">
        <v>3446</v>
      </c>
      <c r="L57" s="21" t="s">
        <v>3447</v>
      </c>
      <c r="M57" s="20" t="s">
        <v>231</v>
      </c>
      <c r="N57" s="20" t="s">
        <v>2411</v>
      </c>
      <c r="O57" s="20" t="s">
        <v>588</v>
      </c>
      <c r="P57" s="20" t="s">
        <v>588</v>
      </c>
      <c r="Q57" s="21" t="s">
        <v>3448</v>
      </c>
      <c r="R57" s="20" t="s">
        <v>194</v>
      </c>
    </row>
    <row r="58" spans="1:18" ht="54" customHeight="1">
      <c r="A58" s="20" t="s">
        <v>3452</v>
      </c>
      <c r="B58" s="21" t="s">
        <v>3442</v>
      </c>
      <c r="C58" s="20" t="s">
        <v>3443</v>
      </c>
      <c r="D58" s="20" t="s">
        <v>72</v>
      </c>
      <c r="E58" s="20" t="s">
        <v>72</v>
      </c>
      <c r="F58" s="21" t="s">
        <v>710</v>
      </c>
      <c r="G58" s="20" t="s">
        <v>3311</v>
      </c>
      <c r="H58" s="21" t="s">
        <v>3453</v>
      </c>
      <c r="I58" s="21" t="s">
        <v>3454</v>
      </c>
      <c r="J58" s="21" t="s">
        <v>3203</v>
      </c>
      <c r="K58" s="21" t="s">
        <v>3446</v>
      </c>
      <c r="L58" s="21" t="s">
        <v>3447</v>
      </c>
      <c r="M58" s="20" t="s">
        <v>231</v>
      </c>
      <c r="N58" s="20" t="s">
        <v>2411</v>
      </c>
      <c r="O58" s="20" t="s">
        <v>588</v>
      </c>
      <c r="P58" s="20" t="s">
        <v>588</v>
      </c>
      <c r="Q58" s="21" t="s">
        <v>3448</v>
      </c>
      <c r="R58" s="20" t="s">
        <v>194</v>
      </c>
    </row>
    <row r="59" spans="1:18" ht="54" customHeight="1">
      <c r="A59" s="20" t="s">
        <v>3455</v>
      </c>
      <c r="B59" s="21" t="s">
        <v>2672</v>
      </c>
      <c r="C59" s="20" t="s">
        <v>2640</v>
      </c>
      <c r="D59" s="20" t="s">
        <v>72</v>
      </c>
      <c r="E59" s="20" t="s">
        <v>72</v>
      </c>
      <c r="F59" s="21" t="s">
        <v>3456</v>
      </c>
      <c r="G59" s="20" t="s">
        <v>745</v>
      </c>
      <c r="H59" s="21" t="s">
        <v>3457</v>
      </c>
      <c r="I59" s="21" t="s">
        <v>3458</v>
      </c>
      <c r="J59" s="21" t="s">
        <v>3203</v>
      </c>
      <c r="K59" s="21" t="s">
        <v>3459</v>
      </c>
      <c r="L59" s="21" t="s">
        <v>3460</v>
      </c>
      <c r="M59" s="20" t="s">
        <v>231</v>
      </c>
      <c r="N59" s="20" t="s">
        <v>2411</v>
      </c>
      <c r="O59" s="20" t="s">
        <v>588</v>
      </c>
      <c r="P59" s="20" t="s">
        <v>588</v>
      </c>
      <c r="Q59" s="21" t="s">
        <v>3461</v>
      </c>
      <c r="R59" s="20" t="s">
        <v>194</v>
      </c>
    </row>
    <row r="60" spans="1:18" ht="54" customHeight="1">
      <c r="A60" s="20" t="s">
        <v>3462</v>
      </c>
      <c r="B60" s="21" t="s">
        <v>2805</v>
      </c>
      <c r="C60" s="20" t="s">
        <v>2781</v>
      </c>
      <c r="D60" s="20" t="s">
        <v>72</v>
      </c>
      <c r="E60" s="20" t="s">
        <v>72</v>
      </c>
      <c r="F60" s="21" t="s">
        <v>170</v>
      </c>
      <c r="G60" s="20" t="s">
        <v>745</v>
      </c>
      <c r="H60" s="21" t="s">
        <v>3463</v>
      </c>
      <c r="I60" s="21" t="s">
        <v>3464</v>
      </c>
      <c r="J60" s="21" t="s">
        <v>3203</v>
      </c>
      <c r="K60" s="21" t="s">
        <v>3465</v>
      </c>
      <c r="L60" s="21" t="s">
        <v>3466</v>
      </c>
      <c r="M60" s="20" t="s">
        <v>231</v>
      </c>
      <c r="N60" s="20" t="s">
        <v>2411</v>
      </c>
      <c r="O60" s="20" t="s">
        <v>588</v>
      </c>
      <c r="P60" s="20" t="s">
        <v>588</v>
      </c>
      <c r="Q60" s="21" t="s">
        <v>3467</v>
      </c>
      <c r="R60" s="20" t="s">
        <v>194</v>
      </c>
    </row>
    <row r="61" spans="1:18" ht="54" customHeight="1">
      <c r="A61" s="20" t="s">
        <v>3468</v>
      </c>
      <c r="B61" s="21" t="s">
        <v>2805</v>
      </c>
      <c r="C61" s="20" t="s">
        <v>2781</v>
      </c>
      <c r="D61" s="20" t="s">
        <v>72</v>
      </c>
      <c r="E61" s="20" t="s">
        <v>72</v>
      </c>
      <c r="F61" s="21" t="s">
        <v>170</v>
      </c>
      <c r="G61" s="20" t="s">
        <v>745</v>
      </c>
      <c r="H61" s="21" t="s">
        <v>3469</v>
      </c>
      <c r="I61" s="21" t="s">
        <v>3470</v>
      </c>
      <c r="J61" s="21" t="s">
        <v>3203</v>
      </c>
      <c r="K61" s="21" t="s">
        <v>3465</v>
      </c>
      <c r="L61" s="21" t="s">
        <v>3466</v>
      </c>
      <c r="M61" s="20" t="s">
        <v>231</v>
      </c>
      <c r="N61" s="20" t="s">
        <v>2411</v>
      </c>
      <c r="O61" s="20" t="s">
        <v>588</v>
      </c>
      <c r="P61" s="20" t="s">
        <v>588</v>
      </c>
      <c r="Q61" s="21" t="s">
        <v>3467</v>
      </c>
      <c r="R61" s="20" t="s">
        <v>194</v>
      </c>
    </row>
    <row r="62" spans="1:18" ht="54" customHeight="1">
      <c r="A62" s="20" t="s">
        <v>3471</v>
      </c>
      <c r="B62" s="21" t="s">
        <v>3041</v>
      </c>
      <c r="C62" s="20" t="s">
        <v>3033</v>
      </c>
      <c r="D62" s="20" t="s">
        <v>72</v>
      </c>
      <c r="E62" s="20" t="s">
        <v>72</v>
      </c>
      <c r="F62" s="21" t="s">
        <v>644</v>
      </c>
      <c r="G62" s="20" t="s">
        <v>591</v>
      </c>
      <c r="H62" s="21" t="s">
        <v>3472</v>
      </c>
      <c r="I62" s="21" t="s">
        <v>3473</v>
      </c>
      <c r="J62" s="21" t="s">
        <v>3177</v>
      </c>
      <c r="K62" s="21" t="s">
        <v>3474</v>
      </c>
      <c r="L62" s="21" t="s">
        <v>3475</v>
      </c>
      <c r="M62" s="20" t="s">
        <v>231</v>
      </c>
      <c r="N62" s="20" t="s">
        <v>2411</v>
      </c>
      <c r="O62" s="20" t="s">
        <v>588</v>
      </c>
      <c r="P62" s="20" t="s">
        <v>588</v>
      </c>
      <c r="Q62" s="21" t="s">
        <v>3476</v>
      </c>
      <c r="R62" s="20" t="s">
        <v>194</v>
      </c>
    </row>
    <row r="63" spans="1:18" ht="54" customHeight="1">
      <c r="A63" s="20" t="s">
        <v>3477</v>
      </c>
      <c r="B63" s="21" t="s">
        <v>3041</v>
      </c>
      <c r="C63" s="20" t="s">
        <v>3033</v>
      </c>
      <c r="D63" s="20" t="s">
        <v>72</v>
      </c>
      <c r="E63" s="20" t="s">
        <v>72</v>
      </c>
      <c r="F63" s="21" t="s">
        <v>644</v>
      </c>
      <c r="G63" s="20" t="s">
        <v>591</v>
      </c>
      <c r="H63" s="21" t="s">
        <v>3478</v>
      </c>
      <c r="I63" s="21" t="s">
        <v>3479</v>
      </c>
      <c r="J63" s="21" t="s">
        <v>3177</v>
      </c>
      <c r="K63" s="21" t="s">
        <v>3480</v>
      </c>
      <c r="L63" s="21" t="s">
        <v>3481</v>
      </c>
      <c r="M63" s="20" t="s">
        <v>231</v>
      </c>
      <c r="N63" s="20" t="s">
        <v>3198</v>
      </c>
      <c r="O63" s="20" t="s">
        <v>588</v>
      </c>
      <c r="P63" s="20" t="s">
        <v>2411</v>
      </c>
      <c r="Q63" s="21" t="s">
        <v>3482</v>
      </c>
      <c r="R63" s="20" t="s">
        <v>194</v>
      </c>
    </row>
    <row r="64" spans="1:18" ht="54" customHeight="1">
      <c r="A64" s="20" t="s">
        <v>3483</v>
      </c>
      <c r="B64" s="21" t="s">
        <v>3136</v>
      </c>
      <c r="C64" s="20" t="s">
        <v>3122</v>
      </c>
      <c r="D64" s="20" t="s">
        <v>67</v>
      </c>
      <c r="E64" s="20" t="s">
        <v>77</v>
      </c>
      <c r="F64" s="21" t="s">
        <v>704</v>
      </c>
      <c r="G64" s="20" t="s">
        <v>591</v>
      </c>
      <c r="H64" s="21" t="s">
        <v>3484</v>
      </c>
      <c r="I64" s="21" t="s">
        <v>3485</v>
      </c>
      <c r="J64" s="21" t="s">
        <v>3203</v>
      </c>
      <c r="K64" s="21" t="s">
        <v>3486</v>
      </c>
      <c r="L64" s="21" t="s">
        <v>3487</v>
      </c>
      <c r="M64" s="20" t="s">
        <v>3488</v>
      </c>
      <c r="N64" s="20" t="s">
        <v>2411</v>
      </c>
      <c r="O64" s="20" t="s">
        <v>588</v>
      </c>
      <c r="P64" s="20" t="s">
        <v>588</v>
      </c>
      <c r="Q64" s="21" t="s">
        <v>3489</v>
      </c>
      <c r="R64" s="20" t="s">
        <v>194</v>
      </c>
    </row>
    <row r="65" spans="1:18" ht="54" customHeight="1">
      <c r="A65" s="20" t="s">
        <v>3490</v>
      </c>
      <c r="B65" s="21" t="s">
        <v>3491</v>
      </c>
      <c r="C65" s="20" t="s">
        <v>3348</v>
      </c>
      <c r="D65" s="20" t="s">
        <v>67</v>
      </c>
      <c r="E65" s="20" t="s">
        <v>77</v>
      </c>
      <c r="F65" s="21" t="s">
        <v>257</v>
      </c>
      <c r="G65" s="20" t="s">
        <v>3311</v>
      </c>
      <c r="H65" s="21" t="s">
        <v>3492</v>
      </c>
      <c r="I65" s="21" t="s">
        <v>3493</v>
      </c>
      <c r="J65" s="21" t="s">
        <v>3203</v>
      </c>
      <c r="K65" s="21" t="s">
        <v>3494</v>
      </c>
      <c r="L65" s="21" t="s">
        <v>3495</v>
      </c>
      <c r="M65" s="20" t="s">
        <v>3496</v>
      </c>
      <c r="N65" s="20" t="s">
        <v>2411</v>
      </c>
      <c r="O65" s="20" t="s">
        <v>2411</v>
      </c>
      <c r="P65" s="20" t="s">
        <v>588</v>
      </c>
      <c r="Q65" s="21" t="s">
        <v>3497</v>
      </c>
      <c r="R65" s="20" t="s">
        <v>194</v>
      </c>
    </row>
    <row r="66" spans="1:18" ht="54" customHeight="1">
      <c r="A66" s="20" t="s">
        <v>3498</v>
      </c>
      <c r="B66" s="21" t="s">
        <v>3491</v>
      </c>
      <c r="C66" s="20" t="s">
        <v>3348</v>
      </c>
      <c r="D66" s="20" t="s">
        <v>67</v>
      </c>
      <c r="E66" s="20" t="s">
        <v>77</v>
      </c>
      <c r="F66" s="21" t="s">
        <v>257</v>
      </c>
      <c r="G66" s="20" t="s">
        <v>3311</v>
      </c>
      <c r="H66" s="21" t="s">
        <v>3499</v>
      </c>
      <c r="I66" s="21" t="s">
        <v>3500</v>
      </c>
      <c r="J66" s="21" t="s">
        <v>3203</v>
      </c>
      <c r="K66" s="21" t="s">
        <v>3501</v>
      </c>
      <c r="L66" s="21" t="s">
        <v>3502</v>
      </c>
      <c r="M66" s="20" t="s">
        <v>3503</v>
      </c>
      <c r="N66" s="20" t="s">
        <v>2411</v>
      </c>
      <c r="O66" s="20" t="s">
        <v>588</v>
      </c>
      <c r="P66" s="20" t="s">
        <v>588</v>
      </c>
      <c r="Q66" s="21" t="s">
        <v>3504</v>
      </c>
      <c r="R66" s="20" t="s">
        <v>194</v>
      </c>
    </row>
    <row r="67" spans="1:18" ht="54" customHeight="1">
      <c r="A67" s="20" t="s">
        <v>3505</v>
      </c>
      <c r="B67" s="21" t="s">
        <v>3506</v>
      </c>
      <c r="C67" s="20" t="s">
        <v>3310</v>
      </c>
      <c r="D67" s="20" t="s">
        <v>77</v>
      </c>
      <c r="E67" s="20" t="s">
        <v>77</v>
      </c>
      <c r="F67" s="21" t="s">
        <v>630</v>
      </c>
      <c r="G67" s="20" t="s">
        <v>3311</v>
      </c>
      <c r="H67" s="21" t="s">
        <v>3507</v>
      </c>
      <c r="I67" s="21" t="s">
        <v>3508</v>
      </c>
      <c r="J67" s="21" t="s">
        <v>3203</v>
      </c>
      <c r="K67" s="21" t="s">
        <v>3509</v>
      </c>
      <c r="L67" s="21" t="s">
        <v>3510</v>
      </c>
      <c r="M67" s="20" t="s">
        <v>3511</v>
      </c>
      <c r="N67" s="20" t="s">
        <v>2411</v>
      </c>
      <c r="O67" s="20" t="s">
        <v>2411</v>
      </c>
      <c r="P67" s="20" t="s">
        <v>588</v>
      </c>
      <c r="Q67" s="21" t="s">
        <v>3512</v>
      </c>
      <c r="R67" s="20" t="s">
        <v>194</v>
      </c>
    </row>
    <row r="68" spans="1:18" ht="54" customHeight="1">
      <c r="A68" s="20" t="s">
        <v>3513</v>
      </c>
      <c r="B68" s="21" t="s">
        <v>3514</v>
      </c>
      <c r="C68" s="20" t="s">
        <v>2498</v>
      </c>
      <c r="D68" s="20" t="s">
        <v>3515</v>
      </c>
      <c r="E68" s="20" t="s">
        <v>82</v>
      </c>
      <c r="F68" s="21" t="s">
        <v>1018</v>
      </c>
      <c r="G68" s="20" t="s">
        <v>591</v>
      </c>
      <c r="H68" s="21" t="s">
        <v>3516</v>
      </c>
      <c r="I68" s="21" t="s">
        <v>3517</v>
      </c>
      <c r="J68" s="21" t="s">
        <v>3518</v>
      </c>
      <c r="K68" s="21" t="s">
        <v>3519</v>
      </c>
      <c r="L68" s="21" t="s">
        <v>3520</v>
      </c>
      <c r="M68" s="20" t="s">
        <v>231</v>
      </c>
      <c r="N68" s="20" t="s">
        <v>3317</v>
      </c>
      <c r="O68" s="20" t="s">
        <v>588</v>
      </c>
      <c r="P68" s="20" t="s">
        <v>588</v>
      </c>
      <c r="Q68" s="21" t="s">
        <v>3521</v>
      </c>
      <c r="R68" s="20" t="s">
        <v>194</v>
      </c>
    </row>
    <row r="69" spans="1:18" ht="54" customHeight="1">
      <c r="A69" s="20" t="s">
        <v>3522</v>
      </c>
      <c r="B69" s="21" t="s">
        <v>3523</v>
      </c>
      <c r="C69" s="20" t="s">
        <v>2640</v>
      </c>
      <c r="D69" s="20" t="s">
        <v>58</v>
      </c>
      <c r="E69" s="20" t="s">
        <v>82</v>
      </c>
      <c r="F69" s="21" t="s">
        <v>3524</v>
      </c>
      <c r="G69" s="20" t="s">
        <v>745</v>
      </c>
      <c r="H69" s="21" t="s">
        <v>3525</v>
      </c>
      <c r="I69" s="21" t="s">
        <v>3526</v>
      </c>
      <c r="J69" s="21" t="s">
        <v>3358</v>
      </c>
      <c r="K69" s="21" t="s">
        <v>3527</v>
      </c>
      <c r="L69" s="21" t="s">
        <v>3528</v>
      </c>
      <c r="M69" s="20" t="s">
        <v>231</v>
      </c>
      <c r="N69" s="20" t="s">
        <v>3317</v>
      </c>
      <c r="O69" s="20" t="s">
        <v>588</v>
      </c>
      <c r="P69" s="20" t="s">
        <v>588</v>
      </c>
      <c r="Q69" s="21" t="s">
        <v>3529</v>
      </c>
      <c r="R69" s="20" t="s">
        <v>194</v>
      </c>
    </row>
    <row r="70" spans="1:18" ht="54" customHeight="1">
      <c r="A70" s="20" t="s">
        <v>3530</v>
      </c>
      <c r="B70" s="21" t="s">
        <v>2567</v>
      </c>
      <c r="C70" s="20" t="s">
        <v>2568</v>
      </c>
      <c r="D70" s="20" t="s">
        <v>53</v>
      </c>
      <c r="E70" s="20" t="s">
        <v>82</v>
      </c>
      <c r="F70" s="21" t="s">
        <v>648</v>
      </c>
      <c r="G70" s="20" t="s">
        <v>591</v>
      </c>
      <c r="H70" s="21" t="s">
        <v>3531</v>
      </c>
      <c r="I70" s="21" t="s">
        <v>3532</v>
      </c>
      <c r="J70" s="21" t="s">
        <v>3177</v>
      </c>
      <c r="K70" s="21" t="s">
        <v>3533</v>
      </c>
      <c r="L70" s="21" t="s">
        <v>3534</v>
      </c>
      <c r="M70" s="20" t="s">
        <v>3535</v>
      </c>
      <c r="N70" s="20" t="s">
        <v>2411</v>
      </c>
      <c r="O70" s="20" t="s">
        <v>588</v>
      </c>
      <c r="P70" s="20" t="s">
        <v>588</v>
      </c>
      <c r="Q70" s="21" t="s">
        <v>3536</v>
      </c>
      <c r="R70" s="20" t="s">
        <v>194</v>
      </c>
    </row>
    <row r="71" spans="1:18" ht="54" customHeight="1">
      <c r="A71" s="20" t="s">
        <v>3537</v>
      </c>
      <c r="B71" s="21" t="s">
        <v>3538</v>
      </c>
      <c r="C71" s="20" t="s">
        <v>2833</v>
      </c>
      <c r="D71" s="20" t="s">
        <v>3539</v>
      </c>
      <c r="E71" s="20" t="s">
        <v>82</v>
      </c>
      <c r="F71" s="21" t="s">
        <v>704</v>
      </c>
      <c r="G71" s="20" t="s">
        <v>745</v>
      </c>
      <c r="H71" s="21" t="s">
        <v>3540</v>
      </c>
      <c r="I71" s="21" t="s">
        <v>3541</v>
      </c>
      <c r="J71" s="21" t="s">
        <v>3177</v>
      </c>
      <c r="K71" s="21" t="s">
        <v>3542</v>
      </c>
      <c r="L71" s="21" t="s">
        <v>3543</v>
      </c>
      <c r="M71" s="20" t="s">
        <v>3544</v>
      </c>
      <c r="N71" s="20" t="s">
        <v>3317</v>
      </c>
      <c r="O71" s="20" t="s">
        <v>588</v>
      </c>
      <c r="P71" s="20" t="s">
        <v>588</v>
      </c>
      <c r="Q71" s="21" t="s">
        <v>3545</v>
      </c>
      <c r="R71" s="20" t="s">
        <v>194</v>
      </c>
    </row>
    <row r="72" spans="1:18" ht="54" customHeight="1">
      <c r="A72" s="20" t="s">
        <v>3546</v>
      </c>
      <c r="B72" s="21" t="s">
        <v>3547</v>
      </c>
      <c r="C72" s="20" t="s">
        <v>2878</v>
      </c>
      <c r="D72" s="20" t="s">
        <v>3548</v>
      </c>
      <c r="E72" s="20" t="s">
        <v>82</v>
      </c>
      <c r="F72" s="21" t="s">
        <v>633</v>
      </c>
      <c r="G72" s="20" t="s">
        <v>591</v>
      </c>
      <c r="H72" s="21" t="s">
        <v>3549</v>
      </c>
      <c r="I72" s="21" t="s">
        <v>3550</v>
      </c>
      <c r="J72" s="21" t="s">
        <v>3177</v>
      </c>
      <c r="K72" s="21" t="s">
        <v>3480</v>
      </c>
      <c r="L72" s="21" t="s">
        <v>3551</v>
      </c>
      <c r="M72" s="20" t="s">
        <v>231</v>
      </c>
      <c r="N72" s="20" t="s">
        <v>2411</v>
      </c>
      <c r="O72" s="20" t="s">
        <v>588</v>
      </c>
      <c r="P72" s="20" t="s">
        <v>588</v>
      </c>
      <c r="Q72" s="21" t="s">
        <v>3552</v>
      </c>
      <c r="R72" s="20" t="s">
        <v>194</v>
      </c>
    </row>
    <row r="73" spans="1:18" ht="54" customHeight="1">
      <c r="A73" s="20" t="s">
        <v>3553</v>
      </c>
      <c r="B73" s="21" t="s">
        <v>2625</v>
      </c>
      <c r="C73" s="20" t="s">
        <v>2602</v>
      </c>
      <c r="D73" s="20" t="s">
        <v>72</v>
      </c>
      <c r="E73" s="20" t="s">
        <v>82</v>
      </c>
      <c r="F73" s="21" t="s">
        <v>3554</v>
      </c>
      <c r="G73" s="20" t="s">
        <v>591</v>
      </c>
      <c r="H73" s="21" t="s">
        <v>3555</v>
      </c>
      <c r="I73" s="21" t="s">
        <v>3556</v>
      </c>
      <c r="J73" s="21" t="s">
        <v>3177</v>
      </c>
      <c r="K73" s="21" t="s">
        <v>3557</v>
      </c>
      <c r="L73" s="21" t="s">
        <v>3558</v>
      </c>
      <c r="M73" s="20" t="s">
        <v>231</v>
      </c>
      <c r="N73" s="20" t="s">
        <v>2411</v>
      </c>
      <c r="O73" s="20" t="s">
        <v>2411</v>
      </c>
      <c r="P73" s="20" t="s">
        <v>588</v>
      </c>
      <c r="Q73" s="21" t="s">
        <v>3559</v>
      </c>
      <c r="R73" s="20" t="s">
        <v>194</v>
      </c>
    </row>
    <row r="74" spans="1:18" ht="54" customHeight="1">
      <c r="A74" s="20" t="s">
        <v>3560</v>
      </c>
      <c r="B74" s="21" t="s">
        <v>2893</v>
      </c>
      <c r="C74" s="20" t="s">
        <v>2878</v>
      </c>
      <c r="D74" s="20" t="s">
        <v>72</v>
      </c>
      <c r="E74" s="20" t="s">
        <v>82</v>
      </c>
      <c r="F74" s="21" t="s">
        <v>633</v>
      </c>
      <c r="G74" s="20" t="s">
        <v>591</v>
      </c>
      <c r="H74" s="21" t="s">
        <v>3561</v>
      </c>
      <c r="I74" s="21" t="s">
        <v>3562</v>
      </c>
      <c r="J74" s="21" t="s">
        <v>3177</v>
      </c>
      <c r="K74" s="21" t="s">
        <v>3563</v>
      </c>
      <c r="L74" s="21" t="s">
        <v>3564</v>
      </c>
      <c r="M74" s="20" t="s">
        <v>3565</v>
      </c>
      <c r="N74" s="20" t="s">
        <v>2411</v>
      </c>
      <c r="O74" s="20" t="s">
        <v>588</v>
      </c>
      <c r="P74" s="20" t="s">
        <v>588</v>
      </c>
      <c r="Q74" s="21" t="s">
        <v>3566</v>
      </c>
      <c r="R74" s="20" t="s">
        <v>194</v>
      </c>
    </row>
  </sheetData>
  <mergeCells count="2">
    <mergeCell ref="A1:R1"/>
    <mergeCell ref="A2:R2"/>
  </mergeCells>
  <conditionalFormatting sqref="E5:E74">
    <cfRule type="containsText" dxfId="21" priority="2" operator="containsText" text="G"/>
  </conditionalFormatting>
  <conditionalFormatting sqref="J5:J74">
    <cfRule type="containsText" dxfId="20" priority="1" operator="containsText" text="Sí"/>
  </conditionalFormatting>
  <conditionalFormatting sqref="N5:N74">
    <cfRule type="containsText" dxfId="19" priority="3" operator="containsText" text="Suficiente"/>
    <cfRule type="containsText" dxfId="18" priority="4" operator="containsText" text="Parcial"/>
    <cfRule type="containsText" dxfId="17" priority="5" operator="containsText" text="Insuficiente"/>
  </conditionalFormatting>
  <conditionalFormatting sqref="O5:P74">
    <cfRule type="containsText" dxfId="16" priority="6" operator="containsText" text="Sí"/>
    <cfRule type="containsText" dxfId="15" priority="7" operator="containsText" text="Parcial"/>
    <cfRule type="containsText" dxfId="14" priority="8" operator="containsText" text="No"/>
  </conditionalFormatting>
  <dataValidations count="3">
    <dataValidation type="list" sqref="E5:E74" xr:uid="{00000000-0002-0000-0900-000000000000}">
      <formula1>"A,B,C,D,E,F,G"</formula1>
    </dataValidation>
    <dataValidation type="list" sqref="N5:N74" xr:uid="{00000000-0002-0000-0900-000001000000}">
      <formula1>"Suficiente,Parcial,Insuficiente"</formula1>
    </dataValidation>
    <dataValidation type="list" sqref="O5:P74" xr:uid="{00000000-0002-0000-0900-000002000000}">
      <formula1>"Sí,Parcial,No"</formula1>
    </dataValidation>
  </dataValidation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74"/>
  <sheetViews>
    <sheetView showGridLines="0" workbookViewId="0"/>
  </sheetViews>
  <sheetFormatPr defaultRowHeight="14.25"/>
  <cols>
    <col min="1" max="1" width="16" customWidth="1"/>
    <col min="2" max="4" width="20" customWidth="1"/>
    <col min="5" max="5" width="58" customWidth="1"/>
    <col min="6" max="11" width="20" customWidth="1"/>
    <col min="12" max="12" width="58" customWidth="1"/>
    <col min="13" max="13" width="18" customWidth="1"/>
  </cols>
  <sheetData>
    <row r="1" spans="1:13" ht="30" customHeight="1">
      <c r="A1" s="64" t="s">
        <v>3567</v>
      </c>
      <c r="B1" s="64"/>
      <c r="C1" s="64"/>
      <c r="D1" s="64"/>
      <c r="E1" s="64"/>
      <c r="F1" s="64"/>
      <c r="G1" s="64"/>
      <c r="H1" s="64"/>
      <c r="I1" s="64"/>
      <c r="J1" s="64"/>
      <c r="K1" s="64"/>
      <c r="L1" s="64"/>
      <c r="M1" s="64"/>
    </row>
    <row r="2" spans="1:13" ht="34.15" customHeight="1">
      <c r="A2" s="65" t="s">
        <v>3568</v>
      </c>
      <c r="B2" s="65"/>
      <c r="C2" s="65"/>
      <c r="D2" s="65"/>
      <c r="E2" s="65"/>
      <c r="F2" s="65"/>
      <c r="G2" s="65"/>
      <c r="H2" s="65"/>
      <c r="I2" s="65"/>
      <c r="J2" s="65"/>
      <c r="K2" s="65"/>
      <c r="L2" s="65"/>
      <c r="M2" s="65"/>
    </row>
    <row r="4" spans="1:13" ht="42" customHeight="1">
      <c r="A4" s="19" t="s">
        <v>3569</v>
      </c>
      <c r="B4" s="19" t="s">
        <v>3570</v>
      </c>
      <c r="C4" s="19" t="s">
        <v>3571</v>
      </c>
      <c r="D4" s="19" t="s">
        <v>3572</v>
      </c>
      <c r="E4" s="19" t="s">
        <v>3573</v>
      </c>
      <c r="F4" s="19" t="s">
        <v>3574</v>
      </c>
      <c r="G4" s="19" t="s">
        <v>3575</v>
      </c>
      <c r="H4" s="19" t="s">
        <v>3576</v>
      </c>
      <c r="I4" s="19" t="s">
        <v>3577</v>
      </c>
      <c r="J4" s="19" t="s">
        <v>3578</v>
      </c>
      <c r="K4" s="19" t="s">
        <v>3579</v>
      </c>
      <c r="L4" s="19" t="s">
        <v>1512</v>
      </c>
      <c r="M4" s="19" t="s">
        <v>91</v>
      </c>
    </row>
    <row r="5" spans="1:13" ht="36" customHeight="1">
      <c r="A5" s="20" t="s">
        <v>3580</v>
      </c>
      <c r="B5" s="20" t="s">
        <v>3581</v>
      </c>
      <c r="C5" s="20" t="s">
        <v>3582</v>
      </c>
      <c r="D5" s="21" t="s">
        <v>3583</v>
      </c>
      <c r="E5" s="21" t="s">
        <v>3584</v>
      </c>
      <c r="F5" s="21" t="s">
        <v>3583</v>
      </c>
      <c r="G5" s="21" t="s">
        <v>3585</v>
      </c>
      <c r="H5" s="21"/>
      <c r="I5" s="20" t="s">
        <v>597</v>
      </c>
      <c r="J5" s="20" t="s">
        <v>3586</v>
      </c>
      <c r="K5" s="21" t="s">
        <v>3587</v>
      </c>
      <c r="L5" s="21" t="s">
        <v>3588</v>
      </c>
      <c r="M5" s="20" t="s">
        <v>205</v>
      </c>
    </row>
    <row r="6" spans="1:13" ht="36" customHeight="1">
      <c r="A6" s="20" t="s">
        <v>3589</v>
      </c>
      <c r="B6" s="20" t="s">
        <v>3581</v>
      </c>
      <c r="C6" s="20" t="s">
        <v>3582</v>
      </c>
      <c r="D6" s="21" t="s">
        <v>3590</v>
      </c>
      <c r="E6" s="21" t="s">
        <v>3591</v>
      </c>
      <c r="F6" s="21" t="s">
        <v>3590</v>
      </c>
      <c r="G6" s="21" t="s">
        <v>3585</v>
      </c>
      <c r="H6" s="21"/>
      <c r="I6" s="20" t="s">
        <v>597</v>
      </c>
      <c r="J6" s="20" t="s">
        <v>3586</v>
      </c>
      <c r="K6" s="21" t="s">
        <v>3587</v>
      </c>
      <c r="L6" s="21" t="s">
        <v>3588</v>
      </c>
      <c r="M6" s="20" t="s">
        <v>205</v>
      </c>
    </row>
    <row r="7" spans="1:13" ht="36" customHeight="1">
      <c r="A7" s="20" t="s">
        <v>3592</v>
      </c>
      <c r="B7" s="20" t="s">
        <v>3581</v>
      </c>
      <c r="C7" s="20" t="s">
        <v>3582</v>
      </c>
      <c r="D7" s="21" t="s">
        <v>3593</v>
      </c>
      <c r="E7" s="21" t="s">
        <v>3594</v>
      </c>
      <c r="F7" s="21" t="s">
        <v>3593</v>
      </c>
      <c r="G7" s="21" t="s">
        <v>3585</v>
      </c>
      <c r="H7" s="21"/>
      <c r="I7" s="20" t="s">
        <v>597</v>
      </c>
      <c r="J7" s="20" t="s">
        <v>3586</v>
      </c>
      <c r="K7" s="21" t="s">
        <v>3587</v>
      </c>
      <c r="L7" s="21" t="s">
        <v>3588</v>
      </c>
      <c r="M7" s="20" t="s">
        <v>205</v>
      </c>
    </row>
    <row r="8" spans="1:13" ht="36" customHeight="1">
      <c r="A8" s="20" t="s">
        <v>3595</v>
      </c>
      <c r="B8" s="20" t="s">
        <v>3581</v>
      </c>
      <c r="C8" s="20" t="s">
        <v>3582</v>
      </c>
      <c r="D8" s="21" t="s">
        <v>3596</v>
      </c>
      <c r="E8" s="21" t="s">
        <v>3597</v>
      </c>
      <c r="F8" s="21" t="s">
        <v>3596</v>
      </c>
      <c r="G8" s="21" t="s">
        <v>3585</v>
      </c>
      <c r="H8" s="21"/>
      <c r="I8" s="20" t="s">
        <v>597</v>
      </c>
      <c r="J8" s="20" t="s">
        <v>3586</v>
      </c>
      <c r="K8" s="21" t="s">
        <v>3587</v>
      </c>
      <c r="L8" s="21" t="s">
        <v>3588</v>
      </c>
      <c r="M8" s="20" t="s">
        <v>205</v>
      </c>
    </row>
    <row r="9" spans="1:13" ht="36" customHeight="1">
      <c r="A9" s="20" t="s">
        <v>3598</v>
      </c>
      <c r="B9" s="20" t="s">
        <v>3581</v>
      </c>
      <c r="C9" s="20" t="s">
        <v>3582</v>
      </c>
      <c r="D9" s="21" t="s">
        <v>3599</v>
      </c>
      <c r="E9" s="21" t="s">
        <v>3600</v>
      </c>
      <c r="F9" s="21" t="s">
        <v>3599</v>
      </c>
      <c r="G9" s="21" t="s">
        <v>3585</v>
      </c>
      <c r="H9" s="21"/>
      <c r="I9" s="20" t="s">
        <v>597</v>
      </c>
      <c r="J9" s="20" t="s">
        <v>3586</v>
      </c>
      <c r="K9" s="21" t="s">
        <v>3587</v>
      </c>
      <c r="L9" s="21" t="s">
        <v>3588</v>
      </c>
      <c r="M9" s="20" t="s">
        <v>205</v>
      </c>
    </row>
    <row r="10" spans="1:13" ht="36" customHeight="1">
      <c r="A10" s="20" t="s">
        <v>3601</v>
      </c>
      <c r="B10" s="20" t="s">
        <v>3581</v>
      </c>
      <c r="C10" s="20" t="s">
        <v>3582</v>
      </c>
      <c r="D10" s="21" t="s">
        <v>3602</v>
      </c>
      <c r="E10" s="21" t="s">
        <v>3603</v>
      </c>
      <c r="F10" s="21" t="s">
        <v>3602</v>
      </c>
      <c r="G10" s="21" t="s">
        <v>3585</v>
      </c>
      <c r="H10" s="21"/>
      <c r="I10" s="20" t="s">
        <v>597</v>
      </c>
      <c r="J10" s="20" t="s">
        <v>3586</v>
      </c>
      <c r="K10" s="21" t="s">
        <v>3587</v>
      </c>
      <c r="L10" s="21" t="s">
        <v>3588</v>
      </c>
      <c r="M10" s="20" t="s">
        <v>205</v>
      </c>
    </row>
    <row r="11" spans="1:13" ht="36" customHeight="1">
      <c r="A11" s="20" t="s">
        <v>3604</v>
      </c>
      <c r="B11" s="20" t="s">
        <v>3581</v>
      </c>
      <c r="C11" s="20" t="s">
        <v>3582</v>
      </c>
      <c r="D11" s="21" t="s">
        <v>3605</v>
      </c>
      <c r="E11" s="21" t="s">
        <v>3606</v>
      </c>
      <c r="F11" s="21" t="s">
        <v>3605</v>
      </c>
      <c r="G11" s="21" t="s">
        <v>3585</v>
      </c>
      <c r="H11" s="21"/>
      <c r="I11" s="20" t="s">
        <v>597</v>
      </c>
      <c r="J11" s="20" t="s">
        <v>3586</v>
      </c>
      <c r="K11" s="21" t="s">
        <v>3587</v>
      </c>
      <c r="L11" s="21" t="s">
        <v>3588</v>
      </c>
      <c r="M11" s="20" t="s">
        <v>205</v>
      </c>
    </row>
    <row r="12" spans="1:13" ht="36" customHeight="1">
      <c r="A12" s="20" t="s">
        <v>3607</v>
      </c>
      <c r="B12" s="20" t="s">
        <v>3581</v>
      </c>
      <c r="C12" s="20" t="s">
        <v>3582</v>
      </c>
      <c r="D12" s="21" t="s">
        <v>3608</v>
      </c>
      <c r="E12" s="21" t="s">
        <v>3609</v>
      </c>
      <c r="F12" s="21" t="s">
        <v>3608</v>
      </c>
      <c r="G12" s="21" t="s">
        <v>3585</v>
      </c>
      <c r="H12" s="21"/>
      <c r="I12" s="20" t="s">
        <v>597</v>
      </c>
      <c r="J12" s="20" t="s">
        <v>3586</v>
      </c>
      <c r="K12" s="21" t="s">
        <v>3587</v>
      </c>
      <c r="L12" s="21" t="s">
        <v>3588</v>
      </c>
      <c r="M12" s="20" t="s">
        <v>205</v>
      </c>
    </row>
    <row r="13" spans="1:13" ht="36" customHeight="1">
      <c r="A13" s="20" t="s">
        <v>3610</v>
      </c>
      <c r="B13" s="20" t="s">
        <v>3581</v>
      </c>
      <c r="C13" s="20" t="s">
        <v>3582</v>
      </c>
      <c r="D13" s="21" t="s">
        <v>3611</v>
      </c>
      <c r="E13" s="21" t="s">
        <v>3612</v>
      </c>
      <c r="F13" s="21" t="s">
        <v>3611</v>
      </c>
      <c r="G13" s="21" t="s">
        <v>3585</v>
      </c>
      <c r="H13" s="21"/>
      <c r="I13" s="20" t="s">
        <v>597</v>
      </c>
      <c r="J13" s="20" t="s">
        <v>3586</v>
      </c>
      <c r="K13" s="21" t="s">
        <v>3587</v>
      </c>
      <c r="L13" s="21" t="s">
        <v>3588</v>
      </c>
      <c r="M13" s="20" t="s">
        <v>205</v>
      </c>
    </row>
    <row r="14" spans="1:13" ht="36" customHeight="1">
      <c r="A14" s="20" t="s">
        <v>3613</v>
      </c>
      <c r="B14" s="20" t="s">
        <v>3581</v>
      </c>
      <c r="C14" s="20" t="s">
        <v>3582</v>
      </c>
      <c r="D14" s="21" t="s">
        <v>3614</v>
      </c>
      <c r="E14" s="21" t="s">
        <v>3615</v>
      </c>
      <c r="F14" s="21" t="s">
        <v>3614</v>
      </c>
      <c r="G14" s="21" t="s">
        <v>3585</v>
      </c>
      <c r="H14" s="21"/>
      <c r="I14" s="20" t="s">
        <v>597</v>
      </c>
      <c r="J14" s="20" t="s">
        <v>3586</v>
      </c>
      <c r="K14" s="21" t="s">
        <v>3587</v>
      </c>
      <c r="L14" s="21" t="s">
        <v>3588</v>
      </c>
      <c r="M14" s="20" t="s">
        <v>205</v>
      </c>
    </row>
    <row r="15" spans="1:13" ht="36" customHeight="1">
      <c r="A15" s="20" t="s">
        <v>3616</v>
      </c>
      <c r="B15" s="20" t="s">
        <v>3581</v>
      </c>
      <c r="C15" s="20" t="s">
        <v>3582</v>
      </c>
      <c r="D15" s="21" t="s">
        <v>3617</v>
      </c>
      <c r="E15" s="21" t="s">
        <v>3618</v>
      </c>
      <c r="F15" s="21" t="s">
        <v>3617</v>
      </c>
      <c r="G15" s="21" t="s">
        <v>3585</v>
      </c>
      <c r="H15" s="21"/>
      <c r="I15" s="20" t="s">
        <v>597</v>
      </c>
      <c r="J15" s="20" t="s">
        <v>3586</v>
      </c>
      <c r="K15" s="21" t="s">
        <v>3587</v>
      </c>
      <c r="L15" s="21" t="s">
        <v>3588</v>
      </c>
      <c r="M15" s="20" t="s">
        <v>205</v>
      </c>
    </row>
    <row r="16" spans="1:13" ht="36" customHeight="1">
      <c r="A16" s="20" t="s">
        <v>3619</v>
      </c>
      <c r="B16" s="20" t="s">
        <v>3581</v>
      </c>
      <c r="C16" s="20" t="s">
        <v>3582</v>
      </c>
      <c r="D16" s="21" t="s">
        <v>3620</v>
      </c>
      <c r="E16" s="21" t="s">
        <v>3621</v>
      </c>
      <c r="F16" s="21" t="s">
        <v>3620</v>
      </c>
      <c r="G16" s="21" t="s">
        <v>3585</v>
      </c>
      <c r="H16" s="21"/>
      <c r="I16" s="20" t="s">
        <v>597</v>
      </c>
      <c r="J16" s="20" t="s">
        <v>3586</v>
      </c>
      <c r="K16" s="21" t="s">
        <v>3587</v>
      </c>
      <c r="L16" s="21" t="s">
        <v>3588</v>
      </c>
      <c r="M16" s="20" t="s">
        <v>205</v>
      </c>
    </row>
    <row r="17" spans="1:13" ht="36" customHeight="1">
      <c r="A17" s="20" t="s">
        <v>3622</v>
      </c>
      <c r="B17" s="20" t="s">
        <v>3581</v>
      </c>
      <c r="C17" s="20" t="s">
        <v>3582</v>
      </c>
      <c r="D17" s="21" t="s">
        <v>3623</v>
      </c>
      <c r="E17" s="21" t="s">
        <v>3624</v>
      </c>
      <c r="F17" s="21" t="s">
        <v>3623</v>
      </c>
      <c r="G17" s="21" t="s">
        <v>3585</v>
      </c>
      <c r="H17" s="21"/>
      <c r="I17" s="20" t="s">
        <v>597</v>
      </c>
      <c r="J17" s="20" t="s">
        <v>3586</v>
      </c>
      <c r="K17" s="21" t="s">
        <v>3587</v>
      </c>
      <c r="L17" s="21" t="s">
        <v>3588</v>
      </c>
      <c r="M17" s="20" t="s">
        <v>205</v>
      </c>
    </row>
    <row r="18" spans="1:13" ht="36" customHeight="1">
      <c r="A18" s="20" t="s">
        <v>3625</v>
      </c>
      <c r="B18" s="20" t="s">
        <v>3581</v>
      </c>
      <c r="C18" s="20" t="s">
        <v>3582</v>
      </c>
      <c r="D18" s="21" t="s">
        <v>3626</v>
      </c>
      <c r="E18" s="21" t="s">
        <v>3627</v>
      </c>
      <c r="F18" s="21" t="s">
        <v>3626</v>
      </c>
      <c r="G18" s="21" t="s">
        <v>3585</v>
      </c>
      <c r="H18" s="21"/>
      <c r="I18" s="20" t="s">
        <v>597</v>
      </c>
      <c r="J18" s="20" t="s">
        <v>3586</v>
      </c>
      <c r="K18" s="21" t="s">
        <v>3587</v>
      </c>
      <c r="L18" s="21" t="s">
        <v>3588</v>
      </c>
      <c r="M18" s="20" t="s">
        <v>205</v>
      </c>
    </row>
    <row r="19" spans="1:13" ht="36" customHeight="1">
      <c r="A19" s="20" t="s">
        <v>3628</v>
      </c>
      <c r="B19" s="20" t="s">
        <v>3629</v>
      </c>
      <c r="C19" s="20" t="s">
        <v>3582</v>
      </c>
      <c r="D19" s="21" t="s">
        <v>3583</v>
      </c>
      <c r="E19" s="21" t="s">
        <v>3630</v>
      </c>
      <c r="F19" s="21" t="s">
        <v>3583</v>
      </c>
      <c r="G19" s="21" t="s">
        <v>3585</v>
      </c>
      <c r="H19" s="21"/>
      <c r="I19" s="20" t="s">
        <v>597</v>
      </c>
      <c r="J19" s="20" t="s">
        <v>3586</v>
      </c>
      <c r="K19" s="21" t="s">
        <v>3587</v>
      </c>
      <c r="L19" s="21" t="s">
        <v>3588</v>
      </c>
      <c r="M19" s="20" t="s">
        <v>205</v>
      </c>
    </row>
    <row r="20" spans="1:13" ht="36" customHeight="1">
      <c r="A20" s="20" t="s">
        <v>3631</v>
      </c>
      <c r="B20" s="20" t="s">
        <v>3629</v>
      </c>
      <c r="C20" s="20" t="s">
        <v>3582</v>
      </c>
      <c r="D20" s="21" t="s">
        <v>3590</v>
      </c>
      <c r="E20" s="21" t="s">
        <v>3632</v>
      </c>
      <c r="F20" s="21" t="s">
        <v>3590</v>
      </c>
      <c r="G20" s="21" t="s">
        <v>3585</v>
      </c>
      <c r="H20" s="21"/>
      <c r="I20" s="20" t="s">
        <v>597</v>
      </c>
      <c r="J20" s="20" t="s">
        <v>3586</v>
      </c>
      <c r="K20" s="21" t="s">
        <v>3587</v>
      </c>
      <c r="L20" s="21" t="s">
        <v>3588</v>
      </c>
      <c r="M20" s="20" t="s">
        <v>205</v>
      </c>
    </row>
    <row r="21" spans="1:13" ht="36" customHeight="1">
      <c r="A21" s="20" t="s">
        <v>3633</v>
      </c>
      <c r="B21" s="20" t="s">
        <v>3629</v>
      </c>
      <c r="C21" s="20" t="s">
        <v>3582</v>
      </c>
      <c r="D21" s="21" t="s">
        <v>3593</v>
      </c>
      <c r="E21" s="21" t="s">
        <v>3634</v>
      </c>
      <c r="F21" s="21" t="s">
        <v>3593</v>
      </c>
      <c r="G21" s="21" t="s">
        <v>3585</v>
      </c>
      <c r="H21" s="21"/>
      <c r="I21" s="20" t="s">
        <v>597</v>
      </c>
      <c r="J21" s="20" t="s">
        <v>3586</v>
      </c>
      <c r="K21" s="21" t="s">
        <v>3587</v>
      </c>
      <c r="L21" s="21" t="s">
        <v>3588</v>
      </c>
      <c r="M21" s="20" t="s">
        <v>205</v>
      </c>
    </row>
    <row r="22" spans="1:13" ht="36" customHeight="1">
      <c r="A22" s="20" t="s">
        <v>3635</v>
      </c>
      <c r="B22" s="20" t="s">
        <v>3629</v>
      </c>
      <c r="C22" s="20" t="s">
        <v>3582</v>
      </c>
      <c r="D22" s="21" t="s">
        <v>3596</v>
      </c>
      <c r="E22" s="21" t="s">
        <v>3636</v>
      </c>
      <c r="F22" s="21" t="s">
        <v>3596</v>
      </c>
      <c r="G22" s="21" t="s">
        <v>3585</v>
      </c>
      <c r="H22" s="21"/>
      <c r="I22" s="20" t="s">
        <v>597</v>
      </c>
      <c r="J22" s="20" t="s">
        <v>3586</v>
      </c>
      <c r="K22" s="21" t="s">
        <v>3587</v>
      </c>
      <c r="L22" s="21" t="s">
        <v>3588</v>
      </c>
      <c r="M22" s="20" t="s">
        <v>205</v>
      </c>
    </row>
    <row r="23" spans="1:13" ht="36" customHeight="1">
      <c r="A23" s="20" t="s">
        <v>3637</v>
      </c>
      <c r="B23" s="20" t="s">
        <v>3629</v>
      </c>
      <c r="C23" s="20" t="s">
        <v>3582</v>
      </c>
      <c r="D23" s="21" t="s">
        <v>3599</v>
      </c>
      <c r="E23" s="21" t="s">
        <v>3638</v>
      </c>
      <c r="F23" s="21" t="s">
        <v>3599</v>
      </c>
      <c r="G23" s="21" t="s">
        <v>3585</v>
      </c>
      <c r="H23" s="21"/>
      <c r="I23" s="20" t="s">
        <v>597</v>
      </c>
      <c r="J23" s="20" t="s">
        <v>3586</v>
      </c>
      <c r="K23" s="21" t="s">
        <v>3587</v>
      </c>
      <c r="L23" s="21" t="s">
        <v>3588</v>
      </c>
      <c r="M23" s="20" t="s">
        <v>205</v>
      </c>
    </row>
    <row r="24" spans="1:13" ht="36" customHeight="1">
      <c r="A24" s="20" t="s">
        <v>3639</v>
      </c>
      <c r="B24" s="20" t="s">
        <v>3629</v>
      </c>
      <c r="C24" s="20" t="s">
        <v>3582</v>
      </c>
      <c r="D24" s="21" t="s">
        <v>3602</v>
      </c>
      <c r="E24" s="21" t="s">
        <v>3640</v>
      </c>
      <c r="F24" s="21" t="s">
        <v>3602</v>
      </c>
      <c r="G24" s="21" t="s">
        <v>3585</v>
      </c>
      <c r="H24" s="21"/>
      <c r="I24" s="20" t="s">
        <v>597</v>
      </c>
      <c r="J24" s="20" t="s">
        <v>3586</v>
      </c>
      <c r="K24" s="21" t="s">
        <v>3587</v>
      </c>
      <c r="L24" s="21" t="s">
        <v>3588</v>
      </c>
      <c r="M24" s="20" t="s">
        <v>205</v>
      </c>
    </row>
    <row r="25" spans="1:13" ht="36" customHeight="1">
      <c r="A25" s="20" t="s">
        <v>3641</v>
      </c>
      <c r="B25" s="20" t="s">
        <v>3629</v>
      </c>
      <c r="C25" s="20" t="s">
        <v>3582</v>
      </c>
      <c r="D25" s="21" t="s">
        <v>3605</v>
      </c>
      <c r="E25" s="21" t="s">
        <v>3642</v>
      </c>
      <c r="F25" s="21" t="s">
        <v>3605</v>
      </c>
      <c r="G25" s="21" t="s">
        <v>3585</v>
      </c>
      <c r="H25" s="21"/>
      <c r="I25" s="20" t="s">
        <v>597</v>
      </c>
      <c r="J25" s="20" t="s">
        <v>3586</v>
      </c>
      <c r="K25" s="21" t="s">
        <v>3587</v>
      </c>
      <c r="L25" s="21" t="s">
        <v>3588</v>
      </c>
      <c r="M25" s="20" t="s">
        <v>205</v>
      </c>
    </row>
    <row r="26" spans="1:13" ht="36" customHeight="1">
      <c r="A26" s="20" t="s">
        <v>3643</v>
      </c>
      <c r="B26" s="20" t="s">
        <v>3629</v>
      </c>
      <c r="C26" s="20" t="s">
        <v>3582</v>
      </c>
      <c r="D26" s="21" t="s">
        <v>3608</v>
      </c>
      <c r="E26" s="21" t="s">
        <v>3644</v>
      </c>
      <c r="F26" s="21" t="s">
        <v>3608</v>
      </c>
      <c r="G26" s="21" t="s">
        <v>3585</v>
      </c>
      <c r="H26" s="21"/>
      <c r="I26" s="20" t="s">
        <v>597</v>
      </c>
      <c r="J26" s="20" t="s">
        <v>3586</v>
      </c>
      <c r="K26" s="21" t="s">
        <v>3587</v>
      </c>
      <c r="L26" s="21" t="s">
        <v>3588</v>
      </c>
      <c r="M26" s="20" t="s">
        <v>205</v>
      </c>
    </row>
    <row r="27" spans="1:13" ht="36" customHeight="1">
      <c r="A27" s="20" t="s">
        <v>3645</v>
      </c>
      <c r="B27" s="20" t="s">
        <v>3629</v>
      </c>
      <c r="C27" s="20" t="s">
        <v>3582</v>
      </c>
      <c r="D27" s="21" t="s">
        <v>3611</v>
      </c>
      <c r="E27" s="21" t="s">
        <v>3646</v>
      </c>
      <c r="F27" s="21" t="s">
        <v>3611</v>
      </c>
      <c r="G27" s="21" t="s">
        <v>3585</v>
      </c>
      <c r="H27" s="21"/>
      <c r="I27" s="20" t="s">
        <v>597</v>
      </c>
      <c r="J27" s="20" t="s">
        <v>3586</v>
      </c>
      <c r="K27" s="21" t="s">
        <v>3587</v>
      </c>
      <c r="L27" s="21" t="s">
        <v>3588</v>
      </c>
      <c r="M27" s="20" t="s">
        <v>205</v>
      </c>
    </row>
    <row r="28" spans="1:13" ht="36" customHeight="1">
      <c r="A28" s="20" t="s">
        <v>3647</v>
      </c>
      <c r="B28" s="20" t="s">
        <v>3629</v>
      </c>
      <c r="C28" s="20" t="s">
        <v>3582</v>
      </c>
      <c r="D28" s="21" t="s">
        <v>3614</v>
      </c>
      <c r="E28" s="21" t="s">
        <v>3648</v>
      </c>
      <c r="F28" s="21" t="s">
        <v>3614</v>
      </c>
      <c r="G28" s="21" t="s">
        <v>3585</v>
      </c>
      <c r="H28" s="21"/>
      <c r="I28" s="20" t="s">
        <v>597</v>
      </c>
      <c r="J28" s="20" t="s">
        <v>3586</v>
      </c>
      <c r="K28" s="21" t="s">
        <v>3587</v>
      </c>
      <c r="L28" s="21" t="s">
        <v>3588</v>
      </c>
      <c r="M28" s="20" t="s">
        <v>205</v>
      </c>
    </row>
    <row r="29" spans="1:13" ht="36" customHeight="1">
      <c r="A29" s="20" t="s">
        <v>3649</v>
      </c>
      <c r="B29" s="20" t="s">
        <v>3629</v>
      </c>
      <c r="C29" s="20" t="s">
        <v>3582</v>
      </c>
      <c r="D29" s="21" t="s">
        <v>3617</v>
      </c>
      <c r="E29" s="21" t="s">
        <v>3650</v>
      </c>
      <c r="F29" s="21" t="s">
        <v>3617</v>
      </c>
      <c r="G29" s="21" t="s">
        <v>3585</v>
      </c>
      <c r="H29" s="21"/>
      <c r="I29" s="20" t="s">
        <v>597</v>
      </c>
      <c r="J29" s="20" t="s">
        <v>3586</v>
      </c>
      <c r="K29" s="21" t="s">
        <v>3587</v>
      </c>
      <c r="L29" s="21" t="s">
        <v>3588</v>
      </c>
      <c r="M29" s="20" t="s">
        <v>205</v>
      </c>
    </row>
    <row r="30" spans="1:13" ht="36" customHeight="1">
      <c r="A30" s="20" t="s">
        <v>3651</v>
      </c>
      <c r="B30" s="20" t="s">
        <v>3629</v>
      </c>
      <c r="C30" s="20" t="s">
        <v>3582</v>
      </c>
      <c r="D30" s="21" t="s">
        <v>3620</v>
      </c>
      <c r="E30" s="21" t="s">
        <v>3652</v>
      </c>
      <c r="F30" s="21" t="s">
        <v>3620</v>
      </c>
      <c r="G30" s="21" t="s">
        <v>3585</v>
      </c>
      <c r="H30" s="21"/>
      <c r="I30" s="20" t="s">
        <v>597</v>
      </c>
      <c r="J30" s="20" t="s">
        <v>3586</v>
      </c>
      <c r="K30" s="21" t="s">
        <v>3587</v>
      </c>
      <c r="L30" s="21" t="s">
        <v>3588</v>
      </c>
      <c r="M30" s="20" t="s">
        <v>205</v>
      </c>
    </row>
    <row r="31" spans="1:13" ht="36" customHeight="1">
      <c r="A31" s="20" t="s">
        <v>3653</v>
      </c>
      <c r="B31" s="20" t="s">
        <v>3629</v>
      </c>
      <c r="C31" s="20" t="s">
        <v>3582</v>
      </c>
      <c r="D31" s="21" t="s">
        <v>3623</v>
      </c>
      <c r="E31" s="21" t="s">
        <v>3654</v>
      </c>
      <c r="F31" s="21" t="s">
        <v>3623</v>
      </c>
      <c r="G31" s="21" t="s">
        <v>3585</v>
      </c>
      <c r="H31" s="21"/>
      <c r="I31" s="20" t="s">
        <v>597</v>
      </c>
      <c r="J31" s="20" t="s">
        <v>3586</v>
      </c>
      <c r="K31" s="21" t="s">
        <v>3587</v>
      </c>
      <c r="L31" s="21" t="s">
        <v>3588</v>
      </c>
      <c r="M31" s="20" t="s">
        <v>205</v>
      </c>
    </row>
    <row r="32" spans="1:13" ht="36" customHeight="1">
      <c r="A32" s="20" t="s">
        <v>3655</v>
      </c>
      <c r="B32" s="20" t="s">
        <v>3629</v>
      </c>
      <c r="C32" s="20" t="s">
        <v>3582</v>
      </c>
      <c r="D32" s="21" t="s">
        <v>3626</v>
      </c>
      <c r="E32" s="21" t="s">
        <v>3656</v>
      </c>
      <c r="F32" s="21" t="s">
        <v>3626</v>
      </c>
      <c r="G32" s="21" t="s">
        <v>3585</v>
      </c>
      <c r="H32" s="21"/>
      <c r="I32" s="20" t="s">
        <v>597</v>
      </c>
      <c r="J32" s="20" t="s">
        <v>3586</v>
      </c>
      <c r="K32" s="21" t="s">
        <v>3587</v>
      </c>
      <c r="L32" s="21" t="s">
        <v>3588</v>
      </c>
      <c r="M32" s="20" t="s">
        <v>205</v>
      </c>
    </row>
    <row r="33" spans="1:13" ht="36" customHeight="1">
      <c r="A33" s="20" t="s">
        <v>3657</v>
      </c>
      <c r="B33" s="20" t="s">
        <v>3658</v>
      </c>
      <c r="C33" s="20" t="s">
        <v>3582</v>
      </c>
      <c r="D33" s="21" t="s">
        <v>3583</v>
      </c>
      <c r="E33" s="21" t="s">
        <v>3659</v>
      </c>
      <c r="F33" s="21" t="s">
        <v>3583</v>
      </c>
      <c r="G33" s="21" t="s">
        <v>3585</v>
      </c>
      <c r="H33" s="21"/>
      <c r="I33" s="20" t="s">
        <v>597</v>
      </c>
      <c r="J33" s="20" t="s">
        <v>3586</v>
      </c>
      <c r="K33" s="21" t="s">
        <v>3587</v>
      </c>
      <c r="L33" s="21" t="s">
        <v>3588</v>
      </c>
      <c r="M33" s="20" t="s">
        <v>205</v>
      </c>
    </row>
    <row r="34" spans="1:13" ht="36" customHeight="1">
      <c r="A34" s="20" t="s">
        <v>3660</v>
      </c>
      <c r="B34" s="20" t="s">
        <v>3658</v>
      </c>
      <c r="C34" s="20" t="s">
        <v>3582</v>
      </c>
      <c r="D34" s="21" t="s">
        <v>3590</v>
      </c>
      <c r="E34" s="21" t="s">
        <v>3661</v>
      </c>
      <c r="F34" s="21" t="s">
        <v>3590</v>
      </c>
      <c r="G34" s="21" t="s">
        <v>3585</v>
      </c>
      <c r="H34" s="21"/>
      <c r="I34" s="20" t="s">
        <v>597</v>
      </c>
      <c r="J34" s="20" t="s">
        <v>3586</v>
      </c>
      <c r="K34" s="21" t="s">
        <v>3587</v>
      </c>
      <c r="L34" s="21" t="s">
        <v>3588</v>
      </c>
      <c r="M34" s="20" t="s">
        <v>205</v>
      </c>
    </row>
    <row r="35" spans="1:13" ht="36" customHeight="1">
      <c r="A35" s="20" t="s">
        <v>3662</v>
      </c>
      <c r="B35" s="20" t="s">
        <v>3658</v>
      </c>
      <c r="C35" s="20" t="s">
        <v>3582</v>
      </c>
      <c r="D35" s="21" t="s">
        <v>3593</v>
      </c>
      <c r="E35" s="21" t="s">
        <v>3663</v>
      </c>
      <c r="F35" s="21" t="s">
        <v>3593</v>
      </c>
      <c r="G35" s="21" t="s">
        <v>3585</v>
      </c>
      <c r="H35" s="21"/>
      <c r="I35" s="20" t="s">
        <v>597</v>
      </c>
      <c r="J35" s="20" t="s">
        <v>3586</v>
      </c>
      <c r="K35" s="21" t="s">
        <v>3587</v>
      </c>
      <c r="L35" s="21" t="s">
        <v>3588</v>
      </c>
      <c r="M35" s="20" t="s">
        <v>205</v>
      </c>
    </row>
    <row r="36" spans="1:13" ht="36" customHeight="1">
      <c r="A36" s="20" t="s">
        <v>3664</v>
      </c>
      <c r="B36" s="20" t="s">
        <v>3658</v>
      </c>
      <c r="C36" s="20" t="s">
        <v>3582</v>
      </c>
      <c r="D36" s="21" t="s">
        <v>3596</v>
      </c>
      <c r="E36" s="21" t="s">
        <v>3665</v>
      </c>
      <c r="F36" s="21" t="s">
        <v>3596</v>
      </c>
      <c r="G36" s="21" t="s">
        <v>3585</v>
      </c>
      <c r="H36" s="21"/>
      <c r="I36" s="20" t="s">
        <v>597</v>
      </c>
      <c r="J36" s="20" t="s">
        <v>3586</v>
      </c>
      <c r="K36" s="21" t="s">
        <v>3587</v>
      </c>
      <c r="L36" s="21" t="s">
        <v>3588</v>
      </c>
      <c r="M36" s="20" t="s">
        <v>205</v>
      </c>
    </row>
    <row r="37" spans="1:13" ht="36" customHeight="1">
      <c r="A37" s="20" t="s">
        <v>3666</v>
      </c>
      <c r="B37" s="20" t="s">
        <v>3658</v>
      </c>
      <c r="C37" s="20" t="s">
        <v>3582</v>
      </c>
      <c r="D37" s="21" t="s">
        <v>3599</v>
      </c>
      <c r="E37" s="21" t="s">
        <v>3667</v>
      </c>
      <c r="F37" s="21" t="s">
        <v>3599</v>
      </c>
      <c r="G37" s="21" t="s">
        <v>3585</v>
      </c>
      <c r="H37" s="21"/>
      <c r="I37" s="20" t="s">
        <v>597</v>
      </c>
      <c r="J37" s="20" t="s">
        <v>3586</v>
      </c>
      <c r="K37" s="21" t="s">
        <v>3587</v>
      </c>
      <c r="L37" s="21" t="s">
        <v>3588</v>
      </c>
      <c r="M37" s="20" t="s">
        <v>205</v>
      </c>
    </row>
    <row r="38" spans="1:13" ht="36" customHeight="1">
      <c r="A38" s="20" t="s">
        <v>3668</v>
      </c>
      <c r="B38" s="20" t="s">
        <v>3658</v>
      </c>
      <c r="C38" s="20" t="s">
        <v>3582</v>
      </c>
      <c r="D38" s="21" t="s">
        <v>3602</v>
      </c>
      <c r="E38" s="21" t="s">
        <v>3669</v>
      </c>
      <c r="F38" s="21" t="s">
        <v>3602</v>
      </c>
      <c r="G38" s="21" t="s">
        <v>3585</v>
      </c>
      <c r="H38" s="21"/>
      <c r="I38" s="20" t="s">
        <v>597</v>
      </c>
      <c r="J38" s="20" t="s">
        <v>3586</v>
      </c>
      <c r="K38" s="21" t="s">
        <v>3587</v>
      </c>
      <c r="L38" s="21" t="s">
        <v>3588</v>
      </c>
      <c r="M38" s="20" t="s">
        <v>205</v>
      </c>
    </row>
    <row r="39" spans="1:13" ht="36" customHeight="1">
      <c r="A39" s="20" t="s">
        <v>3670</v>
      </c>
      <c r="B39" s="20" t="s">
        <v>3658</v>
      </c>
      <c r="C39" s="20" t="s">
        <v>3582</v>
      </c>
      <c r="D39" s="21" t="s">
        <v>3605</v>
      </c>
      <c r="E39" s="21" t="s">
        <v>3671</v>
      </c>
      <c r="F39" s="21" t="s">
        <v>3605</v>
      </c>
      <c r="G39" s="21" t="s">
        <v>3585</v>
      </c>
      <c r="H39" s="21"/>
      <c r="I39" s="20" t="s">
        <v>597</v>
      </c>
      <c r="J39" s="20" t="s">
        <v>3586</v>
      </c>
      <c r="K39" s="21" t="s">
        <v>3587</v>
      </c>
      <c r="L39" s="21" t="s">
        <v>3588</v>
      </c>
      <c r="M39" s="20" t="s">
        <v>205</v>
      </c>
    </row>
    <row r="40" spans="1:13" ht="36" customHeight="1">
      <c r="A40" s="20" t="s">
        <v>3672</v>
      </c>
      <c r="B40" s="20" t="s">
        <v>3658</v>
      </c>
      <c r="C40" s="20" t="s">
        <v>3582</v>
      </c>
      <c r="D40" s="21" t="s">
        <v>3608</v>
      </c>
      <c r="E40" s="21" t="s">
        <v>3673</v>
      </c>
      <c r="F40" s="21" t="s">
        <v>3608</v>
      </c>
      <c r="G40" s="21" t="s">
        <v>3585</v>
      </c>
      <c r="H40" s="21"/>
      <c r="I40" s="20" t="s">
        <v>597</v>
      </c>
      <c r="J40" s="20" t="s">
        <v>3586</v>
      </c>
      <c r="K40" s="21" t="s">
        <v>3587</v>
      </c>
      <c r="L40" s="21" t="s">
        <v>3588</v>
      </c>
      <c r="M40" s="20" t="s">
        <v>205</v>
      </c>
    </row>
    <row r="41" spans="1:13" ht="36" customHeight="1">
      <c r="A41" s="20" t="s">
        <v>3674</v>
      </c>
      <c r="B41" s="20" t="s">
        <v>3658</v>
      </c>
      <c r="C41" s="20" t="s">
        <v>3582</v>
      </c>
      <c r="D41" s="21" t="s">
        <v>3611</v>
      </c>
      <c r="E41" s="21" t="s">
        <v>3675</v>
      </c>
      <c r="F41" s="21" t="s">
        <v>3611</v>
      </c>
      <c r="G41" s="21" t="s">
        <v>3585</v>
      </c>
      <c r="H41" s="21"/>
      <c r="I41" s="20" t="s">
        <v>597</v>
      </c>
      <c r="J41" s="20" t="s">
        <v>3586</v>
      </c>
      <c r="K41" s="21" t="s">
        <v>3587</v>
      </c>
      <c r="L41" s="21" t="s">
        <v>3588</v>
      </c>
      <c r="M41" s="20" t="s">
        <v>205</v>
      </c>
    </row>
    <row r="42" spans="1:13" ht="36" customHeight="1">
      <c r="A42" s="20" t="s">
        <v>3676</v>
      </c>
      <c r="B42" s="20" t="s">
        <v>3658</v>
      </c>
      <c r="C42" s="20" t="s">
        <v>3582</v>
      </c>
      <c r="D42" s="21" t="s">
        <v>3614</v>
      </c>
      <c r="E42" s="21" t="s">
        <v>3677</v>
      </c>
      <c r="F42" s="21" t="s">
        <v>3614</v>
      </c>
      <c r="G42" s="21" t="s">
        <v>3585</v>
      </c>
      <c r="H42" s="21"/>
      <c r="I42" s="20" t="s">
        <v>597</v>
      </c>
      <c r="J42" s="20" t="s">
        <v>3586</v>
      </c>
      <c r="K42" s="21" t="s">
        <v>3587</v>
      </c>
      <c r="L42" s="21" t="s">
        <v>3588</v>
      </c>
      <c r="M42" s="20" t="s">
        <v>205</v>
      </c>
    </row>
    <row r="43" spans="1:13" ht="36" customHeight="1">
      <c r="A43" s="20" t="s">
        <v>3678</v>
      </c>
      <c r="B43" s="20" t="s">
        <v>3658</v>
      </c>
      <c r="C43" s="20" t="s">
        <v>3582</v>
      </c>
      <c r="D43" s="21" t="s">
        <v>3617</v>
      </c>
      <c r="E43" s="21" t="s">
        <v>3679</v>
      </c>
      <c r="F43" s="21" t="s">
        <v>3617</v>
      </c>
      <c r="G43" s="21" t="s">
        <v>3585</v>
      </c>
      <c r="H43" s="21"/>
      <c r="I43" s="20" t="s">
        <v>597</v>
      </c>
      <c r="J43" s="20" t="s">
        <v>3586</v>
      </c>
      <c r="K43" s="21" t="s">
        <v>3587</v>
      </c>
      <c r="L43" s="21" t="s">
        <v>3588</v>
      </c>
      <c r="M43" s="20" t="s">
        <v>205</v>
      </c>
    </row>
    <row r="44" spans="1:13" ht="36" customHeight="1">
      <c r="A44" s="20" t="s">
        <v>3680</v>
      </c>
      <c r="B44" s="20" t="s">
        <v>3658</v>
      </c>
      <c r="C44" s="20" t="s">
        <v>3582</v>
      </c>
      <c r="D44" s="21" t="s">
        <v>3620</v>
      </c>
      <c r="E44" s="21" t="s">
        <v>3681</v>
      </c>
      <c r="F44" s="21" t="s">
        <v>3620</v>
      </c>
      <c r="G44" s="21" t="s">
        <v>3585</v>
      </c>
      <c r="H44" s="21"/>
      <c r="I44" s="20" t="s">
        <v>597</v>
      </c>
      <c r="J44" s="20" t="s">
        <v>3586</v>
      </c>
      <c r="K44" s="21" t="s">
        <v>3587</v>
      </c>
      <c r="L44" s="21" t="s">
        <v>3588</v>
      </c>
      <c r="M44" s="20" t="s">
        <v>205</v>
      </c>
    </row>
    <row r="45" spans="1:13" ht="36" customHeight="1">
      <c r="A45" s="20" t="s">
        <v>3682</v>
      </c>
      <c r="B45" s="20" t="s">
        <v>3658</v>
      </c>
      <c r="C45" s="20" t="s">
        <v>3582</v>
      </c>
      <c r="D45" s="21" t="s">
        <v>3623</v>
      </c>
      <c r="E45" s="21" t="s">
        <v>3683</v>
      </c>
      <c r="F45" s="21" t="s">
        <v>3623</v>
      </c>
      <c r="G45" s="21" t="s">
        <v>3585</v>
      </c>
      <c r="H45" s="21"/>
      <c r="I45" s="20" t="s">
        <v>597</v>
      </c>
      <c r="J45" s="20" t="s">
        <v>3586</v>
      </c>
      <c r="K45" s="21" t="s">
        <v>3587</v>
      </c>
      <c r="L45" s="21" t="s">
        <v>3588</v>
      </c>
      <c r="M45" s="20" t="s">
        <v>205</v>
      </c>
    </row>
    <row r="46" spans="1:13" ht="36" customHeight="1">
      <c r="A46" s="20" t="s">
        <v>3684</v>
      </c>
      <c r="B46" s="20" t="s">
        <v>3658</v>
      </c>
      <c r="C46" s="20" t="s">
        <v>3582</v>
      </c>
      <c r="D46" s="21" t="s">
        <v>3626</v>
      </c>
      <c r="E46" s="21" t="s">
        <v>3685</v>
      </c>
      <c r="F46" s="21" t="s">
        <v>3626</v>
      </c>
      <c r="G46" s="21" t="s">
        <v>3585</v>
      </c>
      <c r="H46" s="21"/>
      <c r="I46" s="20" t="s">
        <v>597</v>
      </c>
      <c r="J46" s="20" t="s">
        <v>3586</v>
      </c>
      <c r="K46" s="21" t="s">
        <v>3587</v>
      </c>
      <c r="L46" s="21" t="s">
        <v>3588</v>
      </c>
      <c r="M46" s="20" t="s">
        <v>205</v>
      </c>
    </row>
    <row r="47" spans="1:13" ht="36" customHeight="1">
      <c r="A47" s="20" t="s">
        <v>3686</v>
      </c>
      <c r="B47" s="20" t="s">
        <v>3687</v>
      </c>
      <c r="C47" s="20" t="s">
        <v>3688</v>
      </c>
      <c r="D47" s="21" t="s">
        <v>3583</v>
      </c>
      <c r="E47" s="21" t="s">
        <v>3689</v>
      </c>
      <c r="F47" s="21" t="s">
        <v>3583</v>
      </c>
      <c r="G47" s="21" t="s">
        <v>3585</v>
      </c>
      <c r="H47" s="21"/>
      <c r="I47" s="20" t="s">
        <v>597</v>
      </c>
      <c r="J47" s="20" t="s">
        <v>3586</v>
      </c>
      <c r="K47" s="21" t="s">
        <v>3587</v>
      </c>
      <c r="L47" s="21" t="s">
        <v>3588</v>
      </c>
      <c r="M47" s="20" t="s">
        <v>212</v>
      </c>
    </row>
    <row r="48" spans="1:13" ht="36" customHeight="1">
      <c r="A48" s="20" t="s">
        <v>3690</v>
      </c>
      <c r="B48" s="20" t="s">
        <v>3687</v>
      </c>
      <c r="C48" s="20" t="s">
        <v>3688</v>
      </c>
      <c r="D48" s="21" t="s">
        <v>3590</v>
      </c>
      <c r="E48" s="21" t="s">
        <v>3691</v>
      </c>
      <c r="F48" s="21" t="s">
        <v>3590</v>
      </c>
      <c r="G48" s="21" t="s">
        <v>3585</v>
      </c>
      <c r="H48" s="21"/>
      <c r="I48" s="20" t="s">
        <v>597</v>
      </c>
      <c r="J48" s="20" t="s">
        <v>3586</v>
      </c>
      <c r="K48" s="21" t="s">
        <v>3587</v>
      </c>
      <c r="L48" s="21" t="s">
        <v>3588</v>
      </c>
      <c r="M48" s="20" t="s">
        <v>212</v>
      </c>
    </row>
    <row r="49" spans="1:13" ht="36" customHeight="1">
      <c r="A49" s="20" t="s">
        <v>3692</v>
      </c>
      <c r="B49" s="20" t="s">
        <v>3687</v>
      </c>
      <c r="C49" s="20" t="s">
        <v>3688</v>
      </c>
      <c r="D49" s="21" t="s">
        <v>3593</v>
      </c>
      <c r="E49" s="21" t="s">
        <v>3693</v>
      </c>
      <c r="F49" s="21" t="s">
        <v>3593</v>
      </c>
      <c r="G49" s="21" t="s">
        <v>3585</v>
      </c>
      <c r="H49" s="21"/>
      <c r="I49" s="20" t="s">
        <v>597</v>
      </c>
      <c r="J49" s="20" t="s">
        <v>3586</v>
      </c>
      <c r="K49" s="21" t="s">
        <v>3587</v>
      </c>
      <c r="L49" s="21" t="s">
        <v>3588</v>
      </c>
      <c r="M49" s="20" t="s">
        <v>212</v>
      </c>
    </row>
    <row r="50" spans="1:13" ht="36" customHeight="1">
      <c r="A50" s="20" t="s">
        <v>3694</v>
      </c>
      <c r="B50" s="20" t="s">
        <v>3687</v>
      </c>
      <c r="C50" s="20" t="s">
        <v>3688</v>
      </c>
      <c r="D50" s="21" t="s">
        <v>3596</v>
      </c>
      <c r="E50" s="21" t="s">
        <v>3695</v>
      </c>
      <c r="F50" s="21" t="s">
        <v>3596</v>
      </c>
      <c r="G50" s="21" t="s">
        <v>3585</v>
      </c>
      <c r="H50" s="21"/>
      <c r="I50" s="20" t="s">
        <v>597</v>
      </c>
      <c r="J50" s="20" t="s">
        <v>3586</v>
      </c>
      <c r="K50" s="21" t="s">
        <v>3587</v>
      </c>
      <c r="L50" s="21" t="s">
        <v>3588</v>
      </c>
      <c r="M50" s="20" t="s">
        <v>212</v>
      </c>
    </row>
    <row r="51" spans="1:13" ht="36" customHeight="1">
      <c r="A51" s="20" t="s">
        <v>3696</v>
      </c>
      <c r="B51" s="20" t="s">
        <v>3687</v>
      </c>
      <c r="C51" s="20" t="s">
        <v>3688</v>
      </c>
      <c r="D51" s="21" t="s">
        <v>3599</v>
      </c>
      <c r="E51" s="21" t="s">
        <v>3697</v>
      </c>
      <c r="F51" s="21" t="s">
        <v>3599</v>
      </c>
      <c r="G51" s="21" t="s">
        <v>3585</v>
      </c>
      <c r="H51" s="21"/>
      <c r="I51" s="20" t="s">
        <v>597</v>
      </c>
      <c r="J51" s="20" t="s">
        <v>3586</v>
      </c>
      <c r="K51" s="21" t="s">
        <v>3587</v>
      </c>
      <c r="L51" s="21" t="s">
        <v>3588</v>
      </c>
      <c r="M51" s="20" t="s">
        <v>212</v>
      </c>
    </row>
    <row r="52" spans="1:13" ht="36" customHeight="1">
      <c r="A52" s="20" t="s">
        <v>3698</v>
      </c>
      <c r="B52" s="20" t="s">
        <v>3687</v>
      </c>
      <c r="C52" s="20" t="s">
        <v>3688</v>
      </c>
      <c r="D52" s="21" t="s">
        <v>3602</v>
      </c>
      <c r="E52" s="21" t="s">
        <v>3699</v>
      </c>
      <c r="F52" s="21" t="s">
        <v>3602</v>
      </c>
      <c r="G52" s="21" t="s">
        <v>3585</v>
      </c>
      <c r="H52" s="21"/>
      <c r="I52" s="20" t="s">
        <v>597</v>
      </c>
      <c r="J52" s="20" t="s">
        <v>3586</v>
      </c>
      <c r="K52" s="21" t="s">
        <v>3587</v>
      </c>
      <c r="L52" s="21" t="s">
        <v>3588</v>
      </c>
      <c r="M52" s="20" t="s">
        <v>212</v>
      </c>
    </row>
    <row r="53" spans="1:13" ht="36" customHeight="1">
      <c r="A53" s="20" t="s">
        <v>3700</v>
      </c>
      <c r="B53" s="20" t="s">
        <v>3687</v>
      </c>
      <c r="C53" s="20" t="s">
        <v>3688</v>
      </c>
      <c r="D53" s="21" t="s">
        <v>3605</v>
      </c>
      <c r="E53" s="21" t="s">
        <v>3701</v>
      </c>
      <c r="F53" s="21" t="s">
        <v>3605</v>
      </c>
      <c r="G53" s="21" t="s">
        <v>3585</v>
      </c>
      <c r="H53" s="21"/>
      <c r="I53" s="20" t="s">
        <v>597</v>
      </c>
      <c r="J53" s="20" t="s">
        <v>3586</v>
      </c>
      <c r="K53" s="21" t="s">
        <v>3587</v>
      </c>
      <c r="L53" s="21" t="s">
        <v>3588</v>
      </c>
      <c r="M53" s="20" t="s">
        <v>212</v>
      </c>
    </row>
    <row r="54" spans="1:13" ht="36" customHeight="1">
      <c r="A54" s="20" t="s">
        <v>3702</v>
      </c>
      <c r="B54" s="20" t="s">
        <v>3687</v>
      </c>
      <c r="C54" s="20" t="s">
        <v>3688</v>
      </c>
      <c r="D54" s="21" t="s">
        <v>3703</v>
      </c>
      <c r="E54" s="21" t="s">
        <v>3704</v>
      </c>
      <c r="F54" s="21" t="s">
        <v>3703</v>
      </c>
      <c r="G54" s="21" t="s">
        <v>3585</v>
      </c>
      <c r="H54" s="21"/>
      <c r="I54" s="20" t="s">
        <v>597</v>
      </c>
      <c r="J54" s="20" t="s">
        <v>3586</v>
      </c>
      <c r="K54" s="21" t="s">
        <v>3587</v>
      </c>
      <c r="L54" s="21" t="s">
        <v>3588</v>
      </c>
      <c r="M54" s="20" t="s">
        <v>212</v>
      </c>
    </row>
    <row r="55" spans="1:13" ht="36" customHeight="1">
      <c r="A55" s="20" t="s">
        <v>3705</v>
      </c>
      <c r="B55" s="20" t="s">
        <v>3687</v>
      </c>
      <c r="C55" s="20" t="s">
        <v>3688</v>
      </c>
      <c r="D55" s="21" t="s">
        <v>3706</v>
      </c>
      <c r="E55" s="21" t="s">
        <v>3707</v>
      </c>
      <c r="F55" s="21" t="s">
        <v>3706</v>
      </c>
      <c r="G55" s="21" t="s">
        <v>3585</v>
      </c>
      <c r="H55" s="21"/>
      <c r="I55" s="20" t="s">
        <v>597</v>
      </c>
      <c r="J55" s="20" t="s">
        <v>3586</v>
      </c>
      <c r="K55" s="21" t="s">
        <v>3587</v>
      </c>
      <c r="L55" s="21" t="s">
        <v>3588</v>
      </c>
      <c r="M55" s="20" t="s">
        <v>212</v>
      </c>
    </row>
    <row r="56" spans="1:13" ht="36" customHeight="1">
      <c r="A56" s="20" t="s">
        <v>3708</v>
      </c>
      <c r="B56" s="20" t="s">
        <v>3687</v>
      </c>
      <c r="C56" s="20" t="s">
        <v>3688</v>
      </c>
      <c r="D56" s="21" t="s">
        <v>3614</v>
      </c>
      <c r="E56" s="21" t="s">
        <v>3709</v>
      </c>
      <c r="F56" s="21" t="s">
        <v>3614</v>
      </c>
      <c r="G56" s="21" t="s">
        <v>3585</v>
      </c>
      <c r="H56" s="21"/>
      <c r="I56" s="20" t="s">
        <v>597</v>
      </c>
      <c r="J56" s="20" t="s">
        <v>3586</v>
      </c>
      <c r="K56" s="21" t="s">
        <v>3587</v>
      </c>
      <c r="L56" s="21" t="s">
        <v>3588</v>
      </c>
      <c r="M56" s="20" t="s">
        <v>212</v>
      </c>
    </row>
    <row r="57" spans="1:13" ht="36" customHeight="1">
      <c r="A57" s="20" t="s">
        <v>3710</v>
      </c>
      <c r="B57" s="20" t="s">
        <v>3687</v>
      </c>
      <c r="C57" s="20" t="s">
        <v>3688</v>
      </c>
      <c r="D57" s="21" t="s">
        <v>3617</v>
      </c>
      <c r="E57" s="21" t="s">
        <v>3098</v>
      </c>
      <c r="F57" s="21" t="s">
        <v>3617</v>
      </c>
      <c r="G57" s="21" t="s">
        <v>3585</v>
      </c>
      <c r="H57" s="21"/>
      <c r="I57" s="20" t="s">
        <v>597</v>
      </c>
      <c r="J57" s="20" t="s">
        <v>3586</v>
      </c>
      <c r="K57" s="21" t="s">
        <v>3587</v>
      </c>
      <c r="L57" s="21" t="s">
        <v>3588</v>
      </c>
      <c r="M57" s="20" t="s">
        <v>212</v>
      </c>
    </row>
    <row r="58" spans="1:13" ht="36" customHeight="1">
      <c r="A58" s="20" t="s">
        <v>3711</v>
      </c>
      <c r="B58" s="20" t="s">
        <v>3687</v>
      </c>
      <c r="C58" s="20" t="s">
        <v>3688</v>
      </c>
      <c r="D58" s="21" t="s">
        <v>3620</v>
      </c>
      <c r="E58" s="21" t="s">
        <v>3098</v>
      </c>
      <c r="F58" s="21" t="s">
        <v>3620</v>
      </c>
      <c r="G58" s="21" t="s">
        <v>3585</v>
      </c>
      <c r="H58" s="21"/>
      <c r="I58" s="20" t="s">
        <v>597</v>
      </c>
      <c r="J58" s="20" t="s">
        <v>3586</v>
      </c>
      <c r="K58" s="21" t="s">
        <v>3587</v>
      </c>
      <c r="L58" s="21" t="s">
        <v>3588</v>
      </c>
      <c r="M58" s="20" t="s">
        <v>212</v>
      </c>
    </row>
    <row r="59" spans="1:13" ht="36" customHeight="1">
      <c r="A59" s="20" t="s">
        <v>3712</v>
      </c>
      <c r="B59" s="20" t="s">
        <v>3687</v>
      </c>
      <c r="C59" s="20" t="s">
        <v>3688</v>
      </c>
      <c r="D59" s="21" t="s">
        <v>3623</v>
      </c>
      <c r="E59" s="21" t="s">
        <v>3713</v>
      </c>
      <c r="F59" s="21" t="s">
        <v>3623</v>
      </c>
      <c r="G59" s="21" t="s">
        <v>3585</v>
      </c>
      <c r="H59" s="21"/>
      <c r="I59" s="20" t="s">
        <v>597</v>
      </c>
      <c r="J59" s="20" t="s">
        <v>3586</v>
      </c>
      <c r="K59" s="21" t="s">
        <v>3587</v>
      </c>
      <c r="L59" s="21" t="s">
        <v>3588</v>
      </c>
      <c r="M59" s="20" t="s">
        <v>212</v>
      </c>
    </row>
    <row r="60" spans="1:13" ht="36" customHeight="1">
      <c r="A60" s="20" t="s">
        <v>3714</v>
      </c>
      <c r="B60" s="20" t="s">
        <v>3687</v>
      </c>
      <c r="C60" s="20" t="s">
        <v>3688</v>
      </c>
      <c r="D60" s="21" t="s">
        <v>3626</v>
      </c>
      <c r="E60" s="21" t="s">
        <v>3715</v>
      </c>
      <c r="F60" s="21" t="s">
        <v>3626</v>
      </c>
      <c r="G60" s="21" t="s">
        <v>3585</v>
      </c>
      <c r="H60" s="21"/>
      <c r="I60" s="20" t="s">
        <v>597</v>
      </c>
      <c r="J60" s="20" t="s">
        <v>3586</v>
      </c>
      <c r="K60" s="21" t="s">
        <v>3587</v>
      </c>
      <c r="L60" s="21" t="s">
        <v>3588</v>
      </c>
      <c r="M60" s="20" t="s">
        <v>212</v>
      </c>
    </row>
    <row r="61" spans="1:13" ht="36" customHeight="1">
      <c r="A61" s="20" t="s">
        <v>3716</v>
      </c>
      <c r="B61" s="20" t="s">
        <v>3717</v>
      </c>
      <c r="C61" s="20" t="s">
        <v>3688</v>
      </c>
      <c r="D61" s="21" t="s">
        <v>3583</v>
      </c>
      <c r="E61" s="21" t="s">
        <v>3718</v>
      </c>
      <c r="F61" s="21" t="s">
        <v>3583</v>
      </c>
      <c r="G61" s="21" t="s">
        <v>3585</v>
      </c>
      <c r="H61" s="21"/>
      <c r="I61" s="20" t="s">
        <v>597</v>
      </c>
      <c r="J61" s="20" t="s">
        <v>3586</v>
      </c>
      <c r="K61" s="21" t="s">
        <v>3587</v>
      </c>
      <c r="L61" s="21" t="s">
        <v>3588</v>
      </c>
      <c r="M61" s="20" t="s">
        <v>212</v>
      </c>
    </row>
    <row r="62" spans="1:13" ht="36" customHeight="1">
      <c r="A62" s="20" t="s">
        <v>3719</v>
      </c>
      <c r="B62" s="20" t="s">
        <v>3717</v>
      </c>
      <c r="C62" s="20" t="s">
        <v>3688</v>
      </c>
      <c r="D62" s="21" t="s">
        <v>3590</v>
      </c>
      <c r="E62" s="21" t="s">
        <v>3720</v>
      </c>
      <c r="F62" s="21" t="s">
        <v>3590</v>
      </c>
      <c r="G62" s="21" t="s">
        <v>3585</v>
      </c>
      <c r="H62" s="21"/>
      <c r="I62" s="20" t="s">
        <v>597</v>
      </c>
      <c r="J62" s="20" t="s">
        <v>3586</v>
      </c>
      <c r="K62" s="21" t="s">
        <v>3587</v>
      </c>
      <c r="L62" s="21" t="s">
        <v>3588</v>
      </c>
      <c r="M62" s="20" t="s">
        <v>212</v>
      </c>
    </row>
    <row r="63" spans="1:13" ht="36" customHeight="1">
      <c r="A63" s="20" t="s">
        <v>3721</v>
      </c>
      <c r="B63" s="20" t="s">
        <v>3717</v>
      </c>
      <c r="C63" s="20" t="s">
        <v>3688</v>
      </c>
      <c r="D63" s="21" t="s">
        <v>3593</v>
      </c>
      <c r="E63" s="21" t="s">
        <v>3722</v>
      </c>
      <c r="F63" s="21" t="s">
        <v>3593</v>
      </c>
      <c r="G63" s="21" t="s">
        <v>3585</v>
      </c>
      <c r="H63" s="21"/>
      <c r="I63" s="20" t="s">
        <v>597</v>
      </c>
      <c r="J63" s="20" t="s">
        <v>3586</v>
      </c>
      <c r="K63" s="21" t="s">
        <v>3587</v>
      </c>
      <c r="L63" s="21" t="s">
        <v>3588</v>
      </c>
      <c r="M63" s="20" t="s">
        <v>212</v>
      </c>
    </row>
    <row r="64" spans="1:13" ht="36" customHeight="1">
      <c r="A64" s="20" t="s">
        <v>3723</v>
      </c>
      <c r="B64" s="20" t="s">
        <v>3717</v>
      </c>
      <c r="C64" s="20" t="s">
        <v>3688</v>
      </c>
      <c r="D64" s="21" t="s">
        <v>3596</v>
      </c>
      <c r="E64" s="21" t="s">
        <v>2543</v>
      </c>
      <c r="F64" s="21" t="s">
        <v>3596</v>
      </c>
      <c r="G64" s="21" t="s">
        <v>3585</v>
      </c>
      <c r="H64" s="21"/>
      <c r="I64" s="20" t="s">
        <v>597</v>
      </c>
      <c r="J64" s="20" t="s">
        <v>3586</v>
      </c>
      <c r="K64" s="21" t="s">
        <v>3587</v>
      </c>
      <c r="L64" s="21" t="s">
        <v>3588</v>
      </c>
      <c r="M64" s="20" t="s">
        <v>212</v>
      </c>
    </row>
    <row r="65" spans="1:13" ht="36" customHeight="1">
      <c r="A65" s="20" t="s">
        <v>3724</v>
      </c>
      <c r="B65" s="20" t="s">
        <v>3717</v>
      </c>
      <c r="C65" s="20" t="s">
        <v>3688</v>
      </c>
      <c r="D65" s="21" t="s">
        <v>3599</v>
      </c>
      <c r="E65" s="21" t="s">
        <v>3725</v>
      </c>
      <c r="F65" s="21" t="s">
        <v>3599</v>
      </c>
      <c r="G65" s="21" t="s">
        <v>3585</v>
      </c>
      <c r="H65" s="21"/>
      <c r="I65" s="20" t="s">
        <v>597</v>
      </c>
      <c r="J65" s="20" t="s">
        <v>3586</v>
      </c>
      <c r="K65" s="21" t="s">
        <v>3587</v>
      </c>
      <c r="L65" s="21" t="s">
        <v>3588</v>
      </c>
      <c r="M65" s="20" t="s">
        <v>212</v>
      </c>
    </row>
    <row r="66" spans="1:13" ht="36" customHeight="1">
      <c r="A66" s="20" t="s">
        <v>3726</v>
      </c>
      <c r="B66" s="20" t="s">
        <v>3717</v>
      </c>
      <c r="C66" s="20" t="s">
        <v>3688</v>
      </c>
      <c r="D66" s="21" t="s">
        <v>3602</v>
      </c>
      <c r="E66" s="21" t="s">
        <v>3727</v>
      </c>
      <c r="F66" s="21" t="s">
        <v>3602</v>
      </c>
      <c r="G66" s="21" t="s">
        <v>3585</v>
      </c>
      <c r="H66" s="21"/>
      <c r="I66" s="20" t="s">
        <v>597</v>
      </c>
      <c r="J66" s="20" t="s">
        <v>3586</v>
      </c>
      <c r="K66" s="21" t="s">
        <v>3587</v>
      </c>
      <c r="L66" s="21" t="s">
        <v>3588</v>
      </c>
      <c r="M66" s="20" t="s">
        <v>212</v>
      </c>
    </row>
    <row r="67" spans="1:13" ht="36" customHeight="1">
      <c r="A67" s="20" t="s">
        <v>3728</v>
      </c>
      <c r="B67" s="20" t="s">
        <v>3717</v>
      </c>
      <c r="C67" s="20" t="s">
        <v>3688</v>
      </c>
      <c r="D67" s="21" t="s">
        <v>3605</v>
      </c>
      <c r="E67" s="21" t="s">
        <v>3729</v>
      </c>
      <c r="F67" s="21" t="s">
        <v>3605</v>
      </c>
      <c r="G67" s="21" t="s">
        <v>3585</v>
      </c>
      <c r="H67" s="21"/>
      <c r="I67" s="20" t="s">
        <v>597</v>
      </c>
      <c r="J67" s="20" t="s">
        <v>3586</v>
      </c>
      <c r="K67" s="21" t="s">
        <v>3587</v>
      </c>
      <c r="L67" s="21" t="s">
        <v>3588</v>
      </c>
      <c r="M67" s="20" t="s">
        <v>212</v>
      </c>
    </row>
    <row r="68" spans="1:13" ht="36" customHeight="1">
      <c r="A68" s="20" t="s">
        <v>3730</v>
      </c>
      <c r="B68" s="20" t="s">
        <v>3717</v>
      </c>
      <c r="C68" s="20" t="s">
        <v>3688</v>
      </c>
      <c r="D68" s="21" t="s">
        <v>3703</v>
      </c>
      <c r="E68" s="21" t="s">
        <v>3731</v>
      </c>
      <c r="F68" s="21" t="s">
        <v>3703</v>
      </c>
      <c r="G68" s="21" t="s">
        <v>3585</v>
      </c>
      <c r="H68" s="21"/>
      <c r="I68" s="20" t="s">
        <v>597</v>
      </c>
      <c r="J68" s="20" t="s">
        <v>3586</v>
      </c>
      <c r="K68" s="21" t="s">
        <v>3587</v>
      </c>
      <c r="L68" s="21" t="s">
        <v>3588</v>
      </c>
      <c r="M68" s="20" t="s">
        <v>212</v>
      </c>
    </row>
    <row r="69" spans="1:13" ht="36" customHeight="1">
      <c r="A69" s="20" t="s">
        <v>3732</v>
      </c>
      <c r="B69" s="20" t="s">
        <v>3717</v>
      </c>
      <c r="C69" s="20" t="s">
        <v>3688</v>
      </c>
      <c r="D69" s="21" t="s">
        <v>3706</v>
      </c>
      <c r="E69" s="21" t="s">
        <v>3733</v>
      </c>
      <c r="F69" s="21" t="s">
        <v>3706</v>
      </c>
      <c r="G69" s="21" t="s">
        <v>3585</v>
      </c>
      <c r="H69" s="21"/>
      <c r="I69" s="20" t="s">
        <v>597</v>
      </c>
      <c r="J69" s="20" t="s">
        <v>3586</v>
      </c>
      <c r="K69" s="21" t="s">
        <v>3587</v>
      </c>
      <c r="L69" s="21" t="s">
        <v>3588</v>
      </c>
      <c r="M69" s="20" t="s">
        <v>212</v>
      </c>
    </row>
    <row r="70" spans="1:13" ht="36" customHeight="1">
      <c r="A70" s="20" t="s">
        <v>3734</v>
      </c>
      <c r="B70" s="20" t="s">
        <v>3717</v>
      </c>
      <c r="C70" s="20" t="s">
        <v>3688</v>
      </c>
      <c r="D70" s="21" t="s">
        <v>3614</v>
      </c>
      <c r="E70" s="21" t="s">
        <v>2543</v>
      </c>
      <c r="F70" s="21" t="s">
        <v>3614</v>
      </c>
      <c r="G70" s="21" t="s">
        <v>3585</v>
      </c>
      <c r="H70" s="21"/>
      <c r="I70" s="20" t="s">
        <v>597</v>
      </c>
      <c r="J70" s="20" t="s">
        <v>3586</v>
      </c>
      <c r="K70" s="21" t="s">
        <v>3587</v>
      </c>
      <c r="L70" s="21" t="s">
        <v>3588</v>
      </c>
      <c r="M70" s="20" t="s">
        <v>212</v>
      </c>
    </row>
    <row r="71" spans="1:13" ht="36" customHeight="1">
      <c r="A71" s="20" t="s">
        <v>3735</v>
      </c>
      <c r="B71" s="20" t="s">
        <v>3717</v>
      </c>
      <c r="C71" s="20" t="s">
        <v>3688</v>
      </c>
      <c r="D71" s="21" t="s">
        <v>3617</v>
      </c>
      <c r="E71" s="21" t="s">
        <v>2543</v>
      </c>
      <c r="F71" s="21" t="s">
        <v>3617</v>
      </c>
      <c r="G71" s="21" t="s">
        <v>3585</v>
      </c>
      <c r="H71" s="21"/>
      <c r="I71" s="20" t="s">
        <v>597</v>
      </c>
      <c r="J71" s="20" t="s">
        <v>3586</v>
      </c>
      <c r="K71" s="21" t="s">
        <v>3587</v>
      </c>
      <c r="L71" s="21" t="s">
        <v>3588</v>
      </c>
      <c r="M71" s="20" t="s">
        <v>212</v>
      </c>
    </row>
    <row r="72" spans="1:13" ht="36" customHeight="1">
      <c r="A72" s="20" t="s">
        <v>3736</v>
      </c>
      <c r="B72" s="20" t="s">
        <v>3717</v>
      </c>
      <c r="C72" s="20" t="s">
        <v>3688</v>
      </c>
      <c r="D72" s="21" t="s">
        <v>3620</v>
      </c>
      <c r="E72" s="21" t="s">
        <v>3737</v>
      </c>
      <c r="F72" s="21" t="s">
        <v>3620</v>
      </c>
      <c r="G72" s="21" t="s">
        <v>3585</v>
      </c>
      <c r="H72" s="21"/>
      <c r="I72" s="20" t="s">
        <v>597</v>
      </c>
      <c r="J72" s="20" t="s">
        <v>3586</v>
      </c>
      <c r="K72" s="21" t="s">
        <v>3587</v>
      </c>
      <c r="L72" s="21" t="s">
        <v>3588</v>
      </c>
      <c r="M72" s="20" t="s">
        <v>212</v>
      </c>
    </row>
    <row r="73" spans="1:13" ht="36" customHeight="1">
      <c r="A73" s="20" t="s">
        <v>3738</v>
      </c>
      <c r="B73" s="20" t="s">
        <v>3717</v>
      </c>
      <c r="C73" s="20" t="s">
        <v>3688</v>
      </c>
      <c r="D73" s="21" t="s">
        <v>3623</v>
      </c>
      <c r="E73" s="21" t="s">
        <v>3739</v>
      </c>
      <c r="F73" s="21" t="s">
        <v>3623</v>
      </c>
      <c r="G73" s="21" t="s">
        <v>3585</v>
      </c>
      <c r="H73" s="21"/>
      <c r="I73" s="20" t="s">
        <v>597</v>
      </c>
      <c r="J73" s="20" t="s">
        <v>3586</v>
      </c>
      <c r="K73" s="21" t="s">
        <v>3587</v>
      </c>
      <c r="L73" s="21" t="s">
        <v>3588</v>
      </c>
      <c r="M73" s="20" t="s">
        <v>212</v>
      </c>
    </row>
    <row r="74" spans="1:13" ht="36" customHeight="1">
      <c r="A74" s="20" t="s">
        <v>3740</v>
      </c>
      <c r="B74" s="20" t="s">
        <v>3717</v>
      </c>
      <c r="C74" s="20" t="s">
        <v>3688</v>
      </c>
      <c r="D74" s="21" t="s">
        <v>3626</v>
      </c>
      <c r="E74" s="21" t="s">
        <v>3741</v>
      </c>
      <c r="F74" s="21" t="s">
        <v>3626</v>
      </c>
      <c r="G74" s="21" t="s">
        <v>3585</v>
      </c>
      <c r="H74" s="21"/>
      <c r="I74" s="20" t="s">
        <v>597</v>
      </c>
      <c r="J74" s="20" t="s">
        <v>3586</v>
      </c>
      <c r="K74" s="21" t="s">
        <v>3587</v>
      </c>
      <c r="L74" s="21" t="s">
        <v>3588</v>
      </c>
      <c r="M74" s="20" t="s">
        <v>212</v>
      </c>
    </row>
  </sheetData>
  <mergeCells count="2">
    <mergeCell ref="A1:M1"/>
    <mergeCell ref="A2:M2"/>
  </mergeCells>
  <dataValidations count="1">
    <dataValidation type="list" sqref="I5:I74" xr:uid="{00000000-0002-0000-0A00-000000000000}">
      <formula1>"Sí,No,Por decidir"</formula1>
    </dataValidation>
  </dataValidation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4"/>
  <sheetViews>
    <sheetView showGridLines="0" workbookViewId="0"/>
  </sheetViews>
  <sheetFormatPr defaultRowHeight="14.25"/>
  <cols>
    <col min="1" max="1" width="16" customWidth="1"/>
    <col min="2" max="2" width="22" customWidth="1"/>
    <col min="3" max="3" width="25" customWidth="1"/>
    <col min="4" max="4" width="36" customWidth="1"/>
    <col min="5" max="5" width="48" customWidth="1"/>
    <col min="6" max="6" width="34" customWidth="1"/>
    <col min="7" max="7" width="22" customWidth="1"/>
    <col min="8" max="8" width="18" customWidth="1"/>
    <col min="9" max="9" width="50" customWidth="1"/>
  </cols>
  <sheetData>
    <row r="1" spans="1:9" ht="30" customHeight="1">
      <c r="A1" s="64" t="s">
        <v>3742</v>
      </c>
      <c r="B1" s="64"/>
      <c r="C1" s="64"/>
      <c r="D1" s="64"/>
      <c r="E1" s="64"/>
      <c r="F1" s="64"/>
      <c r="G1" s="64"/>
      <c r="H1" s="64"/>
      <c r="I1" s="64"/>
    </row>
    <row r="2" spans="1:9" ht="34.15" customHeight="1">
      <c r="A2" s="65" t="s">
        <v>3743</v>
      </c>
      <c r="B2" s="65"/>
      <c r="C2" s="65"/>
      <c r="D2" s="65"/>
      <c r="E2" s="65"/>
      <c r="F2" s="65"/>
      <c r="G2" s="65"/>
      <c r="H2" s="65"/>
      <c r="I2" s="65"/>
    </row>
    <row r="4" spans="1:9" ht="42" customHeight="1">
      <c r="A4" s="19" t="s">
        <v>3744</v>
      </c>
      <c r="B4" s="19" t="s">
        <v>3745</v>
      </c>
      <c r="C4" s="19" t="s">
        <v>3746</v>
      </c>
      <c r="D4" s="19" t="s">
        <v>3747</v>
      </c>
      <c r="E4" s="19" t="s">
        <v>3748</v>
      </c>
      <c r="F4" s="19" t="s">
        <v>3749</v>
      </c>
      <c r="G4" s="19" t="s">
        <v>2464</v>
      </c>
      <c r="H4" s="19" t="s">
        <v>91</v>
      </c>
      <c r="I4" s="19" t="s">
        <v>1512</v>
      </c>
    </row>
    <row r="5" spans="1:9" ht="21.6" customHeight="1">
      <c r="A5" s="26" t="s">
        <v>3750</v>
      </c>
      <c r="B5" s="26" t="s">
        <v>221</v>
      </c>
      <c r="C5" s="26" t="s">
        <v>584</v>
      </c>
      <c r="D5" s="26" t="s">
        <v>3751</v>
      </c>
      <c r="E5" s="26" t="s">
        <v>3752</v>
      </c>
      <c r="F5" s="26" t="s">
        <v>3753</v>
      </c>
      <c r="G5" s="26" t="s">
        <v>286</v>
      </c>
      <c r="H5" s="26" t="s">
        <v>216</v>
      </c>
      <c r="I5" s="26" t="s">
        <v>3754</v>
      </c>
    </row>
    <row r="6" spans="1:9" ht="21.6" customHeight="1">
      <c r="A6" s="26" t="s">
        <v>3755</v>
      </c>
      <c r="B6" s="26" t="s">
        <v>4334</v>
      </c>
      <c r="C6" s="26" t="s">
        <v>225</v>
      </c>
      <c r="D6" s="26" t="s">
        <v>4335</v>
      </c>
      <c r="E6" s="26" t="s">
        <v>4336</v>
      </c>
      <c r="F6" s="26" t="s">
        <v>4337</v>
      </c>
      <c r="G6" s="26" t="s">
        <v>2435</v>
      </c>
      <c r="H6" s="26" t="s">
        <v>4338</v>
      </c>
      <c r="I6" s="26" t="s">
        <v>4339</v>
      </c>
    </row>
    <row r="7" spans="1:9" ht="14.25" customHeight="1">
      <c r="A7" s="26" t="s">
        <v>3756</v>
      </c>
      <c r="B7" s="26" t="s">
        <v>234</v>
      </c>
      <c r="C7" s="26" t="s">
        <v>3757</v>
      </c>
      <c r="D7" s="26" t="s">
        <v>3758</v>
      </c>
      <c r="E7" s="26" t="s">
        <v>3759</v>
      </c>
      <c r="F7" s="26" t="s">
        <v>3760</v>
      </c>
      <c r="G7" s="26" t="s">
        <v>286</v>
      </c>
      <c r="H7" s="26" t="s">
        <v>228</v>
      </c>
      <c r="I7" s="26" t="s">
        <v>3761</v>
      </c>
    </row>
    <row r="8" spans="1:9" ht="21.6" customHeight="1">
      <c r="A8" s="26" t="s">
        <v>3762</v>
      </c>
      <c r="B8" s="26" t="s">
        <v>4340</v>
      </c>
      <c r="C8" s="26" t="s">
        <v>4341</v>
      </c>
      <c r="D8" s="26" t="s">
        <v>4342</v>
      </c>
      <c r="E8" s="26" t="s">
        <v>4343</v>
      </c>
      <c r="F8" s="26" t="s">
        <v>4344</v>
      </c>
      <c r="G8" s="26" t="s">
        <v>2411</v>
      </c>
      <c r="H8" s="26" t="s">
        <v>4345</v>
      </c>
      <c r="I8" s="26" t="s">
        <v>4346</v>
      </c>
    </row>
    <row r="9" spans="1:9" ht="14.25" customHeight="1">
      <c r="A9" s="26" t="s">
        <v>3763</v>
      </c>
      <c r="B9" s="26" t="s">
        <v>3764</v>
      </c>
      <c r="C9" s="26" t="s">
        <v>244</v>
      </c>
      <c r="D9" s="26" t="s">
        <v>3765</v>
      </c>
      <c r="E9" s="26" t="s">
        <v>3766</v>
      </c>
      <c r="F9" s="26" t="s">
        <v>3767</v>
      </c>
      <c r="G9" s="26" t="s">
        <v>286</v>
      </c>
      <c r="H9" s="26" t="s">
        <v>242</v>
      </c>
      <c r="I9" s="26" t="s">
        <v>3768</v>
      </c>
    </row>
    <row r="10" spans="1:9" ht="21.6" customHeight="1">
      <c r="A10" s="26" t="s">
        <v>3769</v>
      </c>
      <c r="B10" s="26" t="s">
        <v>4347</v>
      </c>
      <c r="C10" s="26" t="s">
        <v>584</v>
      </c>
      <c r="D10" s="26" t="s">
        <v>4348</v>
      </c>
      <c r="E10" s="26" t="s">
        <v>4349</v>
      </c>
      <c r="F10" s="26" t="s">
        <v>4350</v>
      </c>
      <c r="G10" s="26" t="s">
        <v>4351</v>
      </c>
      <c r="H10" s="26" t="s">
        <v>4038</v>
      </c>
      <c r="I10" s="26" t="s">
        <v>4352</v>
      </c>
    </row>
    <row r="11" spans="1:9" ht="26.45" customHeight="1">
      <c r="A11" s="25" t="s">
        <v>4353</v>
      </c>
      <c r="B11" s="25" t="s">
        <v>4354</v>
      </c>
      <c r="C11" s="25" t="s">
        <v>4355</v>
      </c>
      <c r="D11" s="25" t="s">
        <v>4356</v>
      </c>
      <c r="E11" s="25" t="s">
        <v>4357</v>
      </c>
      <c r="F11" s="25" t="s">
        <v>4358</v>
      </c>
      <c r="G11" s="25" t="s">
        <v>286</v>
      </c>
      <c r="H11" s="25" t="s">
        <v>4038</v>
      </c>
      <c r="I11" s="25" t="s">
        <v>4359</v>
      </c>
    </row>
    <row r="12" spans="1:9" ht="26.45" customHeight="1">
      <c r="A12" s="25" t="s">
        <v>4360</v>
      </c>
      <c r="B12" s="25" t="s">
        <v>4361</v>
      </c>
      <c r="C12" s="25" t="s">
        <v>4362</v>
      </c>
      <c r="D12" s="25" t="s">
        <v>4363</v>
      </c>
      <c r="E12" s="25" t="s">
        <v>4364</v>
      </c>
      <c r="F12" s="25" t="s">
        <v>4365</v>
      </c>
      <c r="G12" s="25" t="s">
        <v>4366</v>
      </c>
      <c r="H12" s="25" t="s">
        <v>4367</v>
      </c>
      <c r="I12" s="25" t="s">
        <v>4368</v>
      </c>
    </row>
    <row r="13" spans="1:9" ht="39.6" customHeight="1">
      <c r="A13" s="25" t="s">
        <v>4369</v>
      </c>
      <c r="B13" s="25" t="s">
        <v>4370</v>
      </c>
      <c r="C13" s="25" t="s">
        <v>4371</v>
      </c>
      <c r="D13" s="25" t="s">
        <v>4372</v>
      </c>
      <c r="E13" s="25" t="s">
        <v>4373</v>
      </c>
      <c r="F13" s="25" t="s">
        <v>4374</v>
      </c>
      <c r="G13" s="25" t="s">
        <v>2411</v>
      </c>
      <c r="H13" s="25" t="s">
        <v>4038</v>
      </c>
      <c r="I13" s="25" t="s">
        <v>4375</v>
      </c>
    </row>
    <row r="14" spans="1:9" ht="39.6" customHeight="1">
      <c r="A14" s="25" t="s">
        <v>4376</v>
      </c>
      <c r="B14" s="25" t="s">
        <v>4377</v>
      </c>
      <c r="C14" s="25" t="s">
        <v>3757</v>
      </c>
      <c r="D14" s="25" t="s">
        <v>4378</v>
      </c>
      <c r="E14" s="25" t="s">
        <v>4379</v>
      </c>
      <c r="F14" s="25" t="s">
        <v>4380</v>
      </c>
      <c r="G14" s="25" t="s">
        <v>286</v>
      </c>
      <c r="H14" s="25" t="s">
        <v>4381</v>
      </c>
      <c r="I14" s="25" t="s">
        <v>4382</v>
      </c>
    </row>
  </sheetData>
  <mergeCells count="2">
    <mergeCell ref="A1:I1"/>
    <mergeCell ref="A2:I2"/>
  </mergeCells>
  <dataValidations count="1">
    <dataValidation type="list" sqref="G5:G10" xr:uid="{00000000-0002-0000-0B00-000000000000}">
      <formula1>"Disponible,Parcial,No disponible"</formula1>
    </dataValidation>
  </dataValidation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8"/>
  <sheetViews>
    <sheetView showGridLines="0" workbookViewId="0"/>
  </sheetViews>
  <sheetFormatPr defaultRowHeight="14.25"/>
  <cols>
    <col min="1" max="1" width="16" customWidth="1"/>
    <col min="2" max="2" width="15" customWidth="1"/>
    <col min="3" max="3" width="25" customWidth="1"/>
    <col min="4" max="4" width="16" customWidth="1"/>
    <col min="5" max="5" width="20" customWidth="1"/>
    <col min="6" max="6" width="38" customWidth="1"/>
    <col min="7" max="7" width="58" customWidth="1"/>
    <col min="8" max="8" width="20" customWidth="1"/>
    <col min="9" max="9" width="18" customWidth="1"/>
    <col min="10" max="10" width="58" customWidth="1"/>
  </cols>
  <sheetData>
    <row r="1" spans="1:10" ht="30" customHeight="1">
      <c r="A1" s="64" t="s">
        <v>3770</v>
      </c>
      <c r="B1" s="64"/>
      <c r="C1" s="64"/>
      <c r="D1" s="64"/>
      <c r="E1" s="64"/>
      <c r="F1" s="64"/>
      <c r="G1" s="64"/>
      <c r="H1" s="64"/>
      <c r="I1" s="64"/>
      <c r="J1" s="64"/>
    </row>
    <row r="2" spans="1:10" ht="34.15" customHeight="1">
      <c r="A2" s="65" t="s">
        <v>3771</v>
      </c>
      <c r="B2" s="65"/>
      <c r="C2" s="65"/>
      <c r="D2" s="65"/>
      <c r="E2" s="65"/>
      <c r="F2" s="65"/>
      <c r="G2" s="65"/>
      <c r="H2" s="65"/>
      <c r="I2" s="65"/>
      <c r="J2" s="65"/>
    </row>
    <row r="4" spans="1:10" ht="42" customHeight="1">
      <c r="A4" s="19" t="s">
        <v>3744</v>
      </c>
      <c r="B4" s="19" t="s">
        <v>3772</v>
      </c>
      <c r="C4" s="19" t="s">
        <v>3746</v>
      </c>
      <c r="D4" s="19" t="s">
        <v>3773</v>
      </c>
      <c r="E4" s="19" t="s">
        <v>160</v>
      </c>
      <c r="F4" s="19" t="s">
        <v>3774</v>
      </c>
      <c r="G4" s="19" t="s">
        <v>3775</v>
      </c>
      <c r="H4" s="19" t="s">
        <v>3776</v>
      </c>
      <c r="I4" s="19" t="s">
        <v>91</v>
      </c>
      <c r="J4" s="19" t="s">
        <v>1512</v>
      </c>
    </row>
    <row r="5" spans="1:10" ht="36" customHeight="1">
      <c r="A5" s="20" t="s">
        <v>3777</v>
      </c>
      <c r="B5" s="24">
        <v>46106</v>
      </c>
      <c r="C5" s="20" t="s">
        <v>239</v>
      </c>
      <c r="D5" s="21" t="s">
        <v>3778</v>
      </c>
      <c r="E5" s="22">
        <v>30</v>
      </c>
      <c r="F5" s="21" t="s">
        <v>3779</v>
      </c>
      <c r="G5" s="21" t="s">
        <v>3780</v>
      </c>
      <c r="H5" s="21" t="s">
        <v>3781</v>
      </c>
      <c r="I5" s="20" t="s">
        <v>235</v>
      </c>
      <c r="J5" s="21" t="s">
        <v>3782</v>
      </c>
    </row>
    <row r="6" spans="1:10" ht="36" customHeight="1">
      <c r="A6" s="20" t="s">
        <v>3783</v>
      </c>
      <c r="B6" s="24">
        <v>46106</v>
      </c>
      <c r="C6" s="20" t="s">
        <v>244</v>
      </c>
      <c r="D6" s="21" t="s">
        <v>3784</v>
      </c>
      <c r="E6" s="22"/>
      <c r="F6" s="21" t="s">
        <v>3785</v>
      </c>
      <c r="G6" s="21" t="s">
        <v>3786</v>
      </c>
      <c r="H6" s="21" t="s">
        <v>3787</v>
      </c>
      <c r="I6" s="20" t="s">
        <v>242</v>
      </c>
      <c r="J6" s="21" t="s">
        <v>3788</v>
      </c>
    </row>
    <row r="7" spans="1:10" ht="36" customHeight="1">
      <c r="A7" s="20" t="s">
        <v>3789</v>
      </c>
      <c r="B7" s="24">
        <v>46106</v>
      </c>
      <c r="C7" s="20" t="s">
        <v>592</v>
      </c>
      <c r="D7" s="21" t="s">
        <v>3790</v>
      </c>
      <c r="E7" s="22"/>
      <c r="F7" s="21" t="s">
        <v>3791</v>
      </c>
      <c r="G7" s="21" t="s">
        <v>3792</v>
      </c>
      <c r="H7" s="21" t="s">
        <v>3793</v>
      </c>
      <c r="I7" s="20" t="s">
        <v>248</v>
      </c>
      <c r="J7" s="21" t="s">
        <v>3794</v>
      </c>
    </row>
    <row r="8" spans="1:10" ht="36" customHeight="1">
      <c r="A8" s="20" t="s">
        <v>3795</v>
      </c>
      <c r="B8" s="24">
        <v>46132</v>
      </c>
      <c r="C8" s="20" t="s">
        <v>3796</v>
      </c>
      <c r="D8" s="21" t="s">
        <v>3797</v>
      </c>
      <c r="E8" s="22"/>
      <c r="F8" s="21" t="s">
        <v>3798</v>
      </c>
      <c r="G8" s="21" t="s">
        <v>3799</v>
      </c>
      <c r="H8" s="21" t="s">
        <v>3800</v>
      </c>
      <c r="I8" s="20" t="s">
        <v>254</v>
      </c>
      <c r="J8" s="21" t="s">
        <v>3801</v>
      </c>
    </row>
  </sheetData>
  <mergeCells count="2">
    <mergeCell ref="A1:J1"/>
    <mergeCell ref="A2:J2"/>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6"/>
  <sheetViews>
    <sheetView showGridLines="0" workbookViewId="0"/>
  </sheetViews>
  <sheetFormatPr defaultRowHeight="14.25"/>
  <cols>
    <col min="1" max="2" width="58" customWidth="1"/>
    <col min="3" max="3" width="20" customWidth="1"/>
    <col min="4" max="4" width="15" customWidth="1"/>
    <col min="5" max="5" width="20" customWidth="1"/>
    <col min="6" max="6" width="58" customWidth="1"/>
    <col min="7" max="7" width="16" customWidth="1"/>
    <col min="8" max="8" width="22" customWidth="1"/>
  </cols>
  <sheetData>
    <row r="1" spans="1:8" ht="30" customHeight="1">
      <c r="A1" s="64" t="s">
        <v>3802</v>
      </c>
      <c r="B1" s="64"/>
      <c r="C1" s="64"/>
      <c r="D1" s="64"/>
      <c r="E1" s="64"/>
      <c r="F1" s="64"/>
      <c r="G1" s="64"/>
      <c r="H1" s="64"/>
    </row>
    <row r="2" spans="1:8" ht="34.15" customHeight="1">
      <c r="A2" s="65" t="s">
        <v>3803</v>
      </c>
      <c r="B2" s="65"/>
      <c r="C2" s="65"/>
      <c r="D2" s="65"/>
      <c r="E2" s="65"/>
      <c r="F2" s="65"/>
      <c r="G2" s="65"/>
      <c r="H2" s="65"/>
    </row>
    <row r="4" spans="1:8" ht="42" customHeight="1">
      <c r="A4" s="19" t="s">
        <v>3804</v>
      </c>
      <c r="B4" s="19" t="s">
        <v>3805</v>
      </c>
      <c r="C4" s="19" t="s">
        <v>3806</v>
      </c>
      <c r="D4" s="19" t="s">
        <v>3807</v>
      </c>
      <c r="E4" s="19" t="s">
        <v>272</v>
      </c>
      <c r="F4" s="19" t="s">
        <v>3808</v>
      </c>
      <c r="G4" s="19" t="s">
        <v>3809</v>
      </c>
      <c r="H4" s="19" t="s">
        <v>2464</v>
      </c>
    </row>
    <row r="5" spans="1:8" ht="36" customHeight="1">
      <c r="A5" s="20" t="s">
        <v>3810</v>
      </c>
      <c r="B5" s="21" t="s">
        <v>3811</v>
      </c>
      <c r="C5" s="21" t="s">
        <v>3812</v>
      </c>
      <c r="D5" s="20" t="s">
        <v>3813</v>
      </c>
      <c r="E5" s="21" t="s">
        <v>3814</v>
      </c>
      <c r="F5" s="21" t="s">
        <v>3815</v>
      </c>
      <c r="G5" s="20" t="s">
        <v>3816</v>
      </c>
      <c r="H5" s="20" t="s">
        <v>3817</v>
      </c>
    </row>
    <row r="6" spans="1:8" ht="36" customHeight="1">
      <c r="A6" s="20" t="s">
        <v>3818</v>
      </c>
      <c r="B6" s="21" t="s">
        <v>3819</v>
      </c>
      <c r="C6" s="21" t="s">
        <v>3820</v>
      </c>
      <c r="D6" s="20" t="s">
        <v>3813</v>
      </c>
      <c r="E6" s="21" t="s">
        <v>3821</v>
      </c>
      <c r="F6" s="21" t="s">
        <v>3822</v>
      </c>
      <c r="G6" s="20" t="s">
        <v>3816</v>
      </c>
      <c r="H6" s="20" t="s">
        <v>3817</v>
      </c>
    </row>
    <row r="7" spans="1:8" ht="36" customHeight="1">
      <c r="A7" s="20" t="s">
        <v>3823</v>
      </c>
      <c r="B7" s="21" t="s">
        <v>3824</v>
      </c>
      <c r="C7" s="21" t="s">
        <v>3825</v>
      </c>
      <c r="D7" s="20" t="s">
        <v>3826</v>
      </c>
      <c r="E7" s="21" t="s">
        <v>2463</v>
      </c>
      <c r="F7" s="21" t="s">
        <v>3827</v>
      </c>
      <c r="G7" s="20" t="s">
        <v>3816</v>
      </c>
      <c r="H7" s="20" t="s">
        <v>3817</v>
      </c>
    </row>
    <row r="8" spans="1:8" ht="36" customHeight="1">
      <c r="A8" s="20" t="s">
        <v>3828</v>
      </c>
      <c r="B8" s="21" t="s">
        <v>3829</v>
      </c>
      <c r="C8" s="21" t="s">
        <v>3820</v>
      </c>
      <c r="D8" s="20" t="s">
        <v>3830</v>
      </c>
      <c r="E8" s="21" t="s">
        <v>3831</v>
      </c>
      <c r="F8" s="21" t="s">
        <v>3832</v>
      </c>
      <c r="G8" s="20" t="s">
        <v>3816</v>
      </c>
      <c r="H8" s="20" t="s">
        <v>3833</v>
      </c>
    </row>
    <row r="9" spans="1:8" ht="36" customHeight="1">
      <c r="A9" s="20" t="s">
        <v>3834</v>
      </c>
      <c r="B9" s="21" t="s">
        <v>3835</v>
      </c>
      <c r="C9" s="21" t="s">
        <v>3836</v>
      </c>
      <c r="D9" s="20" t="s">
        <v>3837</v>
      </c>
      <c r="E9" s="21" t="s">
        <v>3838</v>
      </c>
      <c r="F9" s="21" t="s">
        <v>3839</v>
      </c>
      <c r="G9" s="20" t="s">
        <v>3816</v>
      </c>
      <c r="H9" s="20" t="s">
        <v>3833</v>
      </c>
    </row>
    <row r="10" spans="1:8" ht="36" customHeight="1">
      <c r="A10" s="20" t="s">
        <v>3840</v>
      </c>
      <c r="B10" s="21" t="s">
        <v>3841</v>
      </c>
      <c r="C10" s="21" t="s">
        <v>108</v>
      </c>
      <c r="D10" s="20" t="s">
        <v>3830</v>
      </c>
      <c r="E10" s="21" t="s">
        <v>3842</v>
      </c>
      <c r="F10" s="21" t="s">
        <v>3843</v>
      </c>
      <c r="G10" s="20" t="s">
        <v>3816</v>
      </c>
      <c r="H10" s="20" t="s">
        <v>3833</v>
      </c>
    </row>
    <row r="11" spans="1:8" ht="36" customHeight="1">
      <c r="A11" s="20" t="s">
        <v>3844</v>
      </c>
      <c r="B11" s="21" t="s">
        <v>3845</v>
      </c>
      <c r="C11" s="21" t="s">
        <v>3846</v>
      </c>
      <c r="D11" s="20" t="s">
        <v>3813</v>
      </c>
      <c r="E11" s="21" t="s">
        <v>3847</v>
      </c>
      <c r="F11" s="21" t="s">
        <v>3848</v>
      </c>
      <c r="G11" s="20" t="s">
        <v>3816</v>
      </c>
      <c r="H11" s="20" t="s">
        <v>3817</v>
      </c>
    </row>
    <row r="12" spans="1:8" ht="36" customHeight="1">
      <c r="A12" s="20" t="s">
        <v>3849</v>
      </c>
      <c r="B12" s="21" t="s">
        <v>3850</v>
      </c>
      <c r="C12" s="21" t="s">
        <v>3851</v>
      </c>
      <c r="D12" s="20" t="s">
        <v>3852</v>
      </c>
      <c r="E12" s="21" t="s">
        <v>211</v>
      </c>
      <c r="F12" s="21" t="s">
        <v>3853</v>
      </c>
      <c r="G12" s="20" t="s">
        <v>3854</v>
      </c>
      <c r="H12" s="20" t="s">
        <v>3817</v>
      </c>
    </row>
    <row r="13" spans="1:8" ht="36" customHeight="1">
      <c r="A13" s="20" t="s">
        <v>3855</v>
      </c>
      <c r="B13" s="21" t="s">
        <v>3856</v>
      </c>
      <c r="C13" s="21" t="s">
        <v>3857</v>
      </c>
      <c r="D13" s="20" t="s">
        <v>3813</v>
      </c>
      <c r="E13" s="21" t="s">
        <v>3858</v>
      </c>
      <c r="F13" s="21" t="s">
        <v>3859</v>
      </c>
      <c r="G13" s="20" t="s">
        <v>3816</v>
      </c>
      <c r="H13" s="20" t="s">
        <v>3817</v>
      </c>
    </row>
    <row r="14" spans="1:8" ht="36" customHeight="1">
      <c r="A14" s="20" t="s">
        <v>3860</v>
      </c>
      <c r="B14" s="21" t="s">
        <v>3861</v>
      </c>
      <c r="C14" s="21" t="s">
        <v>108</v>
      </c>
      <c r="D14" s="20" t="s">
        <v>3862</v>
      </c>
      <c r="E14" s="21" t="s">
        <v>211</v>
      </c>
      <c r="F14" s="21" t="s">
        <v>3863</v>
      </c>
      <c r="G14" s="20" t="s">
        <v>3854</v>
      </c>
      <c r="H14" s="20" t="s">
        <v>3833</v>
      </c>
    </row>
    <row r="15" spans="1:8" ht="36" customHeight="1">
      <c r="A15" s="20" t="s">
        <v>3864</v>
      </c>
      <c r="B15" s="21" t="s">
        <v>3865</v>
      </c>
      <c r="C15" s="21" t="s">
        <v>108</v>
      </c>
      <c r="D15" s="20" t="s">
        <v>3866</v>
      </c>
      <c r="E15" s="21" t="s">
        <v>3842</v>
      </c>
      <c r="F15" s="21" t="s">
        <v>3867</v>
      </c>
      <c r="G15" s="20" t="s">
        <v>3816</v>
      </c>
      <c r="H15" s="20" t="s">
        <v>3833</v>
      </c>
    </row>
    <row r="16" spans="1:8" ht="36" customHeight="1">
      <c r="A16" s="20" t="s">
        <v>3868</v>
      </c>
      <c r="B16" s="21" t="s">
        <v>3869</v>
      </c>
      <c r="C16" s="21" t="s">
        <v>225</v>
      </c>
      <c r="D16" s="20" t="s">
        <v>3813</v>
      </c>
      <c r="E16" s="21" t="s">
        <v>218</v>
      </c>
      <c r="F16" s="21" t="s">
        <v>3870</v>
      </c>
      <c r="G16" s="20" t="s">
        <v>3854</v>
      </c>
      <c r="H16" s="20" t="s">
        <v>3817</v>
      </c>
    </row>
  </sheetData>
  <mergeCells count="2">
    <mergeCell ref="A1:H1"/>
    <mergeCell ref="A2:H2"/>
  </mergeCells>
  <conditionalFormatting sqref="G5:G16">
    <cfRule type="containsText" dxfId="13" priority="1" operator="containsText" text="Alta"/>
    <cfRule type="containsText" dxfId="12" priority="2" operator="containsText" text="Media"/>
  </conditionalFormatting>
  <dataValidations count="2">
    <dataValidation type="list" sqref="G5:G16" xr:uid="{00000000-0002-0000-0D00-000000000000}">
      <formula1>"Alta,Media,Baja"</formula1>
    </dataValidation>
    <dataValidation type="list" sqref="H5:H16" xr:uid="{00000000-0002-0000-0D00-000001000000}">
      <formula1>"Pendiente,En proceso,Completada"</formula1>
    </dataValidation>
  </dataValidation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3"/>
  <sheetViews>
    <sheetView showGridLines="0" workbookViewId="0"/>
  </sheetViews>
  <sheetFormatPr defaultRowHeight="14.25"/>
  <cols>
    <col min="1" max="1" width="16" customWidth="1"/>
    <col min="2" max="2" width="20" customWidth="1"/>
    <col min="3" max="3" width="38" customWidth="1"/>
    <col min="4" max="4" width="18" customWidth="1"/>
    <col min="5" max="5" width="22" customWidth="1"/>
    <col min="6" max="6" width="38" customWidth="1"/>
  </cols>
  <sheetData>
    <row r="1" spans="1:6" ht="30" customHeight="1">
      <c r="A1" s="64" t="s">
        <v>3871</v>
      </c>
      <c r="B1" s="64"/>
      <c r="C1" s="64"/>
      <c r="D1" s="64"/>
      <c r="E1" s="64"/>
      <c r="F1" s="64"/>
    </row>
    <row r="2" spans="1:6" ht="34.15" customHeight="1">
      <c r="A2" s="65" t="s">
        <v>3872</v>
      </c>
      <c r="B2" s="65"/>
      <c r="C2" s="65"/>
      <c r="D2" s="65"/>
      <c r="E2" s="65"/>
      <c r="F2" s="65"/>
    </row>
    <row r="4" spans="1:6" ht="42" customHeight="1">
      <c r="A4" s="19" t="s">
        <v>3873</v>
      </c>
      <c r="B4" s="19" t="s">
        <v>3874</v>
      </c>
      <c r="C4" s="19" t="s">
        <v>3875</v>
      </c>
      <c r="D4" s="19" t="s">
        <v>3876</v>
      </c>
      <c r="E4" s="19" t="s">
        <v>2464</v>
      </c>
      <c r="F4" s="19" t="s">
        <v>3877</v>
      </c>
    </row>
    <row r="5" spans="1:6" ht="36" customHeight="1">
      <c r="A5" s="20" t="s">
        <v>3878</v>
      </c>
      <c r="B5" s="20" t="s">
        <v>3879</v>
      </c>
      <c r="C5" s="21" t="s">
        <v>3880</v>
      </c>
      <c r="D5" s="21" t="s">
        <v>3881</v>
      </c>
      <c r="E5" s="20" t="s">
        <v>3882</v>
      </c>
      <c r="F5" s="21" t="s">
        <v>3883</v>
      </c>
    </row>
    <row r="6" spans="1:6" ht="36" customHeight="1">
      <c r="A6" s="20" t="s">
        <v>3884</v>
      </c>
      <c r="B6" s="20" t="s">
        <v>3885</v>
      </c>
      <c r="C6" s="21" t="s">
        <v>3886</v>
      </c>
      <c r="D6" s="21" t="s">
        <v>3887</v>
      </c>
      <c r="E6" s="20" t="s">
        <v>3888</v>
      </c>
      <c r="F6" s="21" t="s">
        <v>3889</v>
      </c>
    </row>
    <row r="7" spans="1:6" ht="36" customHeight="1">
      <c r="A7" s="20" t="s">
        <v>3890</v>
      </c>
      <c r="B7" s="20" t="s">
        <v>3891</v>
      </c>
      <c r="C7" s="21" t="s">
        <v>3892</v>
      </c>
      <c r="D7" s="21" t="s">
        <v>3893</v>
      </c>
      <c r="E7" s="20" t="s">
        <v>3894</v>
      </c>
      <c r="F7" s="21" t="s">
        <v>3895</v>
      </c>
    </row>
    <row r="8" spans="1:6" ht="36" customHeight="1">
      <c r="A8" s="20" t="s">
        <v>3896</v>
      </c>
      <c r="B8" s="20" t="s">
        <v>3897</v>
      </c>
      <c r="C8" s="21" t="s">
        <v>3898</v>
      </c>
      <c r="D8" s="21" t="s">
        <v>3899</v>
      </c>
      <c r="E8" s="20" t="s">
        <v>3894</v>
      </c>
      <c r="F8" s="21" t="s">
        <v>4383</v>
      </c>
    </row>
    <row r="9" spans="1:6" ht="36" customHeight="1">
      <c r="A9" s="20" t="s">
        <v>3900</v>
      </c>
      <c r="B9" s="20" t="s">
        <v>3586</v>
      </c>
      <c r="C9" s="21" t="s">
        <v>3901</v>
      </c>
      <c r="D9" s="21" t="s">
        <v>3902</v>
      </c>
      <c r="E9" s="20" t="s">
        <v>3903</v>
      </c>
      <c r="F9" s="21" t="s">
        <v>3904</v>
      </c>
    </row>
    <row r="10" spans="1:6" ht="36" customHeight="1">
      <c r="A10" s="20" t="s">
        <v>3905</v>
      </c>
      <c r="B10" s="20" t="s">
        <v>3906</v>
      </c>
      <c r="C10" s="21" t="s">
        <v>3907</v>
      </c>
      <c r="D10" s="21" t="s">
        <v>3908</v>
      </c>
      <c r="E10" s="20" t="s">
        <v>2411</v>
      </c>
      <c r="F10" s="21" t="s">
        <v>3909</v>
      </c>
    </row>
    <row r="11" spans="1:6" ht="36" customHeight="1">
      <c r="A11" s="20" t="s">
        <v>3910</v>
      </c>
      <c r="B11" s="20" t="s">
        <v>3911</v>
      </c>
      <c r="C11" s="21" t="s">
        <v>3912</v>
      </c>
      <c r="D11" s="21" t="s">
        <v>3913</v>
      </c>
      <c r="E11" s="20" t="s">
        <v>3914</v>
      </c>
      <c r="F11" s="21" t="s">
        <v>3915</v>
      </c>
    </row>
    <row r="12" spans="1:6" ht="36" customHeight="1">
      <c r="A12" s="20" t="s">
        <v>3916</v>
      </c>
      <c r="B12" s="20" t="s">
        <v>3917</v>
      </c>
      <c r="C12" s="21" t="s">
        <v>3918</v>
      </c>
      <c r="D12" s="21" t="s">
        <v>3919</v>
      </c>
      <c r="E12" s="20" t="s">
        <v>3920</v>
      </c>
      <c r="F12" s="21" t="s">
        <v>3921</v>
      </c>
    </row>
    <row r="13" spans="1:6" ht="36" customHeight="1">
      <c r="A13" s="20" t="s">
        <v>3922</v>
      </c>
      <c r="B13" s="20" t="s">
        <v>3923</v>
      </c>
      <c r="C13" s="21" t="s">
        <v>3924</v>
      </c>
      <c r="D13" s="21" t="s">
        <v>3919</v>
      </c>
      <c r="E13" s="20" t="s">
        <v>3920</v>
      </c>
      <c r="F13" s="21" t="s">
        <v>3925</v>
      </c>
    </row>
  </sheetData>
  <mergeCells count="2">
    <mergeCell ref="A1:F1"/>
    <mergeCell ref="A2:F2"/>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4"/>
  <sheetViews>
    <sheetView showGridLines="0" workbookViewId="0"/>
  </sheetViews>
  <sheetFormatPr defaultRowHeight="14.25"/>
  <cols>
    <col min="1" max="2" width="16" customWidth="1"/>
    <col min="3" max="3" width="20" customWidth="1"/>
    <col min="4" max="4" width="58" customWidth="1"/>
    <col min="5" max="5" width="18" customWidth="1"/>
    <col min="6" max="6" width="38" customWidth="1"/>
    <col min="7" max="7" width="22" customWidth="1"/>
  </cols>
  <sheetData>
    <row r="1" spans="1:7" ht="30" customHeight="1">
      <c r="A1" s="64" t="s">
        <v>3926</v>
      </c>
      <c r="B1" s="64"/>
      <c r="C1" s="64"/>
      <c r="D1" s="64"/>
      <c r="E1" s="64"/>
      <c r="F1" s="64"/>
      <c r="G1" s="64"/>
    </row>
    <row r="2" spans="1:7" ht="34.15" customHeight="1">
      <c r="A2" s="65" t="s">
        <v>3927</v>
      </c>
      <c r="B2" s="65"/>
      <c r="C2" s="65"/>
      <c r="D2" s="65"/>
      <c r="E2" s="65"/>
      <c r="F2" s="65"/>
      <c r="G2" s="65"/>
    </row>
    <row r="4" spans="1:7" ht="42" customHeight="1">
      <c r="A4" s="19" t="s">
        <v>3928</v>
      </c>
      <c r="B4" s="19" t="s">
        <v>3929</v>
      </c>
      <c r="C4" s="19" t="s">
        <v>3930</v>
      </c>
      <c r="D4" s="19" t="s">
        <v>2457</v>
      </c>
      <c r="E4" s="19" t="s">
        <v>2396</v>
      </c>
      <c r="F4" s="19" t="s">
        <v>3931</v>
      </c>
      <c r="G4" s="19" t="s">
        <v>2464</v>
      </c>
    </row>
    <row r="5" spans="1:7" ht="36" customHeight="1">
      <c r="A5" s="20" t="s">
        <v>3932</v>
      </c>
      <c r="B5" s="20" t="s">
        <v>3933</v>
      </c>
      <c r="C5" s="20" t="s">
        <v>23</v>
      </c>
      <c r="D5" s="21" t="s">
        <v>3934</v>
      </c>
      <c r="E5" s="21" t="s">
        <v>152</v>
      </c>
      <c r="F5" s="21" t="s">
        <v>3935</v>
      </c>
      <c r="G5" s="20" t="s">
        <v>3936</v>
      </c>
    </row>
    <row r="6" spans="1:7" ht="36" customHeight="1">
      <c r="A6" s="20" t="s">
        <v>3937</v>
      </c>
      <c r="B6" s="20" t="s">
        <v>3816</v>
      </c>
      <c r="C6" s="20" t="s">
        <v>105</v>
      </c>
      <c r="D6" s="21" t="s">
        <v>3938</v>
      </c>
      <c r="E6" s="21" t="s">
        <v>152</v>
      </c>
      <c r="F6" s="21" t="s">
        <v>3939</v>
      </c>
      <c r="G6" s="20" t="s">
        <v>3936</v>
      </c>
    </row>
    <row r="7" spans="1:7" ht="36" customHeight="1">
      <c r="A7" s="20" t="s">
        <v>3940</v>
      </c>
      <c r="B7" s="20" t="s">
        <v>3933</v>
      </c>
      <c r="C7" s="20" t="s">
        <v>23</v>
      </c>
      <c r="D7" s="21" t="s">
        <v>3941</v>
      </c>
      <c r="E7" s="21" t="s">
        <v>152</v>
      </c>
      <c r="F7" s="21" t="s">
        <v>3942</v>
      </c>
      <c r="G7" s="20" t="s">
        <v>3936</v>
      </c>
    </row>
    <row r="8" spans="1:7" ht="36" customHeight="1">
      <c r="A8" s="20" t="s">
        <v>3943</v>
      </c>
      <c r="B8" s="20" t="s">
        <v>3854</v>
      </c>
      <c r="C8" s="20" t="s">
        <v>3944</v>
      </c>
      <c r="D8" s="21" t="s">
        <v>3945</v>
      </c>
      <c r="E8" s="21" t="s">
        <v>174</v>
      </c>
      <c r="F8" s="21" t="s">
        <v>3946</v>
      </c>
      <c r="G8" s="20" t="s">
        <v>3936</v>
      </c>
    </row>
    <row r="9" spans="1:7" ht="36" customHeight="1">
      <c r="A9" s="20" t="s">
        <v>3947</v>
      </c>
      <c r="B9" s="20" t="s">
        <v>3816</v>
      </c>
      <c r="C9" s="20" t="s">
        <v>3948</v>
      </c>
      <c r="D9" s="21" t="s">
        <v>3949</v>
      </c>
      <c r="E9" s="21" t="s">
        <v>174</v>
      </c>
      <c r="F9" s="21" t="s">
        <v>3950</v>
      </c>
      <c r="G9" s="20" t="s">
        <v>3936</v>
      </c>
    </row>
    <row r="10" spans="1:7" ht="36" customHeight="1">
      <c r="A10" s="20" t="s">
        <v>3951</v>
      </c>
      <c r="B10" s="20" t="s">
        <v>3816</v>
      </c>
      <c r="C10" s="20" t="s">
        <v>3952</v>
      </c>
      <c r="D10" s="21" t="s">
        <v>3953</v>
      </c>
      <c r="E10" s="21" t="s">
        <v>174</v>
      </c>
      <c r="F10" s="21" t="s">
        <v>3954</v>
      </c>
      <c r="G10" s="20" t="s">
        <v>3936</v>
      </c>
    </row>
    <row r="11" spans="1:7" ht="36" customHeight="1">
      <c r="A11" s="20" t="s">
        <v>3955</v>
      </c>
      <c r="B11" s="20" t="s">
        <v>3816</v>
      </c>
      <c r="C11" s="20" t="s">
        <v>3956</v>
      </c>
      <c r="D11" s="21" t="s">
        <v>3957</v>
      </c>
      <c r="E11" s="21" t="s">
        <v>3958</v>
      </c>
      <c r="F11" s="21" t="s">
        <v>3959</v>
      </c>
      <c r="G11" s="20" t="s">
        <v>3936</v>
      </c>
    </row>
    <row r="12" spans="1:7" ht="36" customHeight="1">
      <c r="A12" s="20" t="s">
        <v>3960</v>
      </c>
      <c r="B12" s="20" t="s">
        <v>3816</v>
      </c>
      <c r="C12" s="20" t="s">
        <v>1209</v>
      </c>
      <c r="D12" s="21" t="s">
        <v>3961</v>
      </c>
      <c r="E12" s="21" t="s">
        <v>164</v>
      </c>
      <c r="F12" s="21" t="s">
        <v>3962</v>
      </c>
      <c r="G12" s="20" t="s">
        <v>3936</v>
      </c>
    </row>
    <row r="13" spans="1:7" ht="36" customHeight="1">
      <c r="A13" s="20" t="s">
        <v>3963</v>
      </c>
      <c r="B13" s="20" t="s">
        <v>3816</v>
      </c>
      <c r="C13" s="20" t="s">
        <v>3964</v>
      </c>
      <c r="D13" s="21" t="s">
        <v>3965</v>
      </c>
      <c r="E13" s="21" t="s">
        <v>174</v>
      </c>
      <c r="F13" s="21" t="s">
        <v>3966</v>
      </c>
      <c r="G13" s="20" t="s">
        <v>3936</v>
      </c>
    </row>
    <row r="14" spans="1:7" ht="36" customHeight="1">
      <c r="A14" s="20" t="s">
        <v>3967</v>
      </c>
      <c r="B14" s="20" t="s">
        <v>3854</v>
      </c>
      <c r="C14" s="20" t="s">
        <v>170</v>
      </c>
      <c r="D14" s="21" t="s">
        <v>3968</v>
      </c>
      <c r="E14" s="21" t="s">
        <v>173</v>
      </c>
      <c r="F14" s="21" t="s">
        <v>3969</v>
      </c>
      <c r="G14" s="20" t="s">
        <v>3936</v>
      </c>
    </row>
    <row r="15" spans="1:7" ht="36" customHeight="1">
      <c r="A15" s="20" t="s">
        <v>3970</v>
      </c>
      <c r="B15" s="20" t="s">
        <v>3854</v>
      </c>
      <c r="C15" s="20" t="s">
        <v>170</v>
      </c>
      <c r="D15" s="21" t="s">
        <v>3971</v>
      </c>
      <c r="E15" s="21" t="s">
        <v>173</v>
      </c>
      <c r="F15" s="21" t="s">
        <v>3972</v>
      </c>
      <c r="G15" s="20" t="s">
        <v>3936</v>
      </c>
    </row>
    <row r="16" spans="1:7" ht="36" customHeight="1">
      <c r="A16" s="20" t="s">
        <v>3973</v>
      </c>
      <c r="B16" s="20" t="s">
        <v>3816</v>
      </c>
      <c r="C16" s="20" t="s">
        <v>170</v>
      </c>
      <c r="D16" s="21" t="s">
        <v>3974</v>
      </c>
      <c r="E16" s="21" t="s">
        <v>173</v>
      </c>
      <c r="F16" s="21" t="s">
        <v>3975</v>
      </c>
      <c r="G16" s="20" t="s">
        <v>3936</v>
      </c>
    </row>
    <row r="17" spans="1:7" ht="36" customHeight="1">
      <c r="A17" s="20" t="s">
        <v>3976</v>
      </c>
      <c r="B17" s="20" t="s">
        <v>3816</v>
      </c>
      <c r="C17" s="20" t="s">
        <v>170</v>
      </c>
      <c r="D17" s="21" t="s">
        <v>3977</v>
      </c>
      <c r="E17" s="21" t="s">
        <v>173</v>
      </c>
      <c r="F17" s="21" t="s">
        <v>3978</v>
      </c>
      <c r="G17" s="20" t="s">
        <v>3936</v>
      </c>
    </row>
    <row r="18" spans="1:7" ht="36" customHeight="1">
      <c r="A18" s="20" t="s">
        <v>3979</v>
      </c>
      <c r="B18" s="20" t="s">
        <v>3854</v>
      </c>
      <c r="C18" s="20" t="s">
        <v>3980</v>
      </c>
      <c r="D18" s="21" t="s">
        <v>3981</v>
      </c>
      <c r="E18" s="21" t="s">
        <v>173</v>
      </c>
      <c r="F18" s="21" t="s">
        <v>3982</v>
      </c>
      <c r="G18" s="20" t="s">
        <v>3936</v>
      </c>
    </row>
    <row r="19" spans="1:7" ht="36" customHeight="1">
      <c r="A19" s="20" t="s">
        <v>3983</v>
      </c>
      <c r="B19" s="20" t="s">
        <v>3816</v>
      </c>
      <c r="C19" s="20" t="s">
        <v>3984</v>
      </c>
      <c r="D19" s="21" t="s">
        <v>3985</v>
      </c>
      <c r="E19" s="21" t="s">
        <v>3986</v>
      </c>
      <c r="F19" s="21" t="s">
        <v>3987</v>
      </c>
      <c r="G19" s="20" t="s">
        <v>3988</v>
      </c>
    </row>
    <row r="20" spans="1:7" ht="36" customHeight="1">
      <c r="A20" s="20" t="s">
        <v>3989</v>
      </c>
      <c r="B20" s="20" t="s">
        <v>3816</v>
      </c>
      <c r="C20" s="20" t="s">
        <v>3984</v>
      </c>
      <c r="D20" s="21" t="s">
        <v>3990</v>
      </c>
      <c r="E20" s="21" t="s">
        <v>3991</v>
      </c>
      <c r="F20" s="21" t="s">
        <v>3992</v>
      </c>
      <c r="G20" s="20" t="s">
        <v>3988</v>
      </c>
    </row>
    <row r="21" spans="1:7" ht="36" customHeight="1">
      <c r="A21" s="20" t="s">
        <v>3993</v>
      </c>
      <c r="B21" s="20" t="s">
        <v>3933</v>
      </c>
      <c r="C21" s="20" t="s">
        <v>23</v>
      </c>
      <c r="D21" s="21" t="s">
        <v>3994</v>
      </c>
      <c r="E21" s="21" t="s">
        <v>2413</v>
      </c>
      <c r="F21" s="21" t="s">
        <v>3995</v>
      </c>
      <c r="G21" s="20" t="s">
        <v>3936</v>
      </c>
    </row>
    <row r="22" spans="1:7" ht="36" customHeight="1">
      <c r="A22" s="20" t="s">
        <v>3996</v>
      </c>
      <c r="B22" s="20" t="s">
        <v>3816</v>
      </c>
      <c r="C22" s="20" t="s">
        <v>3997</v>
      </c>
      <c r="D22" s="21" t="s">
        <v>3998</v>
      </c>
      <c r="E22" s="21" t="s">
        <v>139</v>
      </c>
      <c r="F22" s="21" t="s">
        <v>3999</v>
      </c>
      <c r="G22" s="20" t="s">
        <v>3936</v>
      </c>
    </row>
    <row r="23" spans="1:7" ht="36" customHeight="1">
      <c r="A23" s="20" t="s">
        <v>4000</v>
      </c>
      <c r="B23" s="20" t="s">
        <v>3816</v>
      </c>
      <c r="C23" s="20" t="s">
        <v>218</v>
      </c>
      <c r="D23" s="21" t="s">
        <v>4384</v>
      </c>
      <c r="E23" s="21" t="s">
        <v>4385</v>
      </c>
      <c r="F23" s="21" t="s">
        <v>4386</v>
      </c>
      <c r="G23" s="20" t="s">
        <v>4387</v>
      </c>
    </row>
    <row r="24" spans="1:7" ht="36" customHeight="1">
      <c r="A24" s="20" t="s">
        <v>4001</v>
      </c>
      <c r="B24" s="20" t="s">
        <v>3854</v>
      </c>
      <c r="C24" s="20" t="s">
        <v>4002</v>
      </c>
      <c r="D24" s="21" t="s">
        <v>4003</v>
      </c>
      <c r="E24" s="21" t="s">
        <v>4004</v>
      </c>
      <c r="F24" s="21" t="s">
        <v>4005</v>
      </c>
      <c r="G24" s="20" t="s">
        <v>3936</v>
      </c>
    </row>
    <row r="25" spans="1:7" ht="36" customHeight="1">
      <c r="A25" s="20" t="s">
        <v>4006</v>
      </c>
      <c r="B25" s="20" t="s">
        <v>3816</v>
      </c>
      <c r="C25" s="20" t="s">
        <v>4007</v>
      </c>
      <c r="D25" s="21" t="s">
        <v>4008</v>
      </c>
      <c r="E25" s="21" t="s">
        <v>194</v>
      </c>
      <c r="F25" s="21" t="s">
        <v>4009</v>
      </c>
      <c r="G25" s="20" t="s">
        <v>4010</v>
      </c>
    </row>
    <row r="26" spans="1:7" ht="36" customHeight="1">
      <c r="A26" s="20" t="s">
        <v>4011</v>
      </c>
      <c r="B26" s="20" t="s">
        <v>3854</v>
      </c>
      <c r="C26" s="20" t="s">
        <v>207</v>
      </c>
      <c r="D26" s="21" t="s">
        <v>4012</v>
      </c>
      <c r="E26" s="21" t="s">
        <v>4013</v>
      </c>
      <c r="F26" s="21" t="s">
        <v>4014</v>
      </c>
      <c r="G26" s="20" t="s">
        <v>3988</v>
      </c>
    </row>
    <row r="27" spans="1:7" ht="36" customHeight="1">
      <c r="A27" s="20" t="s">
        <v>4015</v>
      </c>
      <c r="B27" s="20" t="s">
        <v>4016</v>
      </c>
      <c r="C27" s="20" t="s">
        <v>4017</v>
      </c>
      <c r="D27" s="21" t="s">
        <v>4018</v>
      </c>
      <c r="E27" s="21" t="s">
        <v>4019</v>
      </c>
      <c r="F27" s="21" t="s">
        <v>4020</v>
      </c>
      <c r="G27" s="20" t="s">
        <v>3988</v>
      </c>
    </row>
    <row r="28" spans="1:7" ht="36" customHeight="1">
      <c r="A28" s="20" t="s">
        <v>4021</v>
      </c>
      <c r="B28" s="20" t="s">
        <v>3854</v>
      </c>
      <c r="C28" s="20" t="s">
        <v>4022</v>
      </c>
      <c r="D28" s="21" t="s">
        <v>4023</v>
      </c>
      <c r="E28" s="21" t="s">
        <v>4024</v>
      </c>
      <c r="F28" s="21" t="s">
        <v>4025</v>
      </c>
      <c r="G28" s="20" t="s">
        <v>3988</v>
      </c>
    </row>
    <row r="29" spans="1:7" ht="39.6" customHeight="1">
      <c r="A29" s="25" t="s">
        <v>4388</v>
      </c>
      <c r="B29" s="25" t="s">
        <v>3816</v>
      </c>
      <c r="C29" s="25" t="s">
        <v>4072</v>
      </c>
      <c r="D29" s="25" t="s">
        <v>4389</v>
      </c>
      <c r="E29" s="25" t="s">
        <v>4390</v>
      </c>
      <c r="F29" s="25" t="s">
        <v>4391</v>
      </c>
      <c r="G29" s="25" t="s">
        <v>4392</v>
      </c>
    </row>
    <row r="30" spans="1:7" ht="26.45" customHeight="1">
      <c r="A30" s="25" t="s">
        <v>4393</v>
      </c>
      <c r="B30" s="25" t="s">
        <v>3854</v>
      </c>
      <c r="C30" s="25" t="s">
        <v>4394</v>
      </c>
      <c r="D30" s="25" t="s">
        <v>4395</v>
      </c>
      <c r="E30" s="25" t="s">
        <v>4396</v>
      </c>
      <c r="F30" s="25" t="s">
        <v>4397</v>
      </c>
      <c r="G30" s="25" t="s">
        <v>4392</v>
      </c>
    </row>
    <row r="31" spans="1:7" ht="26.45" customHeight="1">
      <c r="A31" s="25" t="s">
        <v>4398</v>
      </c>
      <c r="B31" s="25" t="s">
        <v>3854</v>
      </c>
      <c r="C31" s="25" t="s">
        <v>170</v>
      </c>
      <c r="D31" s="25" t="s">
        <v>4399</v>
      </c>
      <c r="E31" s="25" t="s">
        <v>4400</v>
      </c>
      <c r="F31" s="25" t="s">
        <v>4401</v>
      </c>
      <c r="G31" s="25" t="s">
        <v>4392</v>
      </c>
    </row>
    <row r="32" spans="1:7" ht="39.6" customHeight="1">
      <c r="A32" s="25" t="s">
        <v>4402</v>
      </c>
      <c r="B32" s="25" t="s">
        <v>3933</v>
      </c>
      <c r="C32" s="25" t="s">
        <v>4403</v>
      </c>
      <c r="D32" s="25" t="s">
        <v>4404</v>
      </c>
      <c r="E32" s="25" t="s">
        <v>4405</v>
      </c>
      <c r="F32" s="25" t="s">
        <v>4406</v>
      </c>
      <c r="G32" s="25" t="s">
        <v>4407</v>
      </c>
    </row>
    <row r="33" spans="1:7" ht="54" customHeight="1">
      <c r="A33" s="42" t="s">
        <v>4408</v>
      </c>
      <c r="B33" s="42" t="s">
        <v>3816</v>
      </c>
      <c r="C33" s="42" t="s">
        <v>4409</v>
      </c>
      <c r="D33" s="42" t="s">
        <v>4410</v>
      </c>
      <c r="E33" s="42" t="s">
        <v>4411</v>
      </c>
      <c r="F33" s="42" t="s">
        <v>4412</v>
      </c>
      <c r="G33" s="42" t="s">
        <v>4407</v>
      </c>
    </row>
    <row r="34" spans="1:7">
      <c r="A34" t="s">
        <v>4413</v>
      </c>
      <c r="B34" t="s">
        <v>3816</v>
      </c>
      <c r="C34" t="s">
        <v>4414</v>
      </c>
      <c r="D34" t="s">
        <v>4415</v>
      </c>
      <c r="E34" t="s">
        <v>158</v>
      </c>
      <c r="F34" t="s">
        <v>4416</v>
      </c>
      <c r="G34" t="s">
        <v>3988</v>
      </c>
    </row>
  </sheetData>
  <mergeCells count="2">
    <mergeCell ref="A1:G1"/>
    <mergeCell ref="A2:G2"/>
  </mergeCells>
  <conditionalFormatting sqref="B5:B28">
    <cfRule type="containsText" dxfId="11" priority="1" operator="containsText" text="Crítica"/>
    <cfRule type="containsText" dxfId="10" priority="2" operator="containsText" text="Alta"/>
    <cfRule type="containsText" dxfId="9" priority="3" operator="containsText" text="Media"/>
  </conditionalFormatting>
  <conditionalFormatting sqref="B29:B32">
    <cfRule type="containsText" dxfId="8" priority="5" operator="containsText" text="Alta"/>
    <cfRule type="containsText" dxfId="7" priority="6" operator="containsText" text="Media"/>
  </conditionalFormatting>
  <conditionalFormatting sqref="G5:G28">
    <cfRule type="containsText" dxfId="6" priority="4" operator="containsText" text="Cerrada"/>
  </conditionalFormatting>
  <conditionalFormatting sqref="G29:G32">
    <cfRule type="containsText" dxfId="5" priority="7" operator="containsText" text="Cerrada"/>
  </conditionalFormatting>
  <dataValidations count="2">
    <dataValidation type="list" sqref="B5:B28" xr:uid="{00000000-0002-0000-0F00-000000000000}">
      <formula1>"Crítica,Alta,Media,Baja"</formula1>
    </dataValidation>
    <dataValidation type="list" sqref="G5:G28" xr:uid="{00000000-0002-0000-0F00-000001000000}">
      <formula1>"Abierta,En revisión,Documentada,Cerrada"</formula1>
    </dataValidation>
  </dataValidation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20"/>
  <sheetViews>
    <sheetView showGridLines="0" workbookViewId="0"/>
  </sheetViews>
  <sheetFormatPr defaultRowHeight="14.25"/>
  <cols>
    <col min="1" max="1" width="38" customWidth="1"/>
    <col min="2" max="2" width="14" customWidth="1"/>
    <col min="3" max="4" width="25" customWidth="1"/>
    <col min="5" max="5" width="15" customWidth="1"/>
    <col min="6" max="6" width="21" customWidth="1"/>
    <col min="7" max="7" width="67" customWidth="1"/>
    <col min="8" max="8" width="30" customWidth="1"/>
  </cols>
  <sheetData>
    <row r="1" spans="1:8" ht="28.15" customHeight="1">
      <c r="A1" s="69" t="s">
        <v>4417</v>
      </c>
      <c r="B1" s="69"/>
      <c r="C1" s="69"/>
      <c r="D1" s="69"/>
      <c r="E1" s="69"/>
      <c r="F1" s="69"/>
      <c r="G1" s="69"/>
      <c r="H1" s="69"/>
    </row>
    <row r="2" spans="1:8" ht="28.15" customHeight="1">
      <c r="A2" s="70" t="s">
        <v>4418</v>
      </c>
      <c r="B2" s="70"/>
      <c r="C2" s="70"/>
      <c r="D2" s="70"/>
      <c r="E2" s="70"/>
      <c r="F2" s="70"/>
      <c r="G2" s="70"/>
      <c r="H2" s="70"/>
    </row>
    <row r="3" spans="1:8">
      <c r="A3" s="54"/>
      <c r="B3" s="54"/>
      <c r="C3" s="54"/>
      <c r="D3" s="54"/>
      <c r="E3" s="54"/>
      <c r="F3" s="54"/>
      <c r="G3" s="54"/>
      <c r="H3" s="54"/>
    </row>
    <row r="4" spans="1:8" ht="34.15" customHeight="1">
      <c r="A4" s="71" t="s">
        <v>4419</v>
      </c>
      <c r="B4" s="71" t="s">
        <v>4419</v>
      </c>
      <c r="C4" s="71" t="s">
        <v>4420</v>
      </c>
      <c r="D4" s="71" t="s">
        <v>4420</v>
      </c>
      <c r="E4" s="71" t="s">
        <v>4421</v>
      </c>
      <c r="F4" s="71" t="s">
        <v>4421</v>
      </c>
      <c r="G4" s="71" t="s">
        <v>1029</v>
      </c>
      <c r="H4" s="71" t="s">
        <v>1029</v>
      </c>
    </row>
    <row r="5" spans="1:8" ht="25.9" customHeight="1">
      <c r="A5" s="76">
        <f>COUNTIF('04_Plan_PIAAE'!$G$5:$G$200,"Anejo 1 original disponible")+COUNTIF('04_Plan_PIAAE'!$G$5:$G$200,"Anejo 1 - borrador disponible")</f>
        <v>60</v>
      </c>
      <c r="B5" s="76"/>
      <c r="C5" s="76">
        <f>COUNTA($A$12:$A$72)</f>
        <v>61</v>
      </c>
      <c r="D5" s="76"/>
      <c r="E5" s="76">
        <f>COUNTIF($B$12:$B$72,"Subgraduado")</f>
        <v>20</v>
      </c>
      <c r="F5" s="76"/>
      <c r="G5" s="76">
        <f>COUNTIF($B$12:$B$72,"Graduado")</f>
        <v>41</v>
      </c>
      <c r="H5" s="76"/>
    </row>
    <row r="6" spans="1:8" ht="24" customHeight="1">
      <c r="A6" s="54"/>
      <c r="B6" s="54"/>
      <c r="C6" s="54"/>
      <c r="D6" s="54"/>
      <c r="E6" s="54"/>
      <c r="F6" s="54"/>
      <c r="G6" s="54"/>
      <c r="H6" s="54"/>
    </row>
    <row r="7" spans="1:8">
      <c r="A7" s="71" t="s">
        <v>4422</v>
      </c>
      <c r="B7" s="71"/>
      <c r="C7" s="71"/>
      <c r="D7" s="71"/>
      <c r="E7" s="71"/>
      <c r="F7" s="71"/>
      <c r="G7" s="71"/>
      <c r="H7" s="71"/>
    </row>
    <row r="8" spans="1:8" ht="40.15" customHeight="1">
      <c r="A8" s="77" t="s">
        <v>4423</v>
      </c>
      <c r="B8" s="78"/>
      <c r="C8" s="78"/>
      <c r="D8" s="78"/>
      <c r="E8" s="78"/>
      <c r="F8" s="78"/>
      <c r="G8" s="78"/>
      <c r="H8" s="79"/>
    </row>
    <row r="9" spans="1:8" ht="40.15" customHeight="1">
      <c r="A9" s="73"/>
      <c r="B9" s="74"/>
      <c r="C9" s="74"/>
      <c r="D9" s="74"/>
      <c r="E9" s="74"/>
      <c r="F9" s="74"/>
      <c r="G9" s="74"/>
      <c r="H9" s="75"/>
    </row>
    <row r="10" spans="1:8" ht="30" customHeight="1">
      <c r="A10" s="54"/>
      <c r="B10" s="54"/>
      <c r="C10" s="54"/>
      <c r="D10" s="54"/>
      <c r="E10" s="54"/>
      <c r="F10" s="54"/>
      <c r="G10" s="54"/>
      <c r="H10" s="54"/>
    </row>
    <row r="11" spans="1:8" ht="15" customHeight="1">
      <c r="A11" s="55" t="s">
        <v>284</v>
      </c>
      <c r="B11" s="55" t="s">
        <v>572</v>
      </c>
      <c r="C11" s="55" t="s">
        <v>573</v>
      </c>
      <c r="D11" s="55" t="s">
        <v>4424</v>
      </c>
      <c r="E11" s="55" t="s">
        <v>1067</v>
      </c>
      <c r="F11" s="55" t="s">
        <v>4425</v>
      </c>
      <c r="G11" s="55" t="s">
        <v>4426</v>
      </c>
      <c r="H11" s="55" t="s">
        <v>4427</v>
      </c>
    </row>
    <row r="12" spans="1:8" ht="43.9" customHeight="1">
      <c r="A12" s="30" t="s">
        <v>654</v>
      </c>
      <c r="B12" s="31" t="s">
        <v>591</v>
      </c>
      <c r="C12" s="31" t="s">
        <v>647</v>
      </c>
      <c r="D12" s="31" t="s">
        <v>4428</v>
      </c>
      <c r="E12" s="31" t="s">
        <v>1077</v>
      </c>
      <c r="F12" s="43" t="s">
        <v>2411</v>
      </c>
      <c r="G12" s="31" t="s">
        <v>4429</v>
      </c>
      <c r="H12" s="32" t="s">
        <v>279</v>
      </c>
    </row>
    <row r="13" spans="1:8" ht="43.9" customHeight="1">
      <c r="A13" s="44" t="s">
        <v>739</v>
      </c>
      <c r="B13" s="45" t="s">
        <v>591</v>
      </c>
      <c r="C13" s="45" t="s">
        <v>735</v>
      </c>
      <c r="D13" s="45" t="s">
        <v>4428</v>
      </c>
      <c r="E13" s="45" t="s">
        <v>1077</v>
      </c>
      <c r="F13" s="47" t="s">
        <v>4430</v>
      </c>
      <c r="G13" s="45" t="s">
        <v>4431</v>
      </c>
      <c r="H13" s="46" t="s">
        <v>288</v>
      </c>
    </row>
    <row r="14" spans="1:8" ht="43.9" customHeight="1">
      <c r="A14" s="36" t="s">
        <v>630</v>
      </c>
      <c r="B14" s="37" t="s">
        <v>591</v>
      </c>
      <c r="C14" s="37" t="s">
        <v>623</v>
      </c>
      <c r="D14" s="37" t="s">
        <v>4428</v>
      </c>
      <c r="E14" s="37" t="s">
        <v>1077</v>
      </c>
      <c r="F14" s="43" t="s">
        <v>2411</v>
      </c>
      <c r="G14" s="37" t="s">
        <v>4432</v>
      </c>
      <c r="H14" s="38" t="s">
        <v>293</v>
      </c>
    </row>
    <row r="15" spans="1:8" ht="43.9" customHeight="1">
      <c r="A15" s="44" t="s">
        <v>627</v>
      </c>
      <c r="B15" s="45" t="s">
        <v>591</v>
      </c>
      <c r="C15" s="45" t="s">
        <v>623</v>
      </c>
      <c r="D15" s="45" t="s">
        <v>4428</v>
      </c>
      <c r="E15" s="45" t="s">
        <v>1077</v>
      </c>
      <c r="F15" s="43" t="s">
        <v>2411</v>
      </c>
      <c r="G15" s="45" t="s">
        <v>4433</v>
      </c>
      <c r="H15" s="46" t="s">
        <v>298</v>
      </c>
    </row>
    <row r="16" spans="1:8" ht="43.9" customHeight="1">
      <c r="A16" s="36" t="s">
        <v>742</v>
      </c>
      <c r="B16" s="37" t="s">
        <v>591</v>
      </c>
      <c r="C16" s="37" t="s">
        <v>735</v>
      </c>
      <c r="D16" s="37" t="s">
        <v>4428</v>
      </c>
      <c r="E16" s="37" t="s">
        <v>1077</v>
      </c>
      <c r="F16" s="48" t="s">
        <v>588</v>
      </c>
      <c r="G16" s="37" t="s">
        <v>4434</v>
      </c>
      <c r="H16" s="38" t="s">
        <v>303</v>
      </c>
    </row>
    <row r="17" spans="1:8" ht="43.9" customHeight="1">
      <c r="A17" s="44" t="s">
        <v>736</v>
      </c>
      <c r="B17" s="45" t="s">
        <v>591</v>
      </c>
      <c r="C17" s="45" t="s">
        <v>735</v>
      </c>
      <c r="D17" s="45" t="s">
        <v>4428</v>
      </c>
      <c r="E17" s="45" t="s">
        <v>1077</v>
      </c>
      <c r="F17" s="43" t="s">
        <v>2411</v>
      </c>
      <c r="G17" s="45" t="s">
        <v>4435</v>
      </c>
      <c r="H17" s="46" t="s">
        <v>308</v>
      </c>
    </row>
    <row r="18" spans="1:8" ht="43.9" customHeight="1">
      <c r="A18" s="36" t="s">
        <v>639</v>
      </c>
      <c r="B18" s="37" t="s">
        <v>591</v>
      </c>
      <c r="C18" s="37" t="s">
        <v>623</v>
      </c>
      <c r="D18" s="37" t="s">
        <v>4428</v>
      </c>
      <c r="E18" s="37" t="s">
        <v>1077</v>
      </c>
      <c r="F18" s="49" t="s">
        <v>4436</v>
      </c>
      <c r="G18" s="37" t="s">
        <v>4437</v>
      </c>
      <c r="H18" s="38" t="s">
        <v>313</v>
      </c>
    </row>
    <row r="19" spans="1:8" ht="43.9" customHeight="1">
      <c r="A19" s="44" t="s">
        <v>729</v>
      </c>
      <c r="B19" s="45" t="s">
        <v>591</v>
      </c>
      <c r="C19" s="45" t="s">
        <v>703</v>
      </c>
      <c r="D19" s="45" t="s">
        <v>4428</v>
      </c>
      <c r="E19" s="45" t="s">
        <v>1077</v>
      </c>
      <c r="F19" s="43" t="s">
        <v>2411</v>
      </c>
      <c r="G19" s="45" t="s">
        <v>4438</v>
      </c>
      <c r="H19" s="46" t="s">
        <v>318</v>
      </c>
    </row>
    <row r="20" spans="1:8" ht="43.9" customHeight="1">
      <c r="A20" s="36" t="s">
        <v>710</v>
      </c>
      <c r="B20" s="37" t="s">
        <v>591</v>
      </c>
      <c r="C20" s="37" t="s">
        <v>703</v>
      </c>
      <c r="D20" s="37" t="s">
        <v>4428</v>
      </c>
      <c r="E20" s="37" t="s">
        <v>1077</v>
      </c>
      <c r="F20" s="43" t="s">
        <v>2411</v>
      </c>
      <c r="G20" s="37" t="s">
        <v>4439</v>
      </c>
      <c r="H20" s="38" t="s">
        <v>324</v>
      </c>
    </row>
    <row r="21" spans="1:8" ht="43.9" customHeight="1">
      <c r="A21" s="44" t="s">
        <v>732</v>
      </c>
      <c r="B21" s="45" t="s">
        <v>591</v>
      </c>
      <c r="C21" s="45" t="s">
        <v>703</v>
      </c>
      <c r="D21" s="45" t="s">
        <v>4428</v>
      </c>
      <c r="E21" s="45" t="s">
        <v>1077</v>
      </c>
      <c r="F21" s="48" t="s">
        <v>588</v>
      </c>
      <c r="G21" s="45" t="s">
        <v>4440</v>
      </c>
      <c r="H21" s="46" t="s">
        <v>329</v>
      </c>
    </row>
    <row r="22" spans="1:8" ht="43.9" customHeight="1">
      <c r="A22" s="36" t="s">
        <v>704</v>
      </c>
      <c r="B22" s="37" t="s">
        <v>591</v>
      </c>
      <c r="C22" s="37" t="s">
        <v>703</v>
      </c>
      <c r="D22" s="37" t="s">
        <v>4428</v>
      </c>
      <c r="E22" s="37" t="s">
        <v>1077</v>
      </c>
      <c r="F22" s="43" t="s">
        <v>2411</v>
      </c>
      <c r="G22" s="37" t="s">
        <v>4441</v>
      </c>
      <c r="H22" s="38" t="s">
        <v>335</v>
      </c>
    </row>
    <row r="23" spans="1:8" ht="43.9" customHeight="1">
      <c r="A23" s="44" t="s">
        <v>636</v>
      </c>
      <c r="B23" s="45" t="s">
        <v>591</v>
      </c>
      <c r="C23" s="45" t="s">
        <v>623</v>
      </c>
      <c r="D23" s="45" t="s">
        <v>4428</v>
      </c>
      <c r="E23" s="45" t="s">
        <v>1077</v>
      </c>
      <c r="F23" s="43" t="s">
        <v>2411</v>
      </c>
      <c r="G23" s="45" t="s">
        <v>4442</v>
      </c>
      <c r="H23" s="46" t="s">
        <v>340</v>
      </c>
    </row>
    <row r="24" spans="1:8" ht="43.9" customHeight="1">
      <c r="A24" s="36" t="s">
        <v>718</v>
      </c>
      <c r="B24" s="37" t="s">
        <v>591</v>
      </c>
      <c r="C24" s="37" t="s">
        <v>703</v>
      </c>
      <c r="D24" s="37" t="s">
        <v>4428</v>
      </c>
      <c r="E24" s="37" t="s">
        <v>1077</v>
      </c>
      <c r="F24" s="43" t="s">
        <v>2411</v>
      </c>
      <c r="G24" s="37" t="s">
        <v>4443</v>
      </c>
      <c r="H24" s="38" t="s">
        <v>345</v>
      </c>
    </row>
    <row r="25" spans="1:8" ht="43.9" customHeight="1">
      <c r="A25" s="44" t="s">
        <v>624</v>
      </c>
      <c r="B25" s="45" t="s">
        <v>591</v>
      </c>
      <c r="C25" s="45" t="s">
        <v>623</v>
      </c>
      <c r="D25" s="45" t="s">
        <v>4428</v>
      </c>
      <c r="E25" s="45" t="s">
        <v>1077</v>
      </c>
      <c r="F25" s="43" t="s">
        <v>2411</v>
      </c>
      <c r="G25" s="45" t="s">
        <v>4444</v>
      </c>
      <c r="H25" s="46" t="s">
        <v>351</v>
      </c>
    </row>
    <row r="26" spans="1:8" ht="43.9" customHeight="1">
      <c r="A26" s="36" t="s">
        <v>633</v>
      </c>
      <c r="B26" s="37" t="s">
        <v>591</v>
      </c>
      <c r="C26" s="37" t="s">
        <v>623</v>
      </c>
      <c r="D26" s="37" t="s">
        <v>4428</v>
      </c>
      <c r="E26" s="37" t="s">
        <v>1077</v>
      </c>
      <c r="F26" s="49" t="s">
        <v>4436</v>
      </c>
      <c r="G26" s="37" t="s">
        <v>4445</v>
      </c>
      <c r="H26" s="38" t="s">
        <v>356</v>
      </c>
    </row>
    <row r="27" spans="1:8" ht="43.9" customHeight="1">
      <c r="A27" s="44" t="s">
        <v>663</v>
      </c>
      <c r="B27" s="45" t="s">
        <v>591</v>
      </c>
      <c r="C27" s="45" t="s">
        <v>647</v>
      </c>
      <c r="D27" s="45" t="s">
        <v>4428</v>
      </c>
      <c r="E27" s="45" t="s">
        <v>1077</v>
      </c>
      <c r="F27" s="43" t="s">
        <v>2411</v>
      </c>
      <c r="G27" s="45" t="s">
        <v>4446</v>
      </c>
      <c r="H27" s="46" t="s">
        <v>361</v>
      </c>
    </row>
    <row r="28" spans="1:8" ht="43.9" customHeight="1">
      <c r="A28" s="36" t="s">
        <v>4447</v>
      </c>
      <c r="B28" s="37" t="s">
        <v>591</v>
      </c>
      <c r="C28" s="37" t="s">
        <v>703</v>
      </c>
      <c r="D28" s="37" t="s">
        <v>4428</v>
      </c>
      <c r="E28" s="37" t="s">
        <v>1077</v>
      </c>
      <c r="F28" s="43" t="s">
        <v>2411</v>
      </c>
      <c r="G28" s="37" t="s">
        <v>4448</v>
      </c>
      <c r="H28" s="38" t="s">
        <v>4449</v>
      </c>
    </row>
    <row r="29" spans="1:8" ht="43.9" customHeight="1">
      <c r="A29" s="44" t="s">
        <v>715</v>
      </c>
      <c r="B29" s="45" t="s">
        <v>591</v>
      </c>
      <c r="C29" s="45" t="s">
        <v>703</v>
      </c>
      <c r="D29" s="45" t="s">
        <v>4428</v>
      </c>
      <c r="E29" s="45" t="s">
        <v>1077</v>
      </c>
      <c r="F29" s="43" t="s">
        <v>2411</v>
      </c>
      <c r="G29" s="45" t="s">
        <v>4450</v>
      </c>
      <c r="H29" s="46" t="s">
        <v>372</v>
      </c>
    </row>
    <row r="30" spans="1:8" ht="43.9" customHeight="1">
      <c r="A30" s="36" t="s">
        <v>257</v>
      </c>
      <c r="B30" s="37" t="s">
        <v>591</v>
      </c>
      <c r="C30" s="37" t="s">
        <v>703</v>
      </c>
      <c r="D30" s="37" t="s">
        <v>4428</v>
      </c>
      <c r="E30" s="37" t="s">
        <v>1077</v>
      </c>
      <c r="F30" s="48" t="s">
        <v>588</v>
      </c>
      <c r="G30" s="37" t="s">
        <v>4451</v>
      </c>
      <c r="H30" s="38" t="s">
        <v>377</v>
      </c>
    </row>
    <row r="31" spans="1:8" ht="43.9" customHeight="1">
      <c r="A31" s="44" t="s">
        <v>726</v>
      </c>
      <c r="B31" s="45" t="s">
        <v>591</v>
      </c>
      <c r="C31" s="45" t="s">
        <v>703</v>
      </c>
      <c r="D31" s="45" t="s">
        <v>4428</v>
      </c>
      <c r="E31" s="45" t="s">
        <v>1077</v>
      </c>
      <c r="F31" s="43" t="s">
        <v>2411</v>
      </c>
      <c r="G31" s="45" t="s">
        <v>4452</v>
      </c>
      <c r="H31" s="46" t="s">
        <v>382</v>
      </c>
    </row>
    <row r="32" spans="1:8" ht="43.9" customHeight="1">
      <c r="A32" s="36" t="s">
        <v>746</v>
      </c>
      <c r="B32" s="37" t="s">
        <v>745</v>
      </c>
      <c r="C32" s="37" t="s">
        <v>592</v>
      </c>
      <c r="D32" s="37" t="s">
        <v>1217</v>
      </c>
      <c r="E32" s="37" t="s">
        <v>1077</v>
      </c>
      <c r="F32" s="50" t="s">
        <v>4453</v>
      </c>
      <c r="G32" s="37" t="s">
        <v>4454</v>
      </c>
      <c r="H32" s="38" t="s">
        <v>4455</v>
      </c>
    </row>
    <row r="33" spans="1:8" ht="43.9" customHeight="1">
      <c r="A33" s="44" t="s">
        <v>750</v>
      </c>
      <c r="B33" s="45" t="s">
        <v>745</v>
      </c>
      <c r="C33" s="45" t="s">
        <v>592</v>
      </c>
      <c r="D33" s="45" t="s">
        <v>4456</v>
      </c>
      <c r="E33" s="45" t="s">
        <v>1077</v>
      </c>
      <c r="F33" s="50" t="s">
        <v>4453</v>
      </c>
      <c r="G33" s="45" t="s">
        <v>4457</v>
      </c>
      <c r="H33" s="46" t="s">
        <v>4458</v>
      </c>
    </row>
    <row r="34" spans="1:8" ht="43.9" customHeight="1">
      <c r="A34" s="36" t="s">
        <v>877</v>
      </c>
      <c r="B34" s="37" t="s">
        <v>745</v>
      </c>
      <c r="C34" s="37" t="s">
        <v>592</v>
      </c>
      <c r="D34" s="37" t="s">
        <v>879</v>
      </c>
      <c r="E34" s="37" t="s">
        <v>1077</v>
      </c>
      <c r="F34" s="50" t="s">
        <v>4453</v>
      </c>
      <c r="G34" s="37" t="s">
        <v>4459</v>
      </c>
      <c r="H34" s="38" t="s">
        <v>4460</v>
      </c>
    </row>
    <row r="35" spans="1:8" ht="43.9" customHeight="1">
      <c r="A35" s="44" t="s">
        <v>760</v>
      </c>
      <c r="B35" s="45" t="s">
        <v>745</v>
      </c>
      <c r="C35" s="45" t="s">
        <v>623</v>
      </c>
      <c r="D35" s="45" t="s">
        <v>4461</v>
      </c>
      <c r="E35" s="45" t="s">
        <v>1077</v>
      </c>
      <c r="F35" s="43" t="s">
        <v>2411</v>
      </c>
      <c r="G35" s="45" t="s">
        <v>4462</v>
      </c>
      <c r="H35" s="46" t="s">
        <v>4463</v>
      </c>
    </row>
    <row r="36" spans="1:8" ht="43.9" customHeight="1">
      <c r="A36" s="36" t="s">
        <v>881</v>
      </c>
      <c r="B36" s="37" t="s">
        <v>745</v>
      </c>
      <c r="C36" s="37" t="s">
        <v>623</v>
      </c>
      <c r="D36" s="37" t="s">
        <v>4461</v>
      </c>
      <c r="E36" s="37" t="s">
        <v>1077</v>
      </c>
      <c r="F36" s="49" t="s">
        <v>4436</v>
      </c>
      <c r="G36" s="37" t="s">
        <v>4464</v>
      </c>
      <c r="H36" s="38" t="s">
        <v>4465</v>
      </c>
    </row>
    <row r="37" spans="1:8" ht="43.9" customHeight="1">
      <c r="A37" s="44" t="s">
        <v>763</v>
      </c>
      <c r="B37" s="45" t="s">
        <v>745</v>
      </c>
      <c r="C37" s="45" t="s">
        <v>623</v>
      </c>
      <c r="D37" s="45" t="s">
        <v>4461</v>
      </c>
      <c r="E37" s="45" t="s">
        <v>1077</v>
      </c>
      <c r="F37" s="43" t="s">
        <v>2411</v>
      </c>
      <c r="G37" s="45" t="s">
        <v>4466</v>
      </c>
      <c r="H37" s="46" t="s">
        <v>4467</v>
      </c>
    </row>
    <row r="38" spans="1:8" ht="43.9" customHeight="1">
      <c r="A38" s="36" t="s">
        <v>890</v>
      </c>
      <c r="B38" s="37" t="s">
        <v>745</v>
      </c>
      <c r="C38" s="37" t="s">
        <v>623</v>
      </c>
      <c r="D38" s="37" t="s">
        <v>4461</v>
      </c>
      <c r="E38" s="37" t="s">
        <v>1077</v>
      </c>
      <c r="F38" s="50" t="s">
        <v>4453</v>
      </c>
      <c r="G38" s="37" t="s">
        <v>4468</v>
      </c>
      <c r="H38" s="38" t="s">
        <v>4469</v>
      </c>
    </row>
    <row r="39" spans="1:8" ht="43.9" customHeight="1">
      <c r="A39" s="44" t="s">
        <v>766</v>
      </c>
      <c r="B39" s="45" t="s">
        <v>745</v>
      </c>
      <c r="C39" s="45" t="s">
        <v>623</v>
      </c>
      <c r="D39" s="45" t="s">
        <v>4461</v>
      </c>
      <c r="E39" s="45" t="s">
        <v>1077</v>
      </c>
      <c r="F39" s="43" t="s">
        <v>2411</v>
      </c>
      <c r="G39" s="45" t="s">
        <v>4470</v>
      </c>
      <c r="H39" s="46" t="s">
        <v>4471</v>
      </c>
    </row>
    <row r="40" spans="1:8" ht="43.9" customHeight="1">
      <c r="A40" s="36" t="s">
        <v>888</v>
      </c>
      <c r="B40" s="37" t="s">
        <v>745</v>
      </c>
      <c r="C40" s="37" t="s">
        <v>623</v>
      </c>
      <c r="D40" s="37" t="s">
        <v>4461</v>
      </c>
      <c r="E40" s="37" t="s">
        <v>1077</v>
      </c>
      <c r="F40" s="48" t="s">
        <v>588</v>
      </c>
      <c r="G40" s="37" t="s">
        <v>4472</v>
      </c>
      <c r="H40" s="38" t="s">
        <v>4473</v>
      </c>
    </row>
    <row r="41" spans="1:8" ht="43.9" customHeight="1">
      <c r="A41" s="44" t="s">
        <v>769</v>
      </c>
      <c r="B41" s="45" t="s">
        <v>745</v>
      </c>
      <c r="C41" s="45" t="s">
        <v>623</v>
      </c>
      <c r="D41" s="45" t="s">
        <v>4428</v>
      </c>
      <c r="E41" s="45" t="s">
        <v>1077</v>
      </c>
      <c r="F41" s="49" t="s">
        <v>4436</v>
      </c>
      <c r="G41" s="45" t="s">
        <v>4474</v>
      </c>
      <c r="H41" s="46" t="s">
        <v>4475</v>
      </c>
    </row>
    <row r="42" spans="1:8" ht="43.9" customHeight="1">
      <c r="A42" s="36" t="s">
        <v>772</v>
      </c>
      <c r="B42" s="37" t="s">
        <v>745</v>
      </c>
      <c r="C42" s="37" t="s">
        <v>623</v>
      </c>
      <c r="D42" s="37" t="s">
        <v>4428</v>
      </c>
      <c r="E42" s="37" t="s">
        <v>1077</v>
      </c>
      <c r="F42" s="43" t="s">
        <v>2411</v>
      </c>
      <c r="G42" s="37" t="s">
        <v>4476</v>
      </c>
      <c r="H42" s="38" t="s">
        <v>4477</v>
      </c>
    </row>
    <row r="43" spans="1:8" ht="43.9" customHeight="1">
      <c r="A43" s="44" t="s">
        <v>776</v>
      </c>
      <c r="B43" s="45" t="s">
        <v>745</v>
      </c>
      <c r="C43" s="45" t="s">
        <v>623</v>
      </c>
      <c r="D43" s="45" t="s">
        <v>4428</v>
      </c>
      <c r="E43" s="45" t="s">
        <v>1077</v>
      </c>
      <c r="F43" s="48" t="s">
        <v>588</v>
      </c>
      <c r="G43" s="45" t="s">
        <v>4478</v>
      </c>
      <c r="H43" s="46" t="s">
        <v>4479</v>
      </c>
    </row>
    <row r="44" spans="1:8" ht="43.9" customHeight="1">
      <c r="A44" s="36" t="s">
        <v>794</v>
      </c>
      <c r="B44" s="37" t="s">
        <v>745</v>
      </c>
      <c r="C44" s="37" t="s">
        <v>647</v>
      </c>
      <c r="D44" s="37" t="s">
        <v>4480</v>
      </c>
      <c r="E44" s="37" t="s">
        <v>1077</v>
      </c>
      <c r="F44" s="43" t="s">
        <v>2411</v>
      </c>
      <c r="G44" s="37" t="s">
        <v>4481</v>
      </c>
      <c r="H44" s="38" t="s">
        <v>4482</v>
      </c>
    </row>
    <row r="45" spans="1:8" ht="43.9" customHeight="1">
      <c r="A45" s="44" t="s">
        <v>796</v>
      </c>
      <c r="B45" s="45" t="s">
        <v>745</v>
      </c>
      <c r="C45" s="45" t="s">
        <v>647</v>
      </c>
      <c r="D45" s="45" t="s">
        <v>4480</v>
      </c>
      <c r="E45" s="45" t="s">
        <v>1077</v>
      </c>
      <c r="F45" s="43" t="s">
        <v>2411</v>
      </c>
      <c r="G45" s="45" t="s">
        <v>4481</v>
      </c>
      <c r="H45" s="46" t="s">
        <v>4482</v>
      </c>
    </row>
    <row r="46" spans="1:8" ht="43.9" customHeight="1">
      <c r="A46" s="36" t="s">
        <v>798</v>
      </c>
      <c r="B46" s="37" t="s">
        <v>745</v>
      </c>
      <c r="C46" s="37" t="s">
        <v>647</v>
      </c>
      <c r="D46" s="37" t="s">
        <v>4480</v>
      </c>
      <c r="E46" s="37" t="s">
        <v>1077</v>
      </c>
      <c r="F46" s="43" t="s">
        <v>2411</v>
      </c>
      <c r="G46" s="37" t="s">
        <v>4481</v>
      </c>
      <c r="H46" s="38" t="s">
        <v>4482</v>
      </c>
    </row>
    <row r="47" spans="1:8" ht="43.9" customHeight="1">
      <c r="A47" s="44" t="s">
        <v>800</v>
      </c>
      <c r="B47" s="45" t="s">
        <v>745</v>
      </c>
      <c r="C47" s="45" t="s">
        <v>647</v>
      </c>
      <c r="D47" s="45" t="s">
        <v>4428</v>
      </c>
      <c r="E47" s="45" t="s">
        <v>1077</v>
      </c>
      <c r="F47" s="43" t="s">
        <v>2411</v>
      </c>
      <c r="G47" s="45" t="s">
        <v>4483</v>
      </c>
      <c r="H47" s="46" t="s">
        <v>4484</v>
      </c>
    </row>
    <row r="48" spans="1:8" ht="43.9" customHeight="1">
      <c r="A48" s="36" t="s">
        <v>803</v>
      </c>
      <c r="B48" s="37" t="s">
        <v>745</v>
      </c>
      <c r="C48" s="37" t="s">
        <v>647</v>
      </c>
      <c r="D48" s="37" t="s">
        <v>4428</v>
      </c>
      <c r="E48" s="37" t="s">
        <v>1077</v>
      </c>
      <c r="F48" s="47" t="s">
        <v>4430</v>
      </c>
      <c r="G48" s="37" t="s">
        <v>4485</v>
      </c>
      <c r="H48" s="38" t="s">
        <v>4486</v>
      </c>
    </row>
    <row r="49" spans="1:8" ht="43.9" customHeight="1">
      <c r="A49" s="44" t="s">
        <v>806</v>
      </c>
      <c r="B49" s="45" t="s">
        <v>745</v>
      </c>
      <c r="C49" s="45" t="s">
        <v>647</v>
      </c>
      <c r="D49" s="45" t="s">
        <v>4428</v>
      </c>
      <c r="E49" s="45" t="s">
        <v>1077</v>
      </c>
      <c r="F49" s="48" t="s">
        <v>588</v>
      </c>
      <c r="G49" s="45" t="s">
        <v>4487</v>
      </c>
      <c r="H49" s="46" t="s">
        <v>4488</v>
      </c>
    </row>
    <row r="50" spans="1:8" ht="43.9" customHeight="1">
      <c r="A50" s="36" t="s">
        <v>809</v>
      </c>
      <c r="B50" s="37" t="s">
        <v>745</v>
      </c>
      <c r="C50" s="37" t="s">
        <v>668</v>
      </c>
      <c r="D50" s="37" t="s">
        <v>4428</v>
      </c>
      <c r="E50" s="37" t="s">
        <v>1077</v>
      </c>
      <c r="F50" s="43" t="s">
        <v>2411</v>
      </c>
      <c r="G50" s="37" t="s">
        <v>4489</v>
      </c>
      <c r="H50" s="38" t="s">
        <v>4490</v>
      </c>
    </row>
    <row r="51" spans="1:8" ht="43.9" customHeight="1">
      <c r="A51" s="44" t="s">
        <v>812</v>
      </c>
      <c r="B51" s="45" t="s">
        <v>745</v>
      </c>
      <c r="C51" s="45" t="s">
        <v>668</v>
      </c>
      <c r="D51" s="45" t="s">
        <v>4491</v>
      </c>
      <c r="E51" s="45" t="s">
        <v>1077</v>
      </c>
      <c r="F51" s="43" t="s">
        <v>2411</v>
      </c>
      <c r="G51" s="45" t="s">
        <v>4492</v>
      </c>
      <c r="H51" s="46" t="s">
        <v>4493</v>
      </c>
    </row>
    <row r="52" spans="1:8" ht="43.9" customHeight="1">
      <c r="A52" s="36" t="s">
        <v>815</v>
      </c>
      <c r="B52" s="37" t="s">
        <v>745</v>
      </c>
      <c r="C52" s="37" t="s">
        <v>668</v>
      </c>
      <c r="D52" s="37" t="s">
        <v>4428</v>
      </c>
      <c r="E52" s="37" t="s">
        <v>1077</v>
      </c>
      <c r="F52" s="48" t="s">
        <v>588</v>
      </c>
      <c r="G52" s="37" t="s">
        <v>4494</v>
      </c>
      <c r="H52" s="38" t="s">
        <v>4495</v>
      </c>
    </row>
    <row r="53" spans="1:8" ht="43.9" customHeight="1">
      <c r="A53" s="44" t="s">
        <v>818</v>
      </c>
      <c r="B53" s="45" t="s">
        <v>745</v>
      </c>
      <c r="C53" s="45" t="s">
        <v>668</v>
      </c>
      <c r="D53" s="45" t="s">
        <v>4428</v>
      </c>
      <c r="E53" s="45" t="s">
        <v>1077</v>
      </c>
      <c r="F53" s="43" t="s">
        <v>2411</v>
      </c>
      <c r="G53" s="45" t="s">
        <v>4496</v>
      </c>
      <c r="H53" s="46" t="s">
        <v>4497</v>
      </c>
    </row>
    <row r="54" spans="1:8" ht="43.9" customHeight="1">
      <c r="A54" s="36" t="s">
        <v>821</v>
      </c>
      <c r="B54" s="37" t="s">
        <v>745</v>
      </c>
      <c r="C54" s="37" t="s">
        <v>668</v>
      </c>
      <c r="D54" s="37" t="s">
        <v>4428</v>
      </c>
      <c r="E54" s="37" t="s">
        <v>1077</v>
      </c>
      <c r="F54" s="50" t="s">
        <v>4453</v>
      </c>
      <c r="G54" s="37" t="s">
        <v>4498</v>
      </c>
      <c r="H54" s="38" t="s">
        <v>4499</v>
      </c>
    </row>
    <row r="55" spans="1:8" ht="43.9" customHeight="1">
      <c r="A55" s="44" t="s">
        <v>824</v>
      </c>
      <c r="B55" s="45" t="s">
        <v>745</v>
      </c>
      <c r="C55" s="45" t="s">
        <v>668</v>
      </c>
      <c r="D55" s="45" t="s">
        <v>4428</v>
      </c>
      <c r="E55" s="45" t="s">
        <v>1077</v>
      </c>
      <c r="F55" s="48" t="s">
        <v>588</v>
      </c>
      <c r="G55" s="45" t="s">
        <v>4500</v>
      </c>
      <c r="H55" s="46" t="s">
        <v>4501</v>
      </c>
    </row>
    <row r="56" spans="1:8" ht="43.9" customHeight="1">
      <c r="A56" s="36" t="s">
        <v>827</v>
      </c>
      <c r="B56" s="37" t="s">
        <v>745</v>
      </c>
      <c r="C56" s="37" t="s">
        <v>668</v>
      </c>
      <c r="D56" s="37" t="s">
        <v>4428</v>
      </c>
      <c r="E56" s="37" t="s">
        <v>1077</v>
      </c>
      <c r="F56" s="48" t="s">
        <v>588</v>
      </c>
      <c r="G56" s="37" t="s">
        <v>4502</v>
      </c>
      <c r="H56" s="38" t="s">
        <v>4503</v>
      </c>
    </row>
    <row r="57" spans="1:8" ht="43.9" customHeight="1">
      <c r="A57" s="44" t="s">
        <v>830</v>
      </c>
      <c r="B57" s="45" t="s">
        <v>745</v>
      </c>
      <c r="C57" s="45" t="s">
        <v>668</v>
      </c>
      <c r="D57" s="45" t="s">
        <v>4428</v>
      </c>
      <c r="E57" s="45" t="s">
        <v>1077</v>
      </c>
      <c r="F57" s="43" t="s">
        <v>2411</v>
      </c>
      <c r="G57" s="45" t="s">
        <v>4504</v>
      </c>
      <c r="H57" s="46" t="s">
        <v>4505</v>
      </c>
    </row>
    <row r="58" spans="1:8" ht="43.9" customHeight="1">
      <c r="A58" s="36" t="s">
        <v>833</v>
      </c>
      <c r="B58" s="37" t="s">
        <v>745</v>
      </c>
      <c r="C58" s="37" t="s">
        <v>668</v>
      </c>
      <c r="D58" s="37" t="s">
        <v>4428</v>
      </c>
      <c r="E58" s="37" t="s">
        <v>1077</v>
      </c>
      <c r="F58" s="50" t="s">
        <v>4453</v>
      </c>
      <c r="G58" s="37" t="s">
        <v>4506</v>
      </c>
      <c r="H58" s="38" t="s">
        <v>4507</v>
      </c>
    </row>
    <row r="59" spans="1:8" ht="43.9" customHeight="1">
      <c r="A59" s="44" t="s">
        <v>901</v>
      </c>
      <c r="B59" s="45" t="s">
        <v>745</v>
      </c>
      <c r="C59" s="45" t="s">
        <v>668</v>
      </c>
      <c r="D59" s="45" t="s">
        <v>4491</v>
      </c>
      <c r="E59" s="45" t="s">
        <v>1077</v>
      </c>
      <c r="F59" s="50" t="s">
        <v>4453</v>
      </c>
      <c r="G59" s="45" t="s">
        <v>4508</v>
      </c>
      <c r="H59" s="46" t="s">
        <v>4509</v>
      </c>
    </row>
    <row r="60" spans="1:8" ht="43.9" customHeight="1">
      <c r="A60" s="36" t="s">
        <v>904</v>
      </c>
      <c r="B60" s="37" t="s">
        <v>745</v>
      </c>
      <c r="C60" s="37" t="s">
        <v>668</v>
      </c>
      <c r="D60" s="37" t="s">
        <v>4428</v>
      </c>
      <c r="E60" s="37" t="s">
        <v>1077</v>
      </c>
      <c r="F60" s="50" t="s">
        <v>4453</v>
      </c>
      <c r="G60" s="37" t="s">
        <v>4510</v>
      </c>
      <c r="H60" s="38" t="s">
        <v>4511</v>
      </c>
    </row>
    <row r="61" spans="1:8" ht="43.9" customHeight="1">
      <c r="A61" s="44" t="s">
        <v>907</v>
      </c>
      <c r="B61" s="45" t="s">
        <v>745</v>
      </c>
      <c r="C61" s="45" t="s">
        <v>668</v>
      </c>
      <c r="D61" s="45" t="s">
        <v>4428</v>
      </c>
      <c r="E61" s="45" t="s">
        <v>1077</v>
      </c>
      <c r="F61" s="50" t="s">
        <v>4453</v>
      </c>
      <c r="G61" s="45" t="s">
        <v>4510</v>
      </c>
      <c r="H61" s="46" t="s">
        <v>4512</v>
      </c>
    </row>
    <row r="62" spans="1:8" ht="43.9" customHeight="1">
      <c r="A62" s="59" t="s">
        <v>836</v>
      </c>
      <c r="B62" s="60" t="s">
        <v>745</v>
      </c>
      <c r="C62" s="60" t="s">
        <v>703</v>
      </c>
      <c r="D62" s="60" t="s">
        <v>4513</v>
      </c>
      <c r="E62" s="60" t="s">
        <v>4514</v>
      </c>
      <c r="F62" s="47" t="s">
        <v>588</v>
      </c>
      <c r="G62" s="60" t="s">
        <v>4515</v>
      </c>
      <c r="H62" s="61" t="s">
        <v>4516</v>
      </c>
    </row>
    <row r="63" spans="1:8" ht="43.9" customHeight="1">
      <c r="A63" s="44" t="s">
        <v>910</v>
      </c>
      <c r="B63" s="45" t="s">
        <v>745</v>
      </c>
      <c r="C63" s="45" t="s">
        <v>703</v>
      </c>
      <c r="D63" s="45" t="s">
        <v>4513</v>
      </c>
      <c r="E63" s="45" t="s">
        <v>4514</v>
      </c>
      <c r="F63" s="48" t="s">
        <v>2411</v>
      </c>
      <c r="G63" s="45" t="s">
        <v>4517</v>
      </c>
      <c r="H63" s="46" t="s">
        <v>4518</v>
      </c>
    </row>
    <row r="64" spans="1:8" ht="43.9" customHeight="1">
      <c r="A64" s="36" t="s">
        <v>839</v>
      </c>
      <c r="B64" s="37" t="s">
        <v>745</v>
      </c>
      <c r="C64" s="37" t="s">
        <v>703</v>
      </c>
      <c r="D64" s="37" t="s">
        <v>4428</v>
      </c>
      <c r="E64" s="37" t="s">
        <v>1077</v>
      </c>
      <c r="F64" s="48" t="s">
        <v>4430</v>
      </c>
      <c r="G64" s="37" t="s">
        <v>4519</v>
      </c>
      <c r="H64" s="38" t="s">
        <v>4520</v>
      </c>
    </row>
    <row r="65" spans="1:8" ht="43.9" customHeight="1">
      <c r="A65" s="44" t="s">
        <v>842</v>
      </c>
      <c r="B65" s="45" t="s">
        <v>745</v>
      </c>
      <c r="C65" s="45" t="s">
        <v>703</v>
      </c>
      <c r="D65" s="45" t="s">
        <v>4428</v>
      </c>
      <c r="E65" s="45" t="s">
        <v>1077</v>
      </c>
      <c r="F65" s="49" t="s">
        <v>588</v>
      </c>
      <c r="G65" s="45" t="s">
        <v>4521</v>
      </c>
      <c r="H65" s="46" t="s">
        <v>4522</v>
      </c>
    </row>
    <row r="66" spans="1:8" ht="43.9" customHeight="1">
      <c r="A66" s="36" t="s">
        <v>913</v>
      </c>
      <c r="B66" s="37" t="s">
        <v>745</v>
      </c>
      <c r="C66" s="37" t="s">
        <v>703</v>
      </c>
      <c r="D66" s="37" t="s">
        <v>4428</v>
      </c>
      <c r="E66" s="37" t="s">
        <v>1077</v>
      </c>
      <c r="F66" s="49" t="s">
        <v>588</v>
      </c>
      <c r="G66" s="37" t="s">
        <v>4523</v>
      </c>
      <c r="H66" s="38" t="s">
        <v>4524</v>
      </c>
    </row>
    <row r="67" spans="1:8" ht="43.9" customHeight="1">
      <c r="A67" s="44" t="s">
        <v>845</v>
      </c>
      <c r="B67" s="45" t="s">
        <v>745</v>
      </c>
      <c r="C67" s="45" t="s">
        <v>703</v>
      </c>
      <c r="D67" s="45" t="s">
        <v>4428</v>
      </c>
      <c r="E67" s="45" t="s">
        <v>1077</v>
      </c>
      <c r="F67" s="48" t="s">
        <v>4436</v>
      </c>
      <c r="G67" s="45" t="s">
        <v>4525</v>
      </c>
      <c r="H67" s="46" t="s">
        <v>4526</v>
      </c>
    </row>
    <row r="68" spans="1:8" ht="43.9" customHeight="1">
      <c r="A68" s="36" t="s">
        <v>916</v>
      </c>
      <c r="B68" s="37" t="s">
        <v>745</v>
      </c>
      <c r="C68" s="37" t="s">
        <v>703</v>
      </c>
      <c r="D68" s="37" t="s">
        <v>4428</v>
      </c>
      <c r="E68" s="37" t="s">
        <v>1077</v>
      </c>
      <c r="F68" s="48" t="s">
        <v>4436</v>
      </c>
      <c r="G68" s="37" t="s">
        <v>4527</v>
      </c>
      <c r="H68" s="38" t="s">
        <v>4528</v>
      </c>
    </row>
    <row r="69" spans="1:8" ht="43.9" customHeight="1">
      <c r="A69" s="44" t="s">
        <v>848</v>
      </c>
      <c r="B69" s="45" t="s">
        <v>745</v>
      </c>
      <c r="C69" s="45" t="s">
        <v>703</v>
      </c>
      <c r="D69" s="45" t="s">
        <v>4428</v>
      </c>
      <c r="E69" s="45" t="s">
        <v>1077</v>
      </c>
      <c r="F69" s="43" t="s">
        <v>588</v>
      </c>
      <c r="G69" s="45" t="s">
        <v>4529</v>
      </c>
      <c r="H69" s="46" t="s">
        <v>4530</v>
      </c>
    </row>
    <row r="70" spans="1:8" ht="43.9" customHeight="1">
      <c r="A70" s="51" t="s">
        <v>851</v>
      </c>
      <c r="B70" s="52" t="s">
        <v>745</v>
      </c>
      <c r="C70" s="52" t="s">
        <v>703</v>
      </c>
      <c r="D70" s="52" t="s">
        <v>4428</v>
      </c>
      <c r="E70" s="52" t="s">
        <v>1077</v>
      </c>
      <c r="F70" s="49" t="s">
        <v>588</v>
      </c>
      <c r="G70" s="52" t="s">
        <v>4531</v>
      </c>
      <c r="H70" s="53" t="s">
        <v>4532</v>
      </c>
    </row>
    <row r="71" spans="1:8" ht="43.9" customHeight="1">
      <c r="A71" s="54" t="s">
        <v>854</v>
      </c>
      <c r="B71" s="54" t="s">
        <v>745</v>
      </c>
      <c r="C71" s="54" t="s">
        <v>703</v>
      </c>
      <c r="D71" s="54" t="s">
        <v>4428</v>
      </c>
      <c r="E71" s="54" t="s">
        <v>1077</v>
      </c>
      <c r="F71" s="54" t="s">
        <v>2411</v>
      </c>
      <c r="G71" s="54" t="s">
        <v>4533</v>
      </c>
      <c r="H71" s="54" t="s">
        <v>4534</v>
      </c>
    </row>
    <row r="72" spans="1:8" ht="43.9" customHeight="1">
      <c r="A72" s="62" t="s">
        <v>869</v>
      </c>
      <c r="B72" s="62" t="s">
        <v>745</v>
      </c>
      <c r="C72" s="62" t="s">
        <v>1038</v>
      </c>
      <c r="D72" s="62" t="s">
        <v>4428</v>
      </c>
      <c r="E72" s="62" t="s">
        <v>1077</v>
      </c>
      <c r="F72" s="63" t="s">
        <v>4436</v>
      </c>
      <c r="G72" s="62" t="s">
        <v>4535</v>
      </c>
      <c r="H72" s="62" t="s">
        <v>4536</v>
      </c>
    </row>
    <row r="73" spans="1:8" ht="31.9" customHeight="1">
      <c r="A73" s="56"/>
      <c r="B73" s="57"/>
      <c r="C73" s="57"/>
      <c r="D73" s="57"/>
      <c r="E73" s="57"/>
      <c r="F73" s="57"/>
      <c r="G73" s="57"/>
      <c r="H73" s="58"/>
    </row>
    <row r="74" spans="1:8" ht="31.9" customHeight="1">
      <c r="A74" s="80" t="s">
        <v>4537</v>
      </c>
      <c r="B74" s="81"/>
      <c r="C74" s="81"/>
      <c r="D74" s="81"/>
      <c r="E74" s="81"/>
      <c r="F74" s="81"/>
      <c r="G74" s="81"/>
      <c r="H74" s="82"/>
    </row>
    <row r="75" spans="1:8" ht="28.15" customHeight="1">
      <c r="A75" s="73" t="s">
        <v>4538</v>
      </c>
      <c r="B75" s="74"/>
      <c r="C75" s="74"/>
      <c r="D75" s="74"/>
      <c r="E75" s="74"/>
      <c r="F75" s="74"/>
      <c r="G75" s="74"/>
      <c r="H75" s="75"/>
    </row>
    <row r="76" spans="1:8" ht="28.15" customHeight="1">
      <c r="A76" s="72"/>
      <c r="B76" s="72"/>
      <c r="C76" s="72"/>
      <c r="D76" s="72"/>
      <c r="E76" s="72"/>
      <c r="F76" s="72"/>
      <c r="G76" s="72"/>
      <c r="H76" s="72"/>
    </row>
    <row r="77" spans="1:8" ht="28.15" customHeight="1">
      <c r="A77" s="71"/>
      <c r="B77" s="71"/>
      <c r="C77" s="71"/>
      <c r="D77" s="71"/>
      <c r="E77" s="71"/>
      <c r="F77" s="71"/>
      <c r="G77" s="71"/>
      <c r="H77" s="71"/>
    </row>
    <row r="78" spans="1:8" ht="15" customHeight="1">
      <c r="A78" s="56"/>
      <c r="B78" s="57"/>
      <c r="C78" s="57"/>
      <c r="D78" s="57"/>
      <c r="E78" s="57"/>
      <c r="F78" s="57"/>
      <c r="G78" s="57"/>
      <c r="H78" s="58"/>
    </row>
    <row r="79" spans="1:8" ht="15" customHeight="1">
      <c r="A79" s="73" t="s">
        <v>4539</v>
      </c>
      <c r="B79" s="74"/>
      <c r="C79" s="74"/>
      <c r="D79" s="74"/>
      <c r="E79" s="74"/>
      <c r="F79" s="74"/>
      <c r="G79" s="74"/>
      <c r="H79" s="75"/>
    </row>
    <row r="80" spans="1:8" ht="28.15" customHeight="1">
      <c r="A80" s="72" t="s">
        <v>4540</v>
      </c>
      <c r="B80" s="72"/>
      <c r="C80" s="72"/>
      <c r="D80" s="72"/>
      <c r="E80" s="72"/>
      <c r="F80" s="72"/>
      <c r="G80" s="72"/>
      <c r="H80" s="72"/>
    </row>
    <row r="81" spans="1:8" ht="28.15" customHeight="1">
      <c r="A81" s="71"/>
      <c r="B81" s="71"/>
      <c r="C81" s="71"/>
      <c r="D81" s="71"/>
      <c r="E81" s="71"/>
      <c r="F81" s="71"/>
      <c r="G81" s="71"/>
      <c r="H81" s="71"/>
    </row>
    <row r="82" spans="1:8" ht="15" customHeight="1">
      <c r="A82" s="56"/>
      <c r="B82" s="57"/>
      <c r="C82" s="57"/>
      <c r="D82" s="57"/>
      <c r="E82" s="57"/>
      <c r="F82" s="57"/>
      <c r="G82" s="57"/>
      <c r="H82" s="58"/>
    </row>
    <row r="83" spans="1:8" ht="15" customHeight="1">
      <c r="A83" s="73" t="s">
        <v>4541</v>
      </c>
      <c r="B83" s="74"/>
      <c r="C83" s="74"/>
      <c r="D83" s="74"/>
      <c r="E83" s="74"/>
      <c r="F83" s="74"/>
      <c r="G83" s="74"/>
      <c r="H83" s="75"/>
    </row>
    <row r="84" spans="1:8" ht="28.15" customHeight="1">
      <c r="A84" s="72" t="s">
        <v>4542</v>
      </c>
      <c r="B84" s="72"/>
      <c r="C84" s="72"/>
      <c r="D84" s="72"/>
      <c r="E84" s="72"/>
      <c r="F84" s="72"/>
      <c r="G84" s="72"/>
      <c r="H84" s="72"/>
    </row>
    <row r="85" spans="1:8" ht="28.15" customHeight="1">
      <c r="A85" s="71"/>
      <c r="B85" s="71"/>
      <c r="C85" s="71"/>
      <c r="D85" s="71"/>
      <c r="E85" s="71"/>
      <c r="F85" s="71"/>
      <c r="G85" s="71"/>
      <c r="H85" s="71"/>
    </row>
    <row r="86" spans="1:8" ht="15" customHeight="1">
      <c r="A86" s="30"/>
      <c r="B86" s="31"/>
      <c r="C86" s="31"/>
      <c r="D86" s="31"/>
      <c r="E86" s="31"/>
      <c r="F86" s="31"/>
      <c r="G86" s="31"/>
      <c r="H86" s="32"/>
    </row>
    <row r="87" spans="1:8" ht="15" customHeight="1">
      <c r="A87" s="44" t="s">
        <v>2454</v>
      </c>
      <c r="B87" s="45" t="s">
        <v>572</v>
      </c>
      <c r="C87" s="45" t="s">
        <v>3164</v>
      </c>
      <c r="D87" s="45" t="s">
        <v>577</v>
      </c>
      <c r="E87" s="45" t="s">
        <v>573</v>
      </c>
      <c r="F87" s="45" t="s">
        <v>4543</v>
      </c>
      <c r="G87" s="45" t="s">
        <v>4544</v>
      </c>
      <c r="H87" s="46" t="s">
        <v>4545</v>
      </c>
    </row>
    <row r="88" spans="1:8" ht="34.15" customHeight="1">
      <c r="A88" s="36">
        <v>1</v>
      </c>
      <c r="B88" s="37" t="s">
        <v>591</v>
      </c>
      <c r="C88" s="37" t="s">
        <v>1466</v>
      </c>
      <c r="D88" s="37" t="s">
        <v>284</v>
      </c>
      <c r="E88" s="37" t="s">
        <v>1009</v>
      </c>
      <c r="F88" s="37" t="s">
        <v>597</v>
      </c>
      <c r="G88" s="37" t="s">
        <v>597</v>
      </c>
      <c r="H88" s="38" t="s">
        <v>3198</v>
      </c>
    </row>
    <row r="89" spans="1:8" ht="34.15" customHeight="1">
      <c r="A89" s="44">
        <v>2</v>
      </c>
      <c r="B89" s="45" t="s">
        <v>591</v>
      </c>
      <c r="C89" s="45" t="s">
        <v>1007</v>
      </c>
      <c r="D89" s="45" t="s">
        <v>4546</v>
      </c>
      <c r="E89" s="45" t="s">
        <v>592</v>
      </c>
      <c r="F89" s="45" t="s">
        <v>597</v>
      </c>
      <c r="G89" s="45" t="s">
        <v>597</v>
      </c>
      <c r="H89" s="46" t="s">
        <v>2411</v>
      </c>
    </row>
    <row r="90" spans="1:8" ht="34.15" customHeight="1">
      <c r="A90" s="36">
        <v>3</v>
      </c>
      <c r="B90" s="37" t="s">
        <v>745</v>
      </c>
      <c r="C90" s="37" t="s">
        <v>1015</v>
      </c>
      <c r="D90" s="37" t="s">
        <v>4547</v>
      </c>
      <c r="E90" s="37" t="s">
        <v>592</v>
      </c>
      <c r="F90" s="37" t="s">
        <v>597</v>
      </c>
      <c r="G90" s="37" t="s">
        <v>597</v>
      </c>
      <c r="H90" s="38" t="s">
        <v>2411</v>
      </c>
    </row>
    <row r="91" spans="1:8" ht="34.15" customHeight="1">
      <c r="A91" s="44">
        <v>4</v>
      </c>
      <c r="B91" s="45" t="s">
        <v>591</v>
      </c>
      <c r="C91" s="45" t="s">
        <v>4548</v>
      </c>
      <c r="D91" s="45" t="s">
        <v>944</v>
      </c>
      <c r="E91" s="45" t="s">
        <v>592</v>
      </c>
      <c r="F91" s="45" t="s">
        <v>588</v>
      </c>
      <c r="G91" s="45" t="s">
        <v>588</v>
      </c>
      <c r="H91" s="46" t="s">
        <v>4351</v>
      </c>
    </row>
    <row r="92" spans="1:8" ht="34.15" customHeight="1">
      <c r="A92" s="36">
        <v>5</v>
      </c>
      <c r="B92" s="37" t="s">
        <v>591</v>
      </c>
      <c r="C92" s="37" t="s">
        <v>1018</v>
      </c>
      <c r="D92" s="37" t="s">
        <v>4549</v>
      </c>
      <c r="E92" s="37" t="s">
        <v>703</v>
      </c>
      <c r="F92" s="37" t="s">
        <v>597</v>
      </c>
      <c r="G92" s="37" t="s">
        <v>588</v>
      </c>
      <c r="H92" s="38" t="s">
        <v>4550</v>
      </c>
    </row>
    <row r="93" spans="1:8" ht="34.15" customHeight="1">
      <c r="A93" s="44">
        <v>6</v>
      </c>
      <c r="B93" s="45" t="s">
        <v>591</v>
      </c>
      <c r="C93" s="45" t="s">
        <v>710</v>
      </c>
      <c r="D93" s="45" t="s">
        <v>284</v>
      </c>
      <c r="E93" s="45" t="s">
        <v>703</v>
      </c>
      <c r="F93" s="45" t="s">
        <v>597</v>
      </c>
      <c r="G93" s="45" t="s">
        <v>597</v>
      </c>
      <c r="H93" s="46" t="s">
        <v>2411</v>
      </c>
    </row>
    <row r="94" spans="1:8" ht="34.15" customHeight="1">
      <c r="A94" s="36">
        <v>7</v>
      </c>
      <c r="B94" s="37" t="s">
        <v>745</v>
      </c>
      <c r="C94" s="37" t="s">
        <v>4551</v>
      </c>
      <c r="D94" s="37" t="s">
        <v>4547</v>
      </c>
      <c r="E94" s="37" t="s">
        <v>703</v>
      </c>
      <c r="F94" s="37" t="s">
        <v>597</v>
      </c>
      <c r="G94" s="37" t="s">
        <v>597</v>
      </c>
      <c r="H94" s="38" t="s">
        <v>2411</v>
      </c>
    </row>
    <row r="95" spans="1:8" ht="34.15" customHeight="1">
      <c r="A95" s="44">
        <v>8</v>
      </c>
      <c r="B95" s="45" t="s">
        <v>591</v>
      </c>
      <c r="C95" s="45" t="s">
        <v>648</v>
      </c>
      <c r="D95" s="45" t="s">
        <v>284</v>
      </c>
      <c r="E95" s="45" t="s">
        <v>647</v>
      </c>
      <c r="F95" s="45" t="s">
        <v>597</v>
      </c>
      <c r="G95" s="45" t="s">
        <v>597</v>
      </c>
      <c r="H95" s="46" t="s">
        <v>3198</v>
      </c>
    </row>
    <row r="96" spans="1:8" ht="34.15" customHeight="1">
      <c r="A96" s="36">
        <v>9</v>
      </c>
      <c r="B96" s="37" t="s">
        <v>591</v>
      </c>
      <c r="C96" s="37" t="s">
        <v>4552</v>
      </c>
      <c r="D96" s="37" t="s">
        <v>944</v>
      </c>
      <c r="E96" s="37" t="s">
        <v>623</v>
      </c>
      <c r="F96" s="37" t="s">
        <v>597</v>
      </c>
      <c r="G96" s="37" t="s">
        <v>597</v>
      </c>
      <c r="H96" s="38" t="s">
        <v>2411</v>
      </c>
    </row>
    <row r="97" spans="1:8" ht="34.15" customHeight="1">
      <c r="A97" s="44">
        <v>10</v>
      </c>
      <c r="B97" s="45" t="s">
        <v>745</v>
      </c>
      <c r="C97" s="45" t="s">
        <v>3218</v>
      </c>
      <c r="D97" s="45" t="s">
        <v>4547</v>
      </c>
      <c r="E97" s="45" t="s">
        <v>668</v>
      </c>
      <c r="F97" s="45" t="s">
        <v>597</v>
      </c>
      <c r="G97" s="45" t="s">
        <v>597</v>
      </c>
      <c r="H97" s="46" t="s">
        <v>2411</v>
      </c>
    </row>
    <row r="98" spans="1:8" ht="34.15" customHeight="1">
      <c r="A98" s="36">
        <v>11</v>
      </c>
      <c r="B98" s="37" t="s">
        <v>591</v>
      </c>
      <c r="C98" s="37" t="s">
        <v>624</v>
      </c>
      <c r="D98" s="37" t="s">
        <v>284</v>
      </c>
      <c r="E98" s="37" t="s">
        <v>623</v>
      </c>
      <c r="F98" s="37" t="s">
        <v>597</v>
      </c>
      <c r="G98" s="37" t="s">
        <v>597</v>
      </c>
      <c r="H98" s="38" t="s">
        <v>3198</v>
      </c>
    </row>
    <row r="99" spans="1:8" ht="34.15" customHeight="1">
      <c r="A99" s="44">
        <v>12</v>
      </c>
      <c r="B99" s="45" t="s">
        <v>591</v>
      </c>
      <c r="C99" s="45" t="s">
        <v>736</v>
      </c>
      <c r="D99" s="45" t="s">
        <v>284</v>
      </c>
      <c r="E99" s="45" t="s">
        <v>735</v>
      </c>
      <c r="F99" s="45" t="s">
        <v>588</v>
      </c>
      <c r="G99" s="45" t="s">
        <v>588</v>
      </c>
      <c r="H99" s="46" t="s">
        <v>4351</v>
      </c>
    </row>
    <row r="100" spans="1:8" ht="34.15" customHeight="1">
      <c r="A100" s="36">
        <v>13</v>
      </c>
      <c r="B100" s="37" t="s">
        <v>591</v>
      </c>
      <c r="C100" s="37" t="s">
        <v>4553</v>
      </c>
      <c r="D100" s="37" t="s">
        <v>944</v>
      </c>
      <c r="E100" s="37" t="s">
        <v>703</v>
      </c>
      <c r="F100" s="37" t="s">
        <v>588</v>
      </c>
      <c r="G100" s="37" t="s">
        <v>588</v>
      </c>
      <c r="H100" s="38" t="s">
        <v>4351</v>
      </c>
    </row>
    <row r="101" spans="1:8" ht="34.15" customHeight="1">
      <c r="A101" s="44">
        <v>14</v>
      </c>
      <c r="B101" s="45" t="s">
        <v>591</v>
      </c>
      <c r="C101" s="45" t="s">
        <v>742</v>
      </c>
      <c r="D101" s="45" t="s">
        <v>284</v>
      </c>
      <c r="E101" s="45" t="s">
        <v>735</v>
      </c>
      <c r="F101" s="45" t="s">
        <v>597</v>
      </c>
      <c r="G101" s="45" t="s">
        <v>597</v>
      </c>
      <c r="H101" s="46" t="s">
        <v>3198</v>
      </c>
    </row>
    <row r="102" spans="1:8" ht="34.15" customHeight="1">
      <c r="A102" s="36">
        <v>15</v>
      </c>
      <c r="B102" s="37" t="s">
        <v>591</v>
      </c>
      <c r="C102" s="37" t="s">
        <v>4554</v>
      </c>
      <c r="D102" s="37" t="s">
        <v>944</v>
      </c>
      <c r="E102" s="37" t="s">
        <v>701</v>
      </c>
      <c r="F102" s="37" t="s">
        <v>588</v>
      </c>
      <c r="G102" s="37" t="s">
        <v>588</v>
      </c>
      <c r="H102" s="38" t="s">
        <v>4555</v>
      </c>
    </row>
    <row r="103" spans="1:8" ht="34.15" customHeight="1">
      <c r="A103" s="44">
        <v>16</v>
      </c>
      <c r="B103" s="45" t="s">
        <v>745</v>
      </c>
      <c r="C103" s="45" t="s">
        <v>170</v>
      </c>
      <c r="D103" s="45" t="s">
        <v>284</v>
      </c>
      <c r="E103" s="45" t="s">
        <v>1038</v>
      </c>
      <c r="F103" s="45" t="s">
        <v>597</v>
      </c>
      <c r="G103" s="45" t="s">
        <v>597</v>
      </c>
      <c r="H103" s="46" t="s">
        <v>3198</v>
      </c>
    </row>
    <row r="104" spans="1:8" ht="34.15" customHeight="1">
      <c r="A104" s="36">
        <v>17</v>
      </c>
      <c r="B104" s="37" t="s">
        <v>591</v>
      </c>
      <c r="C104" s="37" t="s">
        <v>636</v>
      </c>
      <c r="D104" s="37" t="s">
        <v>284</v>
      </c>
      <c r="E104" s="37" t="s">
        <v>623</v>
      </c>
      <c r="F104" s="37" t="s">
        <v>588</v>
      </c>
      <c r="G104" s="37" t="s">
        <v>588</v>
      </c>
      <c r="H104" s="38" t="s">
        <v>4351</v>
      </c>
    </row>
    <row r="105" spans="1:8" ht="34.15" customHeight="1">
      <c r="A105" s="44">
        <v>18</v>
      </c>
      <c r="B105" s="45" t="s">
        <v>745</v>
      </c>
      <c r="C105" s="45" t="s">
        <v>636</v>
      </c>
      <c r="D105" s="45" t="s">
        <v>284</v>
      </c>
      <c r="E105" s="45" t="s">
        <v>623</v>
      </c>
      <c r="F105" s="45" t="s">
        <v>588</v>
      </c>
      <c r="G105" s="45" t="s">
        <v>588</v>
      </c>
      <c r="H105" s="46" t="s">
        <v>4351</v>
      </c>
    </row>
    <row r="106" spans="1:8" ht="34.15" customHeight="1">
      <c r="A106" s="36">
        <v>19</v>
      </c>
      <c r="B106" s="37" t="s">
        <v>745</v>
      </c>
      <c r="C106" s="37" t="s">
        <v>704</v>
      </c>
      <c r="D106" s="37" t="s">
        <v>284</v>
      </c>
      <c r="E106" s="37" t="s">
        <v>703</v>
      </c>
      <c r="F106" s="37" t="s">
        <v>597</v>
      </c>
      <c r="G106" s="37" t="s">
        <v>597</v>
      </c>
      <c r="H106" s="38" t="s">
        <v>3198</v>
      </c>
    </row>
    <row r="107" spans="1:8" ht="34.15" customHeight="1">
      <c r="A107" s="44">
        <v>20</v>
      </c>
      <c r="B107" s="45" t="s">
        <v>745</v>
      </c>
      <c r="C107" s="45" t="s">
        <v>4556</v>
      </c>
      <c r="D107" s="45" t="s">
        <v>284</v>
      </c>
      <c r="E107" s="45" t="s">
        <v>647</v>
      </c>
      <c r="F107" s="45" t="s">
        <v>588</v>
      </c>
      <c r="G107" s="45" t="s">
        <v>588</v>
      </c>
      <c r="H107" s="46" t="s">
        <v>4351</v>
      </c>
    </row>
    <row r="108" spans="1:8" ht="34.15" customHeight="1">
      <c r="A108" s="36">
        <v>21</v>
      </c>
      <c r="B108" s="37" t="s">
        <v>591</v>
      </c>
      <c r="C108" s="37" t="s">
        <v>4557</v>
      </c>
      <c r="D108" s="37" t="s">
        <v>944</v>
      </c>
      <c r="E108" s="37" t="s">
        <v>703</v>
      </c>
      <c r="F108" s="37" t="s">
        <v>588</v>
      </c>
      <c r="G108" s="37" t="s">
        <v>588</v>
      </c>
      <c r="H108" s="38" t="s">
        <v>4351</v>
      </c>
    </row>
    <row r="109" spans="1:8" ht="34.15" customHeight="1">
      <c r="A109" s="44">
        <v>22</v>
      </c>
      <c r="B109" s="45" t="s">
        <v>591</v>
      </c>
      <c r="C109" s="45" t="s">
        <v>633</v>
      </c>
      <c r="D109" s="45" t="s">
        <v>284</v>
      </c>
      <c r="E109" s="45" t="s">
        <v>623</v>
      </c>
      <c r="F109" s="45" t="s">
        <v>597</v>
      </c>
      <c r="G109" s="45" t="s">
        <v>597</v>
      </c>
      <c r="H109" s="46" t="s">
        <v>2411</v>
      </c>
    </row>
    <row r="110" spans="1:8" ht="34.15" customHeight="1">
      <c r="A110" s="36">
        <v>23</v>
      </c>
      <c r="B110" s="37" t="s">
        <v>591</v>
      </c>
      <c r="C110" s="37" t="s">
        <v>630</v>
      </c>
      <c r="D110" s="37" t="s">
        <v>284</v>
      </c>
      <c r="E110" s="37" t="s">
        <v>623</v>
      </c>
      <c r="F110" s="37" t="s">
        <v>597</v>
      </c>
      <c r="G110" s="37" t="s">
        <v>597</v>
      </c>
      <c r="H110" s="38" t="s">
        <v>2411</v>
      </c>
    </row>
    <row r="111" spans="1:8" ht="34.15" customHeight="1">
      <c r="A111" s="44">
        <v>24</v>
      </c>
      <c r="B111" s="45" t="s">
        <v>745</v>
      </c>
      <c r="C111" s="45" t="s">
        <v>4558</v>
      </c>
      <c r="D111" s="45" t="s">
        <v>4547</v>
      </c>
      <c r="E111" s="45" t="s">
        <v>623</v>
      </c>
      <c r="F111" s="45" t="s">
        <v>597</v>
      </c>
      <c r="G111" s="45" t="s">
        <v>597</v>
      </c>
      <c r="H111" s="46" t="s">
        <v>2411</v>
      </c>
    </row>
    <row r="112" spans="1:8" ht="34.15" customHeight="1">
      <c r="A112" s="36">
        <v>25</v>
      </c>
      <c r="B112" s="37" t="s">
        <v>591</v>
      </c>
      <c r="C112" s="37" t="s">
        <v>654</v>
      </c>
      <c r="D112" s="37" t="s">
        <v>284</v>
      </c>
      <c r="E112" s="37" t="s">
        <v>647</v>
      </c>
      <c r="F112" s="37" t="s">
        <v>588</v>
      </c>
      <c r="G112" s="37" t="s">
        <v>588</v>
      </c>
      <c r="H112" s="38" t="s">
        <v>4351</v>
      </c>
    </row>
    <row r="113" spans="1:8" ht="34.15" customHeight="1">
      <c r="A113" s="44">
        <v>26</v>
      </c>
      <c r="B113" s="45" t="s">
        <v>745</v>
      </c>
      <c r="C113" s="45" t="s">
        <v>4559</v>
      </c>
      <c r="D113" s="45" t="s">
        <v>284</v>
      </c>
      <c r="E113" s="45" t="s">
        <v>647</v>
      </c>
      <c r="F113" s="45" t="s">
        <v>588</v>
      </c>
      <c r="G113" s="45" t="s">
        <v>588</v>
      </c>
      <c r="H113" s="46" t="s">
        <v>4351</v>
      </c>
    </row>
    <row r="114" spans="1:8" ht="34.15" customHeight="1">
      <c r="A114" s="36">
        <v>27</v>
      </c>
      <c r="B114" s="37" t="s">
        <v>591</v>
      </c>
      <c r="C114" s="37" t="s">
        <v>663</v>
      </c>
      <c r="D114" s="37" t="s">
        <v>284</v>
      </c>
      <c r="E114" s="37" t="s">
        <v>647</v>
      </c>
      <c r="F114" s="37" t="s">
        <v>597</v>
      </c>
      <c r="G114" s="37" t="s">
        <v>597</v>
      </c>
      <c r="H114" s="38" t="s">
        <v>2411</v>
      </c>
    </row>
    <row r="115" spans="1:8" ht="34.15" customHeight="1">
      <c r="A115" s="44">
        <v>28</v>
      </c>
      <c r="B115" s="45" t="s">
        <v>591</v>
      </c>
      <c r="C115" s="45" t="s">
        <v>644</v>
      </c>
      <c r="D115" s="45" t="s">
        <v>284</v>
      </c>
      <c r="E115" s="45" t="s">
        <v>623</v>
      </c>
      <c r="F115" s="45" t="s">
        <v>597</v>
      </c>
      <c r="G115" s="45" t="s">
        <v>597</v>
      </c>
      <c r="H115" s="46" t="s">
        <v>3198</v>
      </c>
    </row>
    <row r="116" spans="1:8" ht="34.15" customHeight="1">
      <c r="A116" s="36">
        <v>29</v>
      </c>
      <c r="B116" s="37" t="s">
        <v>591</v>
      </c>
      <c r="C116" s="37" t="s">
        <v>257</v>
      </c>
      <c r="D116" s="37" t="s">
        <v>284</v>
      </c>
      <c r="E116" s="37" t="s">
        <v>703</v>
      </c>
      <c r="F116" s="37" t="s">
        <v>597</v>
      </c>
      <c r="G116" s="37" t="s">
        <v>597</v>
      </c>
      <c r="H116" s="38" t="s">
        <v>2411</v>
      </c>
    </row>
    <row r="117" spans="1:8" ht="34.15" customHeight="1">
      <c r="A117" s="44">
        <v>30</v>
      </c>
      <c r="B117" s="45" t="s">
        <v>745</v>
      </c>
      <c r="C117" s="45" t="s">
        <v>257</v>
      </c>
      <c r="D117" s="45" t="s">
        <v>284</v>
      </c>
      <c r="E117" s="45" t="s">
        <v>703</v>
      </c>
      <c r="F117" s="45" t="s">
        <v>597</v>
      </c>
      <c r="G117" s="45" t="s">
        <v>597</v>
      </c>
      <c r="H117" s="46" t="s">
        <v>2411</v>
      </c>
    </row>
    <row r="118" spans="1:8" ht="34.15" customHeight="1">
      <c r="A118" s="51">
        <v>31</v>
      </c>
      <c r="B118" s="52" t="s">
        <v>745</v>
      </c>
      <c r="C118" s="52" t="s">
        <v>4560</v>
      </c>
      <c r="D118" s="52" t="s">
        <v>284</v>
      </c>
      <c r="E118" s="52" t="s">
        <v>647</v>
      </c>
      <c r="F118" s="52" t="s">
        <v>588</v>
      </c>
      <c r="G118" s="52" t="s">
        <v>588</v>
      </c>
      <c r="H118" s="53" t="s">
        <v>4351</v>
      </c>
    </row>
    <row r="119" spans="1:8" ht="34.15" customHeight="1">
      <c r="A119">
        <v>32</v>
      </c>
      <c r="B119" t="s">
        <v>591</v>
      </c>
      <c r="C119" t="s">
        <v>704</v>
      </c>
      <c r="D119" t="s">
        <v>284</v>
      </c>
      <c r="E119" t="s">
        <v>703</v>
      </c>
      <c r="F119" t="s">
        <v>597</v>
      </c>
      <c r="G119" t="s">
        <v>597</v>
      </c>
      <c r="H119" t="s">
        <v>2411</v>
      </c>
    </row>
    <row r="120" spans="1:8" ht="34.15" customHeight="1">
      <c r="A120">
        <v>33</v>
      </c>
      <c r="B120" t="s">
        <v>745</v>
      </c>
      <c r="C120" t="s">
        <v>4559</v>
      </c>
      <c r="D120" t="s">
        <v>4561</v>
      </c>
      <c r="E120" t="s">
        <v>647</v>
      </c>
      <c r="F120" t="s">
        <v>588</v>
      </c>
      <c r="G120" t="s">
        <v>588</v>
      </c>
      <c r="H120" t="s">
        <v>4351</v>
      </c>
    </row>
  </sheetData>
  <mergeCells count="18">
    <mergeCell ref="A80:H81"/>
    <mergeCell ref="A83:H83"/>
    <mergeCell ref="A84:H85"/>
    <mergeCell ref="A5:B5"/>
    <mergeCell ref="C5:D5"/>
    <mergeCell ref="E5:F5"/>
    <mergeCell ref="G5:H5"/>
    <mergeCell ref="A7:H7"/>
    <mergeCell ref="A8:H9"/>
    <mergeCell ref="A74:H74"/>
    <mergeCell ref="A75:H77"/>
    <mergeCell ref="A79:H79"/>
    <mergeCell ref="A1:H1"/>
    <mergeCell ref="A2:H2"/>
    <mergeCell ref="A4:B4"/>
    <mergeCell ref="C4:D4"/>
    <mergeCell ref="E4:F4"/>
    <mergeCell ref="G4:H4"/>
  </mergeCells>
  <conditionalFormatting sqref="D11:D30">
    <cfRule type="containsText" dxfId="4" priority="1" operator="containsText" text="Íntegro"/>
    <cfRule type="containsText" dxfId="3" priority="2" operator="containsText" text="Parcial"/>
    <cfRule type="cellIs" dxfId="2" priority="3" operator="equal">
      <formula>"No"</formula>
    </cfRule>
  </conditionalFormatting>
  <conditionalFormatting sqref="G43:G75">
    <cfRule type="cellIs" dxfId="1" priority="4" operator="equal">
      <formula>"Sí"</formula>
    </cfRule>
    <cfRule type="cellIs" dxfId="0" priority="5" operator="equal">
      <formula>"No"</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52"/>
  <sheetViews>
    <sheetView showGridLines="0" workbookViewId="0"/>
  </sheetViews>
  <sheetFormatPr defaultRowHeight="14.25"/>
  <cols>
    <col min="1" max="1" width="34" customWidth="1"/>
    <col min="2" max="2" width="24" customWidth="1"/>
    <col min="3" max="3" width="74" customWidth="1"/>
    <col min="4" max="4" width="30" customWidth="1"/>
    <col min="5" max="8" width="14" customWidth="1"/>
  </cols>
  <sheetData>
    <row r="1" spans="1:8" ht="28.15" customHeight="1">
      <c r="A1" s="83" t="s">
        <v>4562</v>
      </c>
      <c r="B1" s="83" t="s">
        <v>4562</v>
      </c>
      <c r="C1" s="83" t="s">
        <v>4562</v>
      </c>
      <c r="D1" s="83" t="s">
        <v>4562</v>
      </c>
      <c r="E1" s="83" t="s">
        <v>4562</v>
      </c>
      <c r="F1" s="83" t="s">
        <v>4562</v>
      </c>
      <c r="G1" s="83" t="s">
        <v>4562</v>
      </c>
      <c r="H1" s="83" t="s">
        <v>4562</v>
      </c>
    </row>
    <row r="2" spans="1:8" ht="34.15" customHeight="1">
      <c r="A2" s="84" t="s">
        <v>4563</v>
      </c>
      <c r="B2" s="84" t="s">
        <v>4563</v>
      </c>
      <c r="C2" s="84" t="s">
        <v>4563</v>
      </c>
      <c r="D2" s="84" t="s">
        <v>4563</v>
      </c>
      <c r="E2" s="84" t="s">
        <v>4563</v>
      </c>
      <c r="F2" s="84" t="s">
        <v>4563</v>
      </c>
      <c r="G2" s="84" t="s">
        <v>4563</v>
      </c>
      <c r="H2" s="84" t="s">
        <v>4563</v>
      </c>
    </row>
    <row r="4" spans="1:8" ht="24" customHeight="1">
      <c r="A4" s="85" t="s">
        <v>4564</v>
      </c>
      <c r="B4" s="85" t="s">
        <v>4564</v>
      </c>
      <c r="C4" s="85" t="s">
        <v>4564</v>
      </c>
      <c r="D4" s="85" t="s">
        <v>4564</v>
      </c>
      <c r="E4" s="85" t="s">
        <v>4564</v>
      </c>
      <c r="F4" s="85" t="s">
        <v>4564</v>
      </c>
      <c r="G4" s="85" t="s">
        <v>4564</v>
      </c>
      <c r="H4" s="85" t="s">
        <v>4564</v>
      </c>
    </row>
    <row r="5" spans="1:8">
      <c r="A5" s="86" t="s">
        <v>4565</v>
      </c>
      <c r="B5" s="87" t="s">
        <v>4565</v>
      </c>
      <c r="C5" s="87" t="s">
        <v>4565</v>
      </c>
      <c r="D5" s="87" t="s">
        <v>4565</v>
      </c>
      <c r="E5" s="87" t="s">
        <v>4565</v>
      </c>
      <c r="F5" s="87" t="s">
        <v>4565</v>
      </c>
      <c r="G5" s="87" t="s">
        <v>4565</v>
      </c>
      <c r="H5" s="88" t="s">
        <v>4565</v>
      </c>
    </row>
    <row r="6" spans="1:8">
      <c r="A6" s="89" t="s">
        <v>4565</v>
      </c>
      <c r="B6" s="90" t="s">
        <v>4565</v>
      </c>
      <c r="C6" s="90" t="s">
        <v>4565</v>
      </c>
      <c r="D6" s="90" t="s">
        <v>4565</v>
      </c>
      <c r="E6" s="90" t="s">
        <v>4565</v>
      </c>
      <c r="F6" s="90" t="s">
        <v>4565</v>
      </c>
      <c r="G6" s="90" t="s">
        <v>4565</v>
      </c>
      <c r="H6" s="91" t="s">
        <v>4565</v>
      </c>
    </row>
    <row r="8" spans="1:8" ht="24" customHeight="1">
      <c r="A8" s="85" t="s">
        <v>4566</v>
      </c>
      <c r="B8" s="85" t="s">
        <v>4566</v>
      </c>
      <c r="C8" s="85" t="s">
        <v>4566</v>
      </c>
      <c r="D8" s="85" t="s">
        <v>4566</v>
      </c>
      <c r="E8" s="85" t="s">
        <v>4566</v>
      </c>
      <c r="F8" s="85" t="s">
        <v>4566</v>
      </c>
      <c r="G8" s="85" t="s">
        <v>4566</v>
      </c>
      <c r="H8" s="85" t="s">
        <v>4566</v>
      </c>
    </row>
    <row r="9" spans="1:8">
      <c r="A9" s="92" t="s">
        <v>4567</v>
      </c>
      <c r="B9" s="93" t="s">
        <v>4567</v>
      </c>
      <c r="C9" s="93" t="s">
        <v>4567</v>
      </c>
      <c r="D9" s="93" t="s">
        <v>4567</v>
      </c>
      <c r="E9" s="93" t="s">
        <v>4567</v>
      </c>
      <c r="F9" s="93" t="s">
        <v>4567</v>
      </c>
      <c r="G9" s="93" t="s">
        <v>4567</v>
      </c>
      <c r="H9" s="94" t="s">
        <v>4567</v>
      </c>
    </row>
    <row r="10" spans="1:8">
      <c r="A10" s="95" t="s">
        <v>4567</v>
      </c>
      <c r="B10" s="96" t="s">
        <v>4567</v>
      </c>
      <c r="C10" s="96" t="s">
        <v>4567</v>
      </c>
      <c r="D10" s="96" t="s">
        <v>4567</v>
      </c>
      <c r="E10" s="96" t="s">
        <v>4567</v>
      </c>
      <c r="F10" s="96" t="s">
        <v>4567</v>
      </c>
      <c r="G10" s="96" t="s">
        <v>4567</v>
      </c>
      <c r="H10" s="97" t="s">
        <v>4567</v>
      </c>
    </row>
    <row r="11" spans="1:8">
      <c r="A11" s="98" t="s">
        <v>4567</v>
      </c>
      <c r="B11" s="99" t="s">
        <v>4567</v>
      </c>
      <c r="C11" s="99" t="s">
        <v>4567</v>
      </c>
      <c r="D11" s="99" t="s">
        <v>4567</v>
      </c>
      <c r="E11" s="99" t="s">
        <v>4567</v>
      </c>
      <c r="F11" s="99" t="s">
        <v>4567</v>
      </c>
      <c r="G11" s="99" t="s">
        <v>4567</v>
      </c>
      <c r="H11" s="100" t="s">
        <v>4567</v>
      </c>
    </row>
    <row r="13" spans="1:8" ht="24" customHeight="1">
      <c r="A13" s="85" t="s">
        <v>4568</v>
      </c>
      <c r="B13" s="85" t="s">
        <v>4568</v>
      </c>
      <c r="C13" s="85" t="s">
        <v>4568</v>
      </c>
      <c r="D13" s="85" t="s">
        <v>4568</v>
      </c>
      <c r="E13" s="85" t="s">
        <v>4568</v>
      </c>
      <c r="F13" s="85" t="s">
        <v>4568</v>
      </c>
      <c r="G13" s="85" t="s">
        <v>4568</v>
      </c>
      <c r="H13" s="85" t="s">
        <v>4568</v>
      </c>
    </row>
    <row r="14" spans="1:8">
      <c r="A14" s="92" t="s">
        <v>4569</v>
      </c>
      <c r="B14" s="93" t="s">
        <v>4569</v>
      </c>
      <c r="C14" s="93" t="s">
        <v>4569</v>
      </c>
      <c r="D14" s="93" t="s">
        <v>4569</v>
      </c>
      <c r="E14" s="93" t="s">
        <v>4569</v>
      </c>
      <c r="F14" s="93" t="s">
        <v>4569</v>
      </c>
      <c r="G14" s="93" t="s">
        <v>4569</v>
      </c>
      <c r="H14" s="94" t="s">
        <v>4569</v>
      </c>
    </row>
    <row r="15" spans="1:8">
      <c r="A15" s="95" t="s">
        <v>4569</v>
      </c>
      <c r="B15" s="96" t="s">
        <v>4569</v>
      </c>
      <c r="C15" s="96" t="s">
        <v>4569</v>
      </c>
      <c r="D15" s="96" t="s">
        <v>4569</v>
      </c>
      <c r="E15" s="96" t="s">
        <v>4569</v>
      </c>
      <c r="F15" s="96" t="s">
        <v>4569</v>
      </c>
      <c r="G15" s="96" t="s">
        <v>4569</v>
      </c>
      <c r="H15" s="97" t="s">
        <v>4569</v>
      </c>
    </row>
    <row r="16" spans="1:8">
      <c r="A16" s="98" t="s">
        <v>4569</v>
      </c>
      <c r="B16" s="99" t="s">
        <v>4569</v>
      </c>
      <c r="C16" s="99" t="s">
        <v>4569</v>
      </c>
      <c r="D16" s="99" t="s">
        <v>4569</v>
      </c>
      <c r="E16" s="99" t="s">
        <v>4569</v>
      </c>
      <c r="F16" s="99" t="s">
        <v>4569</v>
      </c>
      <c r="G16" s="99" t="s">
        <v>4569</v>
      </c>
      <c r="H16" s="100" t="s">
        <v>4569</v>
      </c>
    </row>
    <row r="18" spans="1:8" ht="24" customHeight="1">
      <c r="A18" s="85" t="s">
        <v>4570</v>
      </c>
      <c r="B18" s="85" t="s">
        <v>4570</v>
      </c>
      <c r="C18" s="85" t="s">
        <v>4570</v>
      </c>
      <c r="D18" s="85" t="s">
        <v>4570</v>
      </c>
      <c r="E18" s="85" t="s">
        <v>4570</v>
      </c>
      <c r="F18" s="85" t="s">
        <v>4570</v>
      </c>
      <c r="G18" s="85" t="s">
        <v>4570</v>
      </c>
      <c r="H18" s="85" t="s">
        <v>4570</v>
      </c>
    </row>
    <row r="19" spans="1:8">
      <c r="A19" s="92" t="s">
        <v>4571</v>
      </c>
      <c r="B19" s="93" t="s">
        <v>4571</v>
      </c>
      <c r="C19" s="93" t="s">
        <v>4571</v>
      </c>
      <c r="D19" s="93" t="s">
        <v>4571</v>
      </c>
      <c r="E19" s="93" t="s">
        <v>4571</v>
      </c>
      <c r="F19" s="93" t="s">
        <v>4571</v>
      </c>
      <c r="G19" s="93" t="s">
        <v>4571</v>
      </c>
      <c r="H19" s="94" t="s">
        <v>4571</v>
      </c>
    </row>
    <row r="20" spans="1:8">
      <c r="A20" s="95" t="s">
        <v>4571</v>
      </c>
      <c r="B20" s="96" t="s">
        <v>4571</v>
      </c>
      <c r="C20" s="96" t="s">
        <v>4571</v>
      </c>
      <c r="D20" s="96" t="s">
        <v>4571</v>
      </c>
      <c r="E20" s="96" t="s">
        <v>4571</v>
      </c>
      <c r="F20" s="96" t="s">
        <v>4571</v>
      </c>
      <c r="G20" s="96" t="s">
        <v>4571</v>
      </c>
      <c r="H20" s="97" t="s">
        <v>4571</v>
      </c>
    </row>
    <row r="21" spans="1:8">
      <c r="A21" s="95" t="s">
        <v>4571</v>
      </c>
      <c r="B21" s="96" t="s">
        <v>4571</v>
      </c>
      <c r="C21" s="96" t="s">
        <v>4571</v>
      </c>
      <c r="D21" s="96" t="s">
        <v>4571</v>
      </c>
      <c r="E21" s="96" t="s">
        <v>4571</v>
      </c>
      <c r="F21" s="96" t="s">
        <v>4571</v>
      </c>
      <c r="G21" s="96" t="s">
        <v>4571</v>
      </c>
      <c r="H21" s="97" t="s">
        <v>4571</v>
      </c>
    </row>
    <row r="22" spans="1:8">
      <c r="A22" s="98" t="s">
        <v>4571</v>
      </c>
      <c r="B22" s="99" t="s">
        <v>4571</v>
      </c>
      <c r="C22" s="99" t="s">
        <v>4571</v>
      </c>
      <c r="D22" s="99" t="s">
        <v>4571</v>
      </c>
      <c r="E22" s="99" t="s">
        <v>4571</v>
      </c>
      <c r="F22" s="99" t="s">
        <v>4571</v>
      </c>
      <c r="G22" s="99" t="s">
        <v>4571</v>
      </c>
      <c r="H22" s="100" t="s">
        <v>4571</v>
      </c>
    </row>
    <row r="24" spans="1:8" ht="24" customHeight="1">
      <c r="A24" s="85" t="s">
        <v>4572</v>
      </c>
      <c r="B24" s="85" t="s">
        <v>4572</v>
      </c>
      <c r="C24" s="85" t="s">
        <v>4572</v>
      </c>
      <c r="D24" s="85" t="s">
        <v>4572</v>
      </c>
      <c r="E24" s="85" t="s">
        <v>4572</v>
      </c>
      <c r="F24" s="85" t="s">
        <v>4572</v>
      </c>
      <c r="G24" s="85" t="s">
        <v>4572</v>
      </c>
      <c r="H24" s="85" t="s">
        <v>4572</v>
      </c>
    </row>
    <row r="25" spans="1:8">
      <c r="A25" s="92" t="s">
        <v>4573</v>
      </c>
      <c r="B25" s="93" t="s">
        <v>4573</v>
      </c>
      <c r="C25" s="93" t="s">
        <v>4573</v>
      </c>
      <c r="D25" s="93" t="s">
        <v>4573</v>
      </c>
      <c r="E25" s="93" t="s">
        <v>4573</v>
      </c>
      <c r="F25" s="93" t="s">
        <v>4573</v>
      </c>
      <c r="G25" s="93" t="s">
        <v>4573</v>
      </c>
      <c r="H25" s="94" t="s">
        <v>4573</v>
      </c>
    </row>
    <row r="26" spans="1:8">
      <c r="A26" s="95" t="s">
        <v>4573</v>
      </c>
      <c r="B26" s="96" t="s">
        <v>4573</v>
      </c>
      <c r="C26" s="96" t="s">
        <v>4573</v>
      </c>
      <c r="D26" s="96" t="s">
        <v>4573</v>
      </c>
      <c r="E26" s="96" t="s">
        <v>4573</v>
      </c>
      <c r="F26" s="96" t="s">
        <v>4573</v>
      </c>
      <c r="G26" s="96" t="s">
        <v>4573</v>
      </c>
      <c r="H26" s="97" t="s">
        <v>4573</v>
      </c>
    </row>
    <row r="27" spans="1:8">
      <c r="A27" s="95" t="s">
        <v>4573</v>
      </c>
      <c r="B27" s="96" t="s">
        <v>4573</v>
      </c>
      <c r="C27" s="96" t="s">
        <v>4573</v>
      </c>
      <c r="D27" s="96" t="s">
        <v>4573</v>
      </c>
      <c r="E27" s="96" t="s">
        <v>4573</v>
      </c>
      <c r="F27" s="96" t="s">
        <v>4573</v>
      </c>
      <c r="G27" s="96" t="s">
        <v>4573</v>
      </c>
      <c r="H27" s="97" t="s">
        <v>4573</v>
      </c>
    </row>
    <row r="28" spans="1:8">
      <c r="A28" s="95" t="s">
        <v>4573</v>
      </c>
      <c r="B28" s="96" t="s">
        <v>4573</v>
      </c>
      <c r="C28" s="96" t="s">
        <v>4573</v>
      </c>
      <c r="D28" s="96" t="s">
        <v>4573</v>
      </c>
      <c r="E28" s="96" t="s">
        <v>4573</v>
      </c>
      <c r="F28" s="96" t="s">
        <v>4573</v>
      </c>
      <c r="G28" s="96" t="s">
        <v>4573</v>
      </c>
      <c r="H28" s="97" t="s">
        <v>4573</v>
      </c>
    </row>
    <row r="29" spans="1:8">
      <c r="A29" s="98" t="s">
        <v>4573</v>
      </c>
      <c r="B29" s="99" t="s">
        <v>4573</v>
      </c>
      <c r="C29" s="99" t="s">
        <v>4573</v>
      </c>
      <c r="D29" s="99" t="s">
        <v>4573</v>
      </c>
      <c r="E29" s="99" t="s">
        <v>4573</v>
      </c>
      <c r="F29" s="99" t="s">
        <v>4573</v>
      </c>
      <c r="G29" s="99" t="s">
        <v>4573</v>
      </c>
      <c r="H29" s="100" t="s">
        <v>4573</v>
      </c>
    </row>
    <row r="31" spans="1:8" ht="24" customHeight="1">
      <c r="A31" s="85" t="s">
        <v>4574</v>
      </c>
      <c r="B31" s="85" t="s">
        <v>4574</v>
      </c>
      <c r="C31" s="85" t="s">
        <v>4574</v>
      </c>
      <c r="D31" s="85" t="s">
        <v>4574</v>
      </c>
      <c r="E31" s="85" t="s">
        <v>4574</v>
      </c>
      <c r="F31" s="85" t="s">
        <v>4574</v>
      </c>
      <c r="G31" s="85" t="s">
        <v>4574</v>
      </c>
      <c r="H31" s="85" t="s">
        <v>4574</v>
      </c>
    </row>
    <row r="32" spans="1:8">
      <c r="A32" s="92" t="s">
        <v>4575</v>
      </c>
      <c r="B32" s="93" t="s">
        <v>4575</v>
      </c>
      <c r="C32" s="93" t="s">
        <v>4575</v>
      </c>
      <c r="D32" s="93" t="s">
        <v>4575</v>
      </c>
      <c r="E32" s="93" t="s">
        <v>4575</v>
      </c>
      <c r="F32" s="93" t="s">
        <v>4575</v>
      </c>
      <c r="G32" s="93" t="s">
        <v>4575</v>
      </c>
      <c r="H32" s="94" t="s">
        <v>4575</v>
      </c>
    </row>
    <row r="33" spans="1:8">
      <c r="A33" s="95" t="s">
        <v>4575</v>
      </c>
      <c r="B33" s="96" t="s">
        <v>4575</v>
      </c>
      <c r="C33" s="96" t="s">
        <v>4575</v>
      </c>
      <c r="D33" s="96" t="s">
        <v>4575</v>
      </c>
      <c r="E33" s="96" t="s">
        <v>4575</v>
      </c>
      <c r="F33" s="96" t="s">
        <v>4575</v>
      </c>
      <c r="G33" s="96" t="s">
        <v>4575</v>
      </c>
      <c r="H33" s="97" t="s">
        <v>4575</v>
      </c>
    </row>
    <row r="34" spans="1:8">
      <c r="A34" s="95" t="s">
        <v>4575</v>
      </c>
      <c r="B34" s="96" t="s">
        <v>4575</v>
      </c>
      <c r="C34" s="96" t="s">
        <v>4575</v>
      </c>
      <c r="D34" s="96" t="s">
        <v>4575</v>
      </c>
      <c r="E34" s="96" t="s">
        <v>4575</v>
      </c>
      <c r="F34" s="96" t="s">
        <v>4575</v>
      </c>
      <c r="G34" s="96" t="s">
        <v>4575</v>
      </c>
      <c r="H34" s="97" t="s">
        <v>4575</v>
      </c>
    </row>
    <row r="35" spans="1:8">
      <c r="A35" s="98" t="s">
        <v>4575</v>
      </c>
      <c r="B35" s="99" t="s">
        <v>4575</v>
      </c>
      <c r="C35" s="99" t="s">
        <v>4575</v>
      </c>
      <c r="D35" s="99" t="s">
        <v>4575</v>
      </c>
      <c r="E35" s="99" t="s">
        <v>4575</v>
      </c>
      <c r="F35" s="99" t="s">
        <v>4575</v>
      </c>
      <c r="G35" s="99" t="s">
        <v>4575</v>
      </c>
      <c r="H35" s="100" t="s">
        <v>4575</v>
      </c>
    </row>
    <row r="37" spans="1:8" ht="24" customHeight="1">
      <c r="A37" s="85" t="s">
        <v>4576</v>
      </c>
      <c r="B37" s="85" t="s">
        <v>4576</v>
      </c>
      <c r="C37" s="85" t="s">
        <v>4576</v>
      </c>
      <c r="D37" s="85" t="s">
        <v>4576</v>
      </c>
      <c r="E37" s="85" t="s">
        <v>4576</v>
      </c>
      <c r="F37" s="85" t="s">
        <v>4576</v>
      </c>
      <c r="G37" s="85" t="s">
        <v>4576</v>
      </c>
      <c r="H37" s="85" t="s">
        <v>4576</v>
      </c>
    </row>
    <row r="38" spans="1:8">
      <c r="A38" s="86" t="s">
        <v>4577</v>
      </c>
      <c r="B38" s="87" t="s">
        <v>4577</v>
      </c>
      <c r="C38" s="87" t="s">
        <v>4577</v>
      </c>
      <c r="D38" s="87" t="s">
        <v>4577</v>
      </c>
      <c r="E38" s="87" t="s">
        <v>4577</v>
      </c>
      <c r="F38" s="87" t="s">
        <v>4577</v>
      </c>
      <c r="G38" s="87" t="s">
        <v>4577</v>
      </c>
      <c r="H38" s="88" t="s">
        <v>4577</v>
      </c>
    </row>
    <row r="39" spans="1:8">
      <c r="A39" s="101" t="s">
        <v>4577</v>
      </c>
      <c r="B39" s="102" t="s">
        <v>4577</v>
      </c>
      <c r="C39" s="102" t="s">
        <v>4577</v>
      </c>
      <c r="D39" s="102" t="s">
        <v>4577</v>
      </c>
      <c r="E39" s="102" t="s">
        <v>4577</v>
      </c>
      <c r="F39" s="102" t="s">
        <v>4577</v>
      </c>
      <c r="G39" s="102" t="s">
        <v>4577</v>
      </c>
      <c r="H39" s="103" t="s">
        <v>4577</v>
      </c>
    </row>
    <row r="40" spans="1:8">
      <c r="A40" s="89" t="s">
        <v>4577</v>
      </c>
      <c r="B40" s="90" t="s">
        <v>4577</v>
      </c>
      <c r="C40" s="90" t="s">
        <v>4577</v>
      </c>
      <c r="D40" s="90" t="s">
        <v>4577</v>
      </c>
      <c r="E40" s="90" t="s">
        <v>4577</v>
      </c>
      <c r="F40" s="90" t="s">
        <v>4577</v>
      </c>
      <c r="G40" s="90" t="s">
        <v>4577</v>
      </c>
      <c r="H40" s="91" t="s">
        <v>4577</v>
      </c>
    </row>
    <row r="42" spans="1:8" ht="30" customHeight="1">
      <c r="A42" s="27" t="s">
        <v>4578</v>
      </c>
      <c r="B42" s="27" t="s">
        <v>1505</v>
      </c>
      <c r="C42" s="27" t="s">
        <v>4579</v>
      </c>
      <c r="D42" s="27" t="s">
        <v>4427</v>
      </c>
    </row>
    <row r="43" spans="1:8" ht="36" customHeight="1">
      <c r="A43" s="25" t="s">
        <v>4580</v>
      </c>
      <c r="B43" s="28" t="s">
        <v>1175</v>
      </c>
      <c r="C43" s="25" t="s">
        <v>4581</v>
      </c>
      <c r="D43" s="25" t="s">
        <v>103</v>
      </c>
    </row>
    <row r="44" spans="1:8" ht="36" customHeight="1">
      <c r="A44" s="25" t="s">
        <v>3964</v>
      </c>
      <c r="B44" s="28" t="s">
        <v>4582</v>
      </c>
      <c r="C44" s="25" t="s">
        <v>4583</v>
      </c>
      <c r="D44" s="25" t="s">
        <v>4584</v>
      </c>
    </row>
    <row r="45" spans="1:8" ht="36" customHeight="1">
      <c r="A45" s="25" t="s">
        <v>4585</v>
      </c>
      <c r="B45" s="29">
        <v>0.7</v>
      </c>
      <c r="C45" s="25" t="s">
        <v>4586</v>
      </c>
      <c r="D45" s="25" t="s">
        <v>103</v>
      </c>
    </row>
    <row r="46" spans="1:8" ht="36" customHeight="1">
      <c r="A46" s="25" t="s">
        <v>4587</v>
      </c>
      <c r="B46" s="29">
        <v>0.66666666666666663</v>
      </c>
      <c r="C46" s="25" t="s">
        <v>4588</v>
      </c>
      <c r="D46" s="25" t="s">
        <v>4584</v>
      </c>
    </row>
    <row r="47" spans="1:8" ht="36" customHeight="1">
      <c r="A47" s="25" t="s">
        <v>10</v>
      </c>
      <c r="B47" s="28">
        <f>'00_Guía'!B7</f>
        <v>440</v>
      </c>
      <c r="C47" s="25" t="s">
        <v>4589</v>
      </c>
      <c r="D47" s="25" t="s">
        <v>3893</v>
      </c>
    </row>
    <row r="48" spans="1:8" ht="36" customHeight="1">
      <c r="A48" s="25" t="s">
        <v>4590</v>
      </c>
      <c r="B48" s="28">
        <f>COUNTA('16_Preguntas_clave'!$A$88:$A$120)</f>
        <v>33</v>
      </c>
      <c r="C48" s="25" t="s">
        <v>4591</v>
      </c>
      <c r="D48" s="25" t="s">
        <v>4592</v>
      </c>
    </row>
    <row r="49" spans="1:4" ht="36" customHeight="1">
      <c r="A49" s="25" t="s">
        <v>4593</v>
      </c>
      <c r="B49" s="28">
        <f>COUNTIF('16_Preguntas_clave'!$G$88:$G$120,"Sí")</f>
        <v>20</v>
      </c>
      <c r="C49" s="25" t="s">
        <v>4594</v>
      </c>
      <c r="D49" s="25" t="s">
        <v>4595</v>
      </c>
    </row>
    <row r="50" spans="1:4" ht="36" customHeight="1">
      <c r="A50" s="25" t="s">
        <v>4596</v>
      </c>
      <c r="B50" s="28" t="s">
        <v>4597</v>
      </c>
      <c r="C50" s="25" t="s">
        <v>4598</v>
      </c>
      <c r="D50" s="25" t="s">
        <v>4038</v>
      </c>
    </row>
    <row r="51" spans="1:4" ht="36" customHeight="1">
      <c r="A51" s="25" t="s">
        <v>4599</v>
      </c>
      <c r="B51" s="28">
        <v>2</v>
      </c>
      <c r="C51" s="25" t="s">
        <v>4600</v>
      </c>
      <c r="D51" s="25" t="s">
        <v>4367</v>
      </c>
    </row>
    <row r="52" spans="1:4" ht="36" customHeight="1">
      <c r="A52" s="25" t="s">
        <v>4601</v>
      </c>
      <c r="B52" s="28">
        <v>2</v>
      </c>
      <c r="C52" s="25" t="s">
        <v>4602</v>
      </c>
      <c r="D52" s="25" t="s">
        <v>4381</v>
      </c>
    </row>
  </sheetData>
  <mergeCells count="16">
    <mergeCell ref="A38:H40"/>
    <mergeCell ref="A24:H24"/>
    <mergeCell ref="A25:H29"/>
    <mergeCell ref="A31:H31"/>
    <mergeCell ref="A32:H35"/>
    <mergeCell ref="A37:H37"/>
    <mergeCell ref="A9:H11"/>
    <mergeCell ref="A13:H13"/>
    <mergeCell ref="A14:H16"/>
    <mergeCell ref="A18:H18"/>
    <mergeCell ref="A19:H22"/>
    <mergeCell ref="A1:H1"/>
    <mergeCell ref="A2:H2"/>
    <mergeCell ref="A4:H4"/>
    <mergeCell ref="A5:H6"/>
    <mergeCell ref="A8:H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00_Guía</vt:lpstr>
      <vt:lpstr>01_Catálogos</vt:lpstr>
      <vt:lpstr>02_Fuentes</vt:lpstr>
      <vt:lpstr>03_Unidades</vt:lpstr>
      <vt:lpstr>04_Plan_PIAAE</vt:lpstr>
      <vt:lpstr>05_Participación</vt:lpstr>
      <vt:lpstr>06_Resultados</vt:lpstr>
      <vt:lpstr>07_Efectividad</vt:lpstr>
      <vt:lpstr>08_Acciones</vt:lpstr>
      <vt:lpstr>09_Evidencias_AT</vt:lpstr>
      <vt:lpstr>10_Consulta</vt:lpstr>
      <vt:lpstr>11_Educ_General</vt:lpstr>
      <vt:lpstr>12_Día_Avalúo</vt:lpstr>
      <vt:lpstr>13_Recomendaciones</vt:lpstr>
      <vt:lpstr>14_Salidas</vt:lpstr>
      <vt:lpstr>15_Control_Calidad</vt:lpstr>
      <vt:lpstr>16_Preguntas_clave</vt:lpstr>
      <vt:lpstr>17_Indicador_1.9.1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Roberto D Martinez</cp:lastModifiedBy>
  <dcterms:modified xsi:type="dcterms:W3CDTF">2026-09-17T15:32:23Z</dcterms:modified>
</cp:coreProperties>
</file>