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0" documentId="8_{BAAF4C23-1E91-4EF9-83D9-FBBAB7B267A5}" xr6:coauthVersionLast="47" xr6:coauthVersionMax="47" xr10:uidLastSave="{00000000-0000-0000-0000-000000000000}"/>
  <bookViews>
    <workbookView xWindow="-120" yWindow="-120" windowWidth="29040" windowHeight="15720" tabRatio="770" firstSheet="6" xr2:uid="{00000000-000D-0000-FFFF-FFFF00000000}"/>
  </bookViews>
  <sheets>
    <sheet name="Contenido Presupuesto" sheetId="2" r:id="rId1"/>
    <sheet name="Resumen" sheetId="5" r:id="rId2"/>
    <sheet name="004-Presupuesto AF 21-22" sheetId="1" r:id="rId3"/>
    <sheet name="004-Presupuesto AF 22-23" sheetId="3" r:id="rId4"/>
    <sheet name="004-Presupuesto AF 23-24" sheetId="4" r:id="rId5"/>
    <sheet name="004-Presupuesto AF 24-25" sheetId="7" r:id="rId6"/>
    <sheet name="004-Presupuesto AF 25-26" sheetId="9" r:id="rId7"/>
    <sheet name="004-Presupuesto AF 26-27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5" l="1"/>
  <c r="G12" i="5"/>
  <c r="G10" i="5"/>
  <c r="B27" i="10"/>
  <c r="B36" i="10"/>
  <c r="B18" i="10"/>
  <c r="E13" i="10"/>
  <c r="B14" i="10"/>
  <c r="E12" i="9"/>
  <c r="B45" i="10"/>
  <c r="B41" i="10"/>
  <c r="B43" i="9"/>
  <c r="B39" i="9"/>
  <c r="B34" i="9"/>
  <c r="B26" i="9"/>
  <c r="B17" i="9"/>
  <c r="B13" i="9"/>
  <c r="F13" i="5"/>
  <c r="B12" i="9"/>
  <c r="F12" i="5" s="1"/>
  <c r="B9" i="9"/>
  <c r="E13" i="5"/>
  <c r="E12" i="5"/>
  <c r="E12" i="7"/>
  <c r="D10" i="5"/>
  <c r="B9" i="4"/>
  <c r="B43" i="7"/>
  <c r="B39" i="7"/>
  <c r="B17" i="7"/>
  <c r="B13" i="7"/>
  <c r="B34" i="7"/>
  <c r="B26" i="7"/>
  <c r="B43" i="4"/>
  <c r="B39" i="4"/>
  <c r="B34" i="4"/>
  <c r="B26" i="4"/>
  <c r="B17" i="4"/>
  <c r="B13" i="4"/>
  <c r="E12" i="4"/>
  <c r="B12" i="4"/>
  <c r="B48" i="3"/>
  <c r="B44" i="3"/>
  <c r="B39" i="3"/>
  <c r="B34" i="3"/>
  <c r="B26" i="3"/>
  <c r="B17" i="3"/>
  <c r="B13" i="3"/>
  <c r="E12" i="3"/>
  <c r="B12" i="3"/>
  <c r="B9" i="3"/>
  <c r="E12" i="1"/>
  <c r="B12" i="1"/>
  <c r="D13" i="5"/>
  <c r="C13" i="5"/>
  <c r="B13" i="5"/>
  <c r="D12" i="5"/>
  <c r="C12" i="5"/>
  <c r="B12" i="5"/>
  <c r="C10" i="5"/>
  <c r="B10" i="5"/>
  <c r="B13" i="10" l="1"/>
  <c r="B10" i="10" s="1"/>
  <c r="F10" i="5"/>
  <c r="E10" i="5"/>
  <c r="B12" i="7"/>
  <c r="B9" i="7" s="1"/>
</calcChain>
</file>

<file path=xl/sharedStrings.xml><?xml version="1.0" encoding="utf-8"?>
<sst xmlns="http://schemas.openxmlformats.org/spreadsheetml/2006/main" count="419" uniqueCount="121">
  <si>
    <t>Universidad de Puerto Rico</t>
  </si>
  <si>
    <t>Recinto de Río Piedras</t>
  </si>
  <si>
    <t>Oficina de la Rectoría</t>
  </si>
  <si>
    <t>División de Investigación Institucional y Avalúo</t>
  </si>
  <si>
    <t>Presupuesto total original asignado al Recinto</t>
  </si>
  <si>
    <t>Año Fiscal 2021-22 al 2026-2027</t>
  </si>
  <si>
    <t>prmr/octubre2026</t>
  </si>
  <si>
    <t>Fuente de información: formulario 004-Presupuesto (Certificación 99 SA 2020-2021)</t>
  </si>
  <si>
    <t>Resumen</t>
  </si>
  <si>
    <t>Año Fiscal 2021-22</t>
  </si>
  <si>
    <t>Año Fiscal 2022-23</t>
  </si>
  <si>
    <t>Año Fiscal 2023-24</t>
  </si>
  <si>
    <t>Año Fiscal 2024-2025</t>
  </si>
  <si>
    <t>Año Fiscal 2025-2026</t>
  </si>
  <si>
    <t>Año fiscal 2026-2027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</si>
  <si>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</si>
  <si>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</si>
  <si>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</si>
  <si>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</si>
  <si>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</si>
  <si>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</si>
  <si>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</si>
  <si>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</si>
  <si>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</si>
  <si>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</si>
  <si>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</si>
  <si>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Universidad de Puerto Rico - Recinto de Rio Piedras</t>
  </si>
  <si>
    <t>Decanato de Asuntos Académicos</t>
  </si>
  <si>
    <t>prmr - octubre2026</t>
  </si>
  <si>
    <t>Año Fiscal 2021-2022</t>
  </si>
  <si>
    <t>Año Fiscal 2022-2023</t>
  </si>
  <si>
    <t>Año Fiscal 2023-2024</t>
  </si>
  <si>
    <t>Año Fiscal 2026-2027</t>
  </si>
  <si>
    <t>Rectoria, decantos y otras dependencias</t>
  </si>
  <si>
    <t>Facultad o Escuela</t>
  </si>
  <si>
    <t>Escuela de Arquitectura</t>
  </si>
  <si>
    <t>Escuela de Derecho</t>
  </si>
  <si>
    <t>Escuela de Planificación</t>
  </si>
  <si>
    <t>Facultad de Administración de Empresas</t>
  </si>
  <si>
    <t>Facultad de Ciencias Naturales</t>
  </si>
  <si>
    <t>Facultad de Ciencias Sociales</t>
  </si>
  <si>
    <t>Facultad de Comunicación y Ciencias de Información</t>
  </si>
  <si>
    <t>Facultad de Educación</t>
  </si>
  <si>
    <t>Facultad de Estudios Generales</t>
  </si>
  <si>
    <t>Facultad de Humanidades</t>
  </si>
  <si>
    <t xml:space="preserve">Ascensos en Rango </t>
  </si>
  <si>
    <t>sefp - 2/dic/21</t>
  </si>
  <si>
    <t>$ cantidad</t>
  </si>
  <si>
    <t>Total</t>
  </si>
  <si>
    <t>Oficina del Rector y unidades adscritas</t>
  </si>
  <si>
    <t>Senado Académico</t>
  </si>
  <si>
    <t>Junta Administrativa</t>
  </si>
  <si>
    <t>Decanato de Administración</t>
  </si>
  <si>
    <t>Decanato de Estudios Graduados e Investigación (DEGI)</t>
  </si>
  <si>
    <t>Decanato de Estudiantes</t>
  </si>
  <si>
    <t>Facultad de Comunicación e Información</t>
  </si>
  <si>
    <t>División de Educación Continua y Estudios Profesionales (DECEP)</t>
  </si>
  <si>
    <t>División de Seguridad y Manejo de Riesgos (DSMR)</t>
  </si>
  <si>
    <t>División de Tecnologías Académicas y Administrativas</t>
  </si>
  <si>
    <t>Estación de Radio y TV (WRTU)</t>
  </si>
  <si>
    <t>Oficina de Planificación y Desarrollo Físico</t>
  </si>
  <si>
    <t>Oficina de Protección Ambiental y Seguridad Ocupacional (OPASO)</t>
  </si>
  <si>
    <t>Certificación Junta Administrativa Núm. 008, Año Académico 2021-2022</t>
  </si>
  <si>
    <t>Oficina para la Conservación de las Instalaciones Universitarias (OCIU)</t>
  </si>
  <si>
    <t>Museo de Historia, Antropología y Arte</t>
  </si>
  <si>
    <t>Certificacion-008-Ano-Academico-2021-2022-Presupuesto-aprobado-UPR-RP.pdf</t>
  </si>
  <si>
    <t>Sistema de Bibliotecas</t>
  </si>
  <si>
    <t>Teatro de la Universidad</t>
  </si>
  <si>
    <t>Servicios de Seguridad y Vigilancia Privada</t>
  </si>
  <si>
    <t>Utilidades (teléfono, agua y alcantarillado, energía eléctrica, etc.)</t>
  </si>
  <si>
    <t>Recobro de costos indirectos</t>
  </si>
  <si>
    <t>Reserva para aportación adicional al Sitema de Retiro y Plan Médico de Empleados</t>
  </si>
  <si>
    <t>Ayudantías graduadas</t>
  </si>
  <si>
    <t>Cuota de laboratorios</t>
  </si>
  <si>
    <t>Cuota de mantenimiento</t>
  </si>
  <si>
    <t>Cuota de tecnologías</t>
  </si>
  <si>
    <t>Otras partidas presupuestarias</t>
  </si>
  <si>
    <t>sefp - 22/sept/23</t>
  </si>
  <si>
    <t>Servicio a la Comunidad</t>
  </si>
  <si>
    <t>Decanatos Ejecutivos</t>
  </si>
  <si>
    <t>Fondo Institucional parInvestigación</t>
  </si>
  <si>
    <t>Ayudantías Graduadas</t>
  </si>
  <si>
    <t>Recobro de Costos Indirectos</t>
  </si>
  <si>
    <t>Certificación Junta Administrativa Núm. 004, Año Académico 2022-2023</t>
  </si>
  <si>
    <t>Rectoria y Unidades Adscritas</t>
  </si>
  <si>
    <t>Presupuesto-aprobado-Certificacion-004-Ano-Academico-2022-2023-Junta-Administrativa-UPR-RP-1.pdf</t>
  </si>
  <si>
    <t>Operacion y Mantenimiento de PIanta Fisica</t>
  </si>
  <si>
    <t>Oficina para la Conservación de las Instalaciones Universitarias (OCIU)</t>
  </si>
  <si>
    <t xml:space="preserve">Planta Central - Aire acondicionado, Asignación de Cuota de Mantenimiento en AF 23 </t>
  </si>
  <si>
    <t>Gastos Generales</t>
  </si>
  <si>
    <t>Agua y Alcantarillado</t>
  </si>
  <si>
    <t>Energia Electrica</t>
  </si>
  <si>
    <t>Plan Medico Estudiantil '/</t>
  </si>
  <si>
    <t>Telefono</t>
  </si>
  <si>
    <t>Cuotas</t>
  </si>
  <si>
    <t>Cuota de mantenimiento (Se distribuyen entre Planta Central A/C, OCIU, OPDF y OPASO)</t>
  </si>
  <si>
    <t>Acciones de Personal Docente y No Docente, Reserva Aportes Patronales y Otras</t>
  </si>
  <si>
    <t>Ascensos en Rango con aportes patronales (Registros 2019, 2020 y 2021)</t>
  </si>
  <si>
    <t>Compensación Adicional Docente - Oferta por compensación</t>
  </si>
  <si>
    <t>Reserva Bono de Navidad Nombramientos Temporeros Docentes y No Docentes</t>
  </si>
  <si>
    <t>Asignación Pago Liquidaciones, Horas Extras, Ayudas Económicas, y Otros Pagos (Cert. Núm. 62, 2022-2023, JG)</t>
  </si>
  <si>
    <t>Fondo Otorgacion Plazas Docenes y sus Aportaciones Patronales AF 2023 (En AF 2023 se identificaran fondos de las partidas de Nombramientos Temporeros Docentes)</t>
  </si>
  <si>
    <t xml:space="preserve"> '/ El Plan Medico Estudiantil (PME) se pagara mediante un nuevo mecanismo. La Oficina Central de Finanzas (AC) y la Oficina Central de Presupuesto (AC) indicaran como se procedera con el pago de este concepto.</t>
  </si>
  <si>
    <t>Certificación Junta Administrativa Núm. 005, Año Académico 2023-2024</t>
  </si>
  <si>
    <t>Cert-005-Distribución-Presupuestaria-2023-2024.pdf</t>
  </si>
  <si>
    <t>Presupuesto asignado para utilidades (teléfono, agua y alcantarillado, energía eléctrica, etc.)</t>
  </si>
  <si>
    <t>PLAZAS DOCENTES-RECLUTAMIENTO 3% - Y ASCENSOS RANGO</t>
  </si>
  <si>
    <t>RES. ACCIONES PERS. DOCENTE - COMP. ADIC., NOMB. TEMP. Y BONO NAV.</t>
  </si>
  <si>
    <t>RESERVA ACCIONES DE PERS. NO DOC. - LIQ. LE/LO, H. EXTRAS. APORT. PAT.</t>
  </si>
  <si>
    <t>RESERVA APORTES PAT. PERS. NO DOCENTE - PLAN MÉDICO Y SISTEMA RETIRO</t>
  </si>
  <si>
    <t>EDITORIAL RRP - FONDO RECURRENTE ASIGNADO AF24</t>
  </si>
  <si>
    <t>prmr - 18/julio/2025</t>
  </si>
  <si>
    <t>Facultad de Comunicación  y Ciencias de la Información</t>
  </si>
  <si>
    <t>Certificación Núm. 07, Junta Administrativa, Año Académico 2024-2025 - Distribución Presupuesto FY 2025 - UPR-RP</t>
  </si>
  <si>
    <t>Acciones de personal docente y no docente</t>
  </si>
  <si>
    <t>prmr - 25/octubre/2025</t>
  </si>
  <si>
    <t>Fondo Institucional para la Investigación</t>
  </si>
  <si>
    <t>Fuente: Oficina de Presupuesto, Recinto de Río Piedras</t>
  </si>
  <si>
    <t>Director: Rafael Gierbolini</t>
  </si>
  <si>
    <t>Editorial RRP</t>
  </si>
  <si>
    <t>OTRAS PARTIDAS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</si>
</sst>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[$$-409]* #,##0.00_);_([$$-409]* \(#,##0.00\);_([$$-409]* &quot;-&quot;??_);_(@_)"/>
  </numFmts>
  <fonts count="34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sz val="8"/>
      <color rgb="FF00000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1"/>
      <name val="Trebuchet MS"/>
      <family val="2"/>
      <scheme val="minor"/>
    </font>
    <font>
      <sz val="11"/>
      <name val="Trebuchet MS"/>
      <family val="2"/>
      <scheme val="minor"/>
    </font>
    <font>
      <b/>
      <sz val="11"/>
      <name val="Trebuchet MS"/>
      <family val="2"/>
      <scheme val="minor"/>
    </font>
    <font>
      <b/>
      <sz val="8"/>
      <name val="Trebuchet MS"/>
      <family val="2"/>
      <scheme val="minor"/>
    </font>
    <font>
      <sz val="10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i/>
      <sz val="11"/>
      <color theme="1"/>
      <name val="Trebuchet MS"/>
      <family val="2"/>
      <scheme val="minor"/>
    </font>
    <font>
      <b/>
      <i/>
      <sz val="10"/>
      <color theme="1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u/>
      <sz val="9"/>
      <color rgb="FF0070C0"/>
      <name val="Trebuchet MS"/>
      <family val="2"/>
      <scheme val="minor"/>
    </font>
    <font>
      <sz val="9"/>
      <color rgb="FF0070C0"/>
      <name val="Trebuchet MS"/>
      <family val="2"/>
      <scheme val="minor"/>
    </font>
    <font>
      <sz val="9"/>
      <color theme="1"/>
      <name val="Trebuchet MS"/>
      <family val="2"/>
      <scheme val="minor"/>
    </font>
    <font>
      <sz val="11"/>
      <color rgb="FF000000"/>
      <name val="Calibri"/>
      <family val="2"/>
    </font>
    <font>
      <u/>
      <sz val="9"/>
      <color theme="1"/>
      <name val="Trebuchet MS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2"/>
      <color rgb="FF0070C0"/>
      <name val="Trebuchet MS"/>
      <family val="2"/>
      <scheme val="minor"/>
    </font>
    <font>
      <sz val="12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DEBF7"/>
      </patternFill>
    </fill>
    <fill>
      <patternFill patternType="solid">
        <fgColor rgb="FFFFB7C6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2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right" vertical="center" indent="1"/>
    </xf>
    <xf numFmtId="0" fontId="8" fillId="0" borderId="0" xfId="0" applyFont="1" applyAlignment="1">
      <alignment vertical="center" wrapText="1"/>
    </xf>
    <xf numFmtId="44" fontId="7" fillId="0" borderId="1" xfId="1" applyFont="1" applyBorder="1" applyAlignment="1">
      <alignment horizontal="right" vertical="center"/>
    </xf>
    <xf numFmtId="44" fontId="4" fillId="0" borderId="1" xfId="1" applyFont="1" applyBorder="1" applyAlignment="1">
      <alignment horizontal="right" vertical="center"/>
    </xf>
    <xf numFmtId="44" fontId="2" fillId="2" borderId="1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0" xfId="2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4" fillId="0" borderId="0" xfId="0" applyFont="1"/>
    <xf numFmtId="44" fontId="0" fillId="0" borderId="0" xfId="0" applyNumberFormat="1" applyAlignment="1">
      <alignment vertical="center"/>
    </xf>
    <xf numFmtId="44" fontId="4" fillId="0" borderId="0" xfId="0" applyNumberFormat="1" applyFont="1" applyAlignment="1">
      <alignment vertical="center"/>
    </xf>
    <xf numFmtId="44" fontId="4" fillId="0" borderId="1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4"/>
    </xf>
    <xf numFmtId="0" fontId="4" fillId="0" borderId="1" xfId="0" applyFont="1" applyBorder="1" applyAlignment="1">
      <alignment horizontal="left" indent="2"/>
    </xf>
    <xf numFmtId="0" fontId="15" fillId="0" borderId="0" xfId="0" applyFont="1" applyAlignment="1">
      <alignment vertical="top" wrapText="1"/>
    </xf>
    <xf numFmtId="164" fontId="4" fillId="0" borderId="1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right" vertical="center"/>
    </xf>
    <xf numFmtId="164" fontId="17" fillId="0" borderId="1" xfId="1" applyNumberFormat="1" applyFont="1" applyBorder="1" applyAlignment="1">
      <alignment vertical="center"/>
    </xf>
    <xf numFmtId="164" fontId="16" fillId="0" borderId="1" xfId="1" applyNumberFormat="1" applyFont="1" applyBorder="1" applyAlignment="1">
      <alignment vertical="center"/>
    </xf>
    <xf numFmtId="44" fontId="16" fillId="0" borderId="1" xfId="1" applyFont="1" applyBorder="1" applyAlignment="1">
      <alignment horizontal="right" vertical="center"/>
    </xf>
    <xf numFmtId="0" fontId="18" fillId="0" borderId="0" xfId="2" applyFont="1"/>
    <xf numFmtId="0" fontId="19" fillId="0" borderId="0" xfId="2" applyFont="1"/>
    <xf numFmtId="0" fontId="20" fillId="0" borderId="0" xfId="0" applyFont="1"/>
    <xf numFmtId="0" fontId="7" fillId="0" borderId="1" xfId="0" applyFont="1" applyBorder="1"/>
    <xf numFmtId="164" fontId="4" fillId="0" borderId="1" xfId="1" applyNumberFormat="1" applyFont="1" applyFill="1" applyBorder="1" applyAlignment="1">
      <alignment vertical="center"/>
    </xf>
    <xf numFmtId="164" fontId="17" fillId="0" borderId="1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4" fontId="7" fillId="0" borderId="2" xfId="1" applyFont="1" applyBorder="1" applyAlignment="1">
      <alignment horizontal="right" vertical="center"/>
    </xf>
    <xf numFmtId="44" fontId="7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4" fontId="4" fillId="0" borderId="2" xfId="1" applyFont="1" applyBorder="1" applyAlignment="1">
      <alignment horizontal="right" vertical="center"/>
    </xf>
    <xf numFmtId="44" fontId="4" fillId="0" borderId="2" xfId="1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indent="1"/>
    </xf>
    <xf numFmtId="44" fontId="2" fillId="2" borderId="3" xfId="1" applyFont="1" applyFill="1" applyBorder="1" applyAlignment="1">
      <alignment horizontal="right" vertical="center"/>
    </xf>
    <xf numFmtId="44" fontId="2" fillId="2" borderId="3" xfId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4" fontId="4" fillId="0" borderId="6" xfId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4" fontId="4" fillId="0" borderId="5" xfId="1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44" fontId="4" fillId="0" borderId="7" xfId="1" applyFont="1" applyBorder="1" applyAlignment="1">
      <alignment horizontal="right" vertical="center"/>
    </xf>
    <xf numFmtId="44" fontId="4" fillId="0" borderId="7" xfId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21" fillId="3" borderId="0" xfId="2" applyFont="1" applyFill="1" applyAlignment="1">
      <alignment horizontal="center" vertical="center" wrapText="1"/>
    </xf>
    <xf numFmtId="165" fontId="22" fillId="0" borderId="9" xfId="0" applyNumberFormat="1" applyFont="1" applyBorder="1"/>
    <xf numFmtId="0" fontId="9" fillId="0" borderId="0" xfId="2" applyFill="1" applyAlignment="1">
      <alignment horizontal="center" vertical="center" wrapText="1"/>
    </xf>
    <xf numFmtId="0" fontId="19" fillId="0" borderId="0" xfId="2" quotePrefix="1" applyFont="1"/>
    <xf numFmtId="44" fontId="4" fillId="0" borderId="1" xfId="1" applyFont="1" applyBorder="1"/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wrapText="1"/>
    </xf>
    <xf numFmtId="0" fontId="13" fillId="3" borderId="0" xfId="2" applyFont="1" applyFill="1" applyAlignment="1">
      <alignment horizontal="center" vertical="center" wrapText="1"/>
    </xf>
    <xf numFmtId="0" fontId="15" fillId="0" borderId="0" xfId="0" quotePrefix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164" fontId="4" fillId="0" borderId="1" xfId="1" applyNumberFormat="1" applyFont="1" applyBorder="1" applyAlignment="1">
      <alignment vertical="center"/>
    </xf>
    <xf numFmtId="0" fontId="21" fillId="3" borderId="0" xfId="2" applyFont="1" applyFill="1" applyAlignment="1">
      <alignment horizontal="center" vertical="center" wrapText="1"/>
    </xf>
    <xf numFmtId="0" fontId="9" fillId="3" borderId="0" xfId="2" applyFill="1" applyAlignment="1">
      <alignment horizontal="center" vertical="center" wrapText="1"/>
    </xf>
    <xf numFmtId="165" fontId="22" fillId="0" borderId="9" xfId="0" applyNumberFormat="1" applyFont="1" applyFill="1" applyBorder="1"/>
    <xf numFmtId="0" fontId="23" fillId="0" borderId="0" xfId="2" applyFont="1" applyFill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right" wrapText="1"/>
    </xf>
    <xf numFmtId="0" fontId="31" fillId="0" borderId="0" xfId="2" applyFont="1" applyAlignment="1">
      <alignment horizontal="left" vertical="center" wrapText="1"/>
    </xf>
    <xf numFmtId="0" fontId="31" fillId="0" borderId="0" xfId="2" applyFont="1" applyAlignment="1">
      <alignment vertical="center" wrapText="1"/>
    </xf>
    <xf numFmtId="0" fontId="31" fillId="0" borderId="0" xfId="2" applyFont="1"/>
    <xf numFmtId="0" fontId="32" fillId="0" borderId="0" xfId="0" applyFont="1" applyAlignment="1">
      <alignment vertical="center"/>
    </xf>
    <xf numFmtId="0" fontId="33" fillId="4" borderId="0" xfId="2" applyFont="1" applyFill="1" applyAlignment="1">
      <alignment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3390900</xdr:colOff>
      <xdr:row>12</xdr:row>
      <xdr:rowOff>9525</xdr:rowOff>
    </xdr:from>
    <xdr:to>
      <xdr:col>1</xdr:col>
      <xdr:colOff>6191250</xdr:colOff>
      <xdr:row>16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6E6E86-445C-52EA-5EA4-582C3490A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550" y="2524125"/>
          <a:ext cx="2800350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2295525</xdr:colOff>
      <xdr:row>4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E67643-4D60-491A-8C78-700C37EBE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295525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09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3DA3A-E239-44A6-BEDD-B2D477B23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3905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11021-E8C3-4265-A453-6B4DA066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390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2962275</xdr:colOff>
      <xdr:row>4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2DBAE9-27AB-A14E-1D12-3A53CD194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6227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juntaadministrativa.uprrp.edu/wp-content/uploads/2021/08/Certificacion-008-Ano-Academico-2021-2022-Presupuesto-aprobado-UPR-RP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..\..\..\Todo\DIIA\Certificacion%2099\C11\Presupuesto-aprobado-Certificacion-004-Ano-Academico-2022-2023-Junta-Administrativa-UPR-RP-1.pdf" TargetMode="External"/><Relationship Id="rId1" Type="http://schemas.openxmlformats.org/officeDocument/2006/relationships/hyperlink" Target="../../../Todo/DIIA/Certificacion%2099/C11/Presupuesto-aprobado-Certificacion-004-Ano-Academico-2022-2023-Junta-Administrativa-UPR-RP-1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juntaadministrativa.uprrp.edu/wp-content/uploads/2023/09/Cert-005-Distribucio%CC%81n-Presupuestaria-2023-2024.pdf" TargetMode="External"/><Relationship Id="rId2" Type="http://schemas.openxmlformats.org/officeDocument/2006/relationships/hyperlink" Target="../../../Todo/DIIA/Certificacion%2099/C11/Presupuesto-aprobado-Certificacion-004-Ano-Academico-2022-2023-Junta-Administrativa-UPR-RP-1.pdf" TargetMode="External"/><Relationship Id="rId1" Type="http://schemas.openxmlformats.org/officeDocument/2006/relationships/hyperlink" Target="../../../Todo/DIIA/Certificacion%2099/C11/Presupuesto-aprobado-Certificacion-004-Ano-Academico-2022-2023-Junta-Administrativa-UPR-RP-1.pdf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juntaadministrativa.uprrp.edu/wp-content/uploads/2024/10/CERTIFICACION-NUM-07-2024-2025-Distribucion-Presupuesto-FY-2025-UPR_RP.pdf" TargetMode="External"/><Relationship Id="rId2" Type="http://schemas.openxmlformats.org/officeDocument/2006/relationships/hyperlink" Target="../../../Todo/DIIA/Certificacion%2099/C11/Presupuesto-aprobado-Certificacion-004-Ano-Academico-2022-2023-Junta-Administrativa-UPR-RP-1.pdf" TargetMode="External"/><Relationship Id="rId1" Type="http://schemas.openxmlformats.org/officeDocument/2006/relationships/hyperlink" Target="../../../Todo/DIIA/Certificacion%2099/C11/Presupuesto-aprobado-Certificacion-004-Ano-Academico-2022-2023-Junta-Administrativa-UPR-RP-1.pdf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B13" sqref="B13:B14"/>
    </sheetView>
  </sheetViews>
  <sheetFormatPr defaultRowHeight="16.5"/>
  <cols>
    <col min="1" max="1" width="3.25" style="18" customWidth="1"/>
    <col min="2" max="2" width="88.125" style="18" customWidth="1"/>
    <col min="3" max="16384" width="9" style="18"/>
  </cols>
  <sheetData>
    <row r="1" spans="1:2" ht="16.5" customHeight="1">
      <c r="B1" s="17" t="s">
        <v>0</v>
      </c>
    </row>
    <row r="2" spans="1:2" ht="16.5" customHeight="1">
      <c r="B2" s="17" t="s">
        <v>1</v>
      </c>
    </row>
    <row r="3" spans="1:2" ht="16.5" customHeight="1">
      <c r="B3" s="17" t="s">
        <v>2</v>
      </c>
    </row>
    <row r="4" spans="1:2" ht="16.5" customHeight="1">
      <c r="B4" s="17" t="s">
        <v>3</v>
      </c>
    </row>
    <row r="5" spans="1:2">
      <c r="B5" s="2"/>
    </row>
    <row r="6" spans="1:2" ht="16.5" customHeight="1">
      <c r="B6" s="17" t="s">
        <v>4</v>
      </c>
    </row>
    <row r="7" spans="1:2" ht="16.5" customHeight="1">
      <c r="B7" s="6" t="s">
        <v>5</v>
      </c>
    </row>
    <row r="8" spans="1:2" ht="16.5" customHeight="1"/>
    <row r="9" spans="1:2">
      <c r="B9" s="5" t="s">
        <v>6</v>
      </c>
    </row>
    <row r="10" spans="1:2">
      <c r="B10" s="7" t="s">
        <v>7</v>
      </c>
    </row>
    <row r="11" spans="1:2">
      <c r="B11" s="19"/>
    </row>
    <row r="12" spans="1:2">
      <c r="A12" s="20">
        <v>1</v>
      </c>
      <c r="B12" s="37" t="s">
        <v>8</v>
      </c>
    </row>
    <row r="13" spans="1:2">
      <c r="A13" s="20">
        <v>2</v>
      </c>
      <c r="B13" s="37" t="s">
        <v>9</v>
      </c>
    </row>
    <row r="14" spans="1:2">
      <c r="A14" s="20">
        <v>3</v>
      </c>
      <c r="B14" s="37" t="s">
        <v>10</v>
      </c>
    </row>
    <row r="15" spans="1:2">
      <c r="A15" s="20">
        <v>4</v>
      </c>
      <c r="B15" s="37" t="s">
        <v>11</v>
      </c>
    </row>
    <row r="16" spans="1:2" ht="17.25">
      <c r="A16" s="20">
        <v>5</v>
      </c>
      <c r="B16" s="38" t="s">
        <v>12</v>
      </c>
    </row>
    <row r="17" spans="1:2" ht="17.25">
      <c r="A17" s="20">
        <v>6</v>
      </c>
      <c r="B17" s="72" t="s">
        <v>13</v>
      </c>
    </row>
    <row r="18" spans="1:2" ht="17.25">
      <c r="A18">
        <v>7</v>
      </c>
      <c r="B18" s="38" t="s">
        <v>14</v>
      </c>
    </row>
    <row r="19" spans="1:2" ht="17.25">
      <c r="B19" s="39"/>
    </row>
    <row r="20" spans="1:2">
      <c r="B20" s="92" t="s">
        <v>15</v>
      </c>
    </row>
    <row r="21" spans="1:2">
      <c r="B21" s="93" t="s">
        <v>16</v>
      </c>
    </row>
    <row r="22" spans="1:2" ht="18">
      <c r="B22" s="94" t="s">
        <v>17</v>
      </c>
    </row>
    <row r="23" spans="1:2" ht="18">
      <c r="B23" s="94" t="s">
        <v>18</v>
      </c>
    </row>
    <row r="24" spans="1:2">
      <c r="B24" s="95"/>
    </row>
    <row r="25" spans="1:2">
      <c r="B25" s="87" t="s">
        <v>19</v>
      </c>
    </row>
    <row r="26" spans="1:2">
      <c r="B26" s="87" t="s">
        <v>20</v>
      </c>
    </row>
    <row r="27" spans="1:2">
      <c r="B27" s="87" t="s">
        <v>21</v>
      </c>
    </row>
    <row r="28" spans="1:2">
      <c r="B28" s="87" t="s">
        <v>22</v>
      </c>
    </row>
    <row r="29" spans="1:2">
      <c r="B29" s="88" t="s">
        <v>23</v>
      </c>
    </row>
    <row r="30" spans="1:2">
      <c r="B30" s="89"/>
    </row>
    <row r="31" spans="1:2">
      <c r="B31" s="96" t="s">
        <v>24</v>
      </c>
    </row>
    <row r="32" spans="1:2">
      <c r="B32" s="90"/>
    </row>
    <row r="33" spans="2:2">
      <c r="B33" s="91" t="s">
        <v>25</v>
      </c>
    </row>
    <row r="34" spans="2:2">
      <c r="B34"/>
    </row>
  </sheetData>
  <hyperlinks>
    <hyperlink ref="B13" location="'004-Presupuesto AF 21-22'!A1" display="Año Fiscal 2021-22" xr:uid="{00000000-0004-0000-0000-000001000000}"/>
    <hyperlink ref="B14" location="'004-Presupuesto AF 22-23'!A1" display="Año Fiscal 2022-23" xr:uid="{00000000-0004-0000-0000-000002000000}"/>
    <hyperlink ref="B15" location="'004-Presupuesto AF 23-24'!A1" display="Año Fiscal 2023-24" xr:uid="{00000000-0004-0000-0000-000003000000}"/>
    <hyperlink ref="B12" location="Resumen!A1" display="Resumen" xr:uid="{00000000-0004-0000-0000-000006000000}"/>
    <hyperlink ref="B16" location="'004-Presupuesto AF 24-25'!A1" display="Año Fiscal 2024-2025" xr:uid="{2585A219-EE99-4A54-AEA6-DAD35123D2F3}"/>
    <hyperlink ref="B17" location="'004-Presupuesto AF 25-26'!A1" display="Año Fiscal 2025-2026" xr:uid="{29CD9476-DCA8-4996-B7DF-9CC47065EDC8}"/>
    <hyperlink ref="B20" r:id="rId1" xr:uid="{7A306AAD-698B-4723-96DE-D63A64A9E86C}"/>
    <hyperlink ref="B21" r:id="rId2" xr:uid="{584111FF-D1AF-49A3-A953-B3C052343AA8}"/>
    <hyperlink ref="B22" r:id="rId3" xr:uid="{7CECAE2A-7E7F-4D55-B400-77475D4BDAF7}"/>
    <hyperlink ref="B23" r:id="rId4" display="https://linktr.ee/diia.rrp" xr:uid="{E3DBA5EB-2C18-4C8B-8B30-C63CC582859E}"/>
    <hyperlink ref="B31" r:id="rId5" xr:uid="{95EBB42A-BD65-4686-B5BC-4F6532403E93}"/>
    <hyperlink ref="B18" location="'004-Presupuesto AF 26-27'!A1" display="Año fiscal 2026-2027" xr:uid="{701684ED-5D3A-4DE4-9507-FBB09B0CFB90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pane xSplit="1" topLeftCell="B1" activePane="topRight" state="frozen"/>
      <selection pane="topRight" activeCell="C27" sqref="C27"/>
    </sheetView>
  </sheetViews>
  <sheetFormatPr defaultRowHeight="16.5"/>
  <cols>
    <col min="1" max="1" width="43.875" style="2" bestFit="1" customWidth="1"/>
    <col min="2" max="4" width="18.625" style="2" bestFit="1" customWidth="1"/>
    <col min="5" max="5" width="19.375" style="43" customWidth="1"/>
    <col min="6" max="6" width="18.625" style="2" bestFit="1" customWidth="1"/>
    <col min="7" max="7" width="20.125" style="2" customWidth="1"/>
    <col min="8" max="16384" width="9" style="2"/>
  </cols>
  <sheetData>
    <row r="1" spans="1:7" ht="15" customHeight="1">
      <c r="A1" s="75" t="s">
        <v>26</v>
      </c>
      <c r="B1" s="75"/>
      <c r="C1" s="75"/>
      <c r="D1" s="75"/>
      <c r="E1" s="75"/>
    </row>
    <row r="2" spans="1:7" customFormat="1">
      <c r="A2" s="75" t="s">
        <v>27</v>
      </c>
      <c r="B2" s="75"/>
      <c r="C2" s="75"/>
      <c r="D2" s="75"/>
      <c r="E2" s="75"/>
    </row>
    <row r="3" spans="1:7">
      <c r="A3" s="75" t="s">
        <v>3</v>
      </c>
      <c r="B3" s="75"/>
      <c r="C3" s="75"/>
      <c r="D3" s="75"/>
      <c r="E3" s="75"/>
    </row>
    <row r="4" spans="1:7" ht="13.5" customHeight="1">
      <c r="B4" s="4"/>
      <c r="D4" s="5"/>
      <c r="E4" s="44" t="s">
        <v>28</v>
      </c>
    </row>
    <row r="5" spans="1:7">
      <c r="A5" s="75" t="s">
        <v>4</v>
      </c>
      <c r="B5" s="75"/>
      <c r="C5" s="75"/>
      <c r="D5" s="75"/>
      <c r="E5" s="75"/>
    </row>
    <row r="6" spans="1:7">
      <c r="A6" s="76"/>
      <c r="B6" s="76"/>
      <c r="C6" s="76"/>
      <c r="D6" s="76"/>
    </row>
    <row r="7" spans="1:7">
      <c r="A7" s="6"/>
      <c r="B7" s="6"/>
    </row>
    <row r="8" spans="1:7" ht="16.5" customHeight="1">
      <c r="A8" s="77" t="s">
        <v>7</v>
      </c>
      <c r="B8" s="77"/>
      <c r="C8" s="77"/>
      <c r="D8" s="77"/>
      <c r="E8" s="77"/>
    </row>
    <row r="9" spans="1:7" ht="16.5" customHeight="1">
      <c r="A9" s="45"/>
      <c r="B9" s="46" t="s">
        <v>29</v>
      </c>
      <c r="C9" s="46" t="s">
        <v>30</v>
      </c>
      <c r="D9" s="46" t="s">
        <v>31</v>
      </c>
      <c r="E9" s="47" t="s">
        <v>12</v>
      </c>
      <c r="F9" s="47" t="s">
        <v>13</v>
      </c>
      <c r="G9" s="47" t="s">
        <v>32</v>
      </c>
    </row>
    <row r="10" spans="1:7">
      <c r="A10" s="57" t="s">
        <v>4</v>
      </c>
      <c r="B10" s="58">
        <f>B12+B13</f>
        <v>170504286</v>
      </c>
      <c r="C10" s="58">
        <f>C12+C13</f>
        <v>175565543</v>
      </c>
      <c r="D10" s="58">
        <f>D12+D13</f>
        <v>175253200</v>
      </c>
      <c r="E10" s="59">
        <f>SUM(E12:E13)</f>
        <v>172048404</v>
      </c>
      <c r="F10" s="59">
        <f>SUM(F12:F13)</f>
        <v>176117196</v>
      </c>
      <c r="G10" s="59">
        <f>SUM(G12:G13)</f>
        <v>169037107</v>
      </c>
    </row>
    <row r="11" spans="1:7">
      <c r="A11" s="54"/>
      <c r="B11" s="55"/>
      <c r="C11" s="55"/>
      <c r="D11" s="55"/>
      <c r="E11" s="56"/>
      <c r="F11" s="56"/>
      <c r="G11" s="56"/>
    </row>
    <row r="12" spans="1:7">
      <c r="A12" s="48" t="s">
        <v>33</v>
      </c>
      <c r="B12" s="49">
        <f>'004-Presupuesto AF 21-22'!B12</f>
        <v>78375750</v>
      </c>
      <c r="C12" s="49">
        <f>'004-Presupuesto AF 22-23'!B12</f>
        <v>79337864</v>
      </c>
      <c r="D12" s="49">
        <f>'004-Presupuesto AF 23-24'!B12</f>
        <v>83294503</v>
      </c>
      <c r="E12" s="50">
        <f>'004-Presupuesto AF 24-25'!B12</f>
        <v>74331263</v>
      </c>
      <c r="F12" s="50">
        <f>'004-Presupuesto AF 25-26'!B12</f>
        <v>77406999</v>
      </c>
      <c r="G12" s="50">
        <f>'004-Presupuesto AF 26-27'!B13</f>
        <v>74095883</v>
      </c>
    </row>
    <row r="13" spans="1:7">
      <c r="A13" s="48" t="s">
        <v>34</v>
      </c>
      <c r="B13" s="49">
        <f>SUM(B14:B23)</f>
        <v>92128536</v>
      </c>
      <c r="C13" s="49">
        <f>SUM(C14:C23)</f>
        <v>96227679</v>
      </c>
      <c r="D13" s="49">
        <f>SUM(D14:D23)</f>
        <v>91958697</v>
      </c>
      <c r="E13" s="50">
        <f>'004-Presupuesto AF 24-25'!E12</f>
        <v>97717141</v>
      </c>
      <c r="F13" s="50">
        <f>'004-Presupuesto AF 25-26'!E12</f>
        <v>98710197</v>
      </c>
      <c r="G13" s="50">
        <f>'004-Presupuesto AF 26-27'!E13</f>
        <v>94941224</v>
      </c>
    </row>
    <row r="14" spans="1:7">
      <c r="A14" s="51" t="s">
        <v>35</v>
      </c>
      <c r="B14" s="52">
        <v>3222996</v>
      </c>
      <c r="C14" s="53">
        <v>3510111</v>
      </c>
      <c r="D14" s="53">
        <v>3482015</v>
      </c>
      <c r="E14" s="53">
        <v>3890004</v>
      </c>
      <c r="F14" s="53">
        <v>3903095</v>
      </c>
      <c r="G14" s="53">
        <v>4260067</v>
      </c>
    </row>
    <row r="15" spans="1:7">
      <c r="A15" s="51" t="s">
        <v>36</v>
      </c>
      <c r="B15" s="52">
        <v>6239650</v>
      </c>
      <c r="C15" s="53">
        <v>6923173</v>
      </c>
      <c r="D15" s="53">
        <v>6981357</v>
      </c>
      <c r="E15" s="53">
        <v>6896535</v>
      </c>
      <c r="F15" s="53">
        <v>6934745</v>
      </c>
      <c r="G15" s="53">
        <v>6332877</v>
      </c>
    </row>
    <row r="16" spans="1:7">
      <c r="A16" s="51" t="s">
        <v>37</v>
      </c>
      <c r="B16" s="52">
        <v>884387</v>
      </c>
      <c r="C16" s="53">
        <v>911460</v>
      </c>
      <c r="D16" s="53">
        <v>967485</v>
      </c>
      <c r="E16" s="53">
        <v>1173173</v>
      </c>
      <c r="F16" s="53">
        <v>1182108</v>
      </c>
      <c r="G16" s="53">
        <v>1050532</v>
      </c>
    </row>
    <row r="17" spans="1:7">
      <c r="A17" s="51" t="s">
        <v>38</v>
      </c>
      <c r="B17" s="52">
        <v>8668617</v>
      </c>
      <c r="C17" s="53">
        <v>8843062</v>
      </c>
      <c r="D17" s="53">
        <v>8102071</v>
      </c>
      <c r="E17" s="53">
        <v>8535857</v>
      </c>
      <c r="F17" s="53">
        <v>8752712</v>
      </c>
      <c r="G17" s="53">
        <v>8191058</v>
      </c>
    </row>
    <row r="18" spans="1:7">
      <c r="A18" s="51" t="s">
        <v>39</v>
      </c>
      <c r="B18" s="52">
        <v>16223590</v>
      </c>
      <c r="C18" s="53">
        <v>16786793</v>
      </c>
      <c r="D18" s="53">
        <v>16371699</v>
      </c>
      <c r="E18" s="53">
        <v>16526121</v>
      </c>
      <c r="F18" s="53">
        <v>17011281</v>
      </c>
      <c r="G18" s="53">
        <v>16705776</v>
      </c>
    </row>
    <row r="19" spans="1:7">
      <c r="A19" s="51" t="s">
        <v>40</v>
      </c>
      <c r="B19" s="52">
        <v>12391469</v>
      </c>
      <c r="C19" s="53">
        <v>13463899</v>
      </c>
      <c r="D19" s="53">
        <v>12596628</v>
      </c>
      <c r="E19" s="53">
        <v>13107107</v>
      </c>
      <c r="F19" s="53">
        <v>13356697</v>
      </c>
      <c r="G19" s="53">
        <v>13539474</v>
      </c>
    </row>
    <row r="20" spans="1:7">
      <c r="A20" s="51" t="s">
        <v>41</v>
      </c>
      <c r="B20" s="52">
        <v>2561409</v>
      </c>
      <c r="C20" s="53">
        <v>2704349</v>
      </c>
      <c r="D20" s="53">
        <v>2412240</v>
      </c>
      <c r="E20" s="53">
        <v>3608325</v>
      </c>
      <c r="F20" s="53">
        <v>3656372</v>
      </c>
      <c r="G20" s="53">
        <v>3396856</v>
      </c>
    </row>
    <row r="21" spans="1:7">
      <c r="A21" s="51" t="s">
        <v>42</v>
      </c>
      <c r="B21" s="52">
        <v>14394356</v>
      </c>
      <c r="C21" s="53">
        <v>14900332</v>
      </c>
      <c r="D21" s="53">
        <v>13887604</v>
      </c>
      <c r="E21" s="53">
        <v>14910506</v>
      </c>
      <c r="F21" s="53">
        <v>14975938</v>
      </c>
      <c r="G21" s="53">
        <v>14191401</v>
      </c>
    </row>
    <row r="22" spans="1:7">
      <c r="A22" s="51" t="s">
        <v>43</v>
      </c>
      <c r="B22" s="52">
        <v>12560866</v>
      </c>
      <c r="C22" s="53">
        <v>13197382</v>
      </c>
      <c r="D22" s="53">
        <v>13037616</v>
      </c>
      <c r="E22" s="53">
        <v>13529453</v>
      </c>
      <c r="F22" s="53">
        <v>13785721</v>
      </c>
      <c r="G22" s="53">
        <v>13535713</v>
      </c>
    </row>
    <row r="23" spans="1:7">
      <c r="A23" s="64" t="s">
        <v>44</v>
      </c>
      <c r="B23" s="65">
        <v>14981196</v>
      </c>
      <c r="C23" s="66">
        <v>14987118</v>
      </c>
      <c r="D23" s="66">
        <v>14119982</v>
      </c>
      <c r="E23" s="66">
        <v>15053382</v>
      </c>
      <c r="F23" s="66">
        <v>15151528</v>
      </c>
      <c r="G23" s="66">
        <v>13737470</v>
      </c>
    </row>
    <row r="24" spans="1:7">
      <c r="A24" s="9" t="s">
        <v>45</v>
      </c>
      <c r="B24" s="73">
        <v>0</v>
      </c>
      <c r="C24" s="73">
        <v>0</v>
      </c>
      <c r="D24" s="73">
        <v>0</v>
      </c>
      <c r="E24" s="68">
        <v>486675</v>
      </c>
      <c r="F24" s="68">
        <v>0</v>
      </c>
      <c r="G24" s="68">
        <v>0</v>
      </c>
    </row>
    <row r="25" spans="1:7">
      <c r="A25"/>
      <c r="B25"/>
      <c r="C25"/>
      <c r="D25"/>
      <c r="E25" s="67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</sheetData>
  <mergeCells count="6">
    <mergeCell ref="A8:E8"/>
    <mergeCell ref="A6:D6"/>
    <mergeCell ref="A1:E1"/>
    <mergeCell ref="A2:E2"/>
    <mergeCell ref="A3:E3"/>
    <mergeCell ref="A5:E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9"/>
  <sheetViews>
    <sheetView workbookViewId="0">
      <pane ySplit="12" topLeftCell="A13" activePane="bottomLeft" state="frozen"/>
      <selection pane="bottomLeft" activeCell="A13" sqref="A13"/>
    </sheetView>
  </sheetViews>
  <sheetFormatPr defaultRowHeight="16.5"/>
  <cols>
    <col min="1" max="1" width="62.875" style="2" bestFit="1" customWidth="1"/>
    <col min="2" max="2" width="18.625" style="2" bestFit="1" customWidth="1"/>
    <col min="3" max="3" width="9" style="2"/>
    <col min="4" max="4" width="31.125" style="2" bestFit="1" customWidth="1"/>
    <col min="5" max="5" width="15.125" style="2" bestFit="1" customWidth="1"/>
    <col min="6" max="16384" width="9" style="2"/>
  </cols>
  <sheetData>
    <row r="1" spans="1:5" ht="15" customHeight="1">
      <c r="A1" s="75" t="s">
        <v>26</v>
      </c>
      <c r="B1" s="75"/>
      <c r="C1" s="75"/>
      <c r="D1" s="75"/>
      <c r="E1" s="75"/>
    </row>
    <row r="2" spans="1:5" customFormat="1">
      <c r="A2" s="75" t="s">
        <v>27</v>
      </c>
      <c r="B2" s="75"/>
      <c r="C2" s="75"/>
      <c r="D2" s="75"/>
      <c r="E2" s="75"/>
    </row>
    <row r="3" spans="1:5">
      <c r="A3" s="75" t="s">
        <v>3</v>
      </c>
      <c r="B3" s="75"/>
      <c r="C3" s="75"/>
      <c r="D3" s="75"/>
      <c r="E3" s="75"/>
    </row>
    <row r="4" spans="1:5">
      <c r="B4" s="4"/>
      <c r="E4" s="5" t="s">
        <v>46</v>
      </c>
    </row>
    <row r="5" spans="1:5">
      <c r="A5" s="75" t="s">
        <v>4</v>
      </c>
      <c r="B5" s="75"/>
      <c r="C5" s="75"/>
      <c r="D5" s="75"/>
      <c r="E5" s="75"/>
    </row>
    <row r="6" spans="1:5">
      <c r="A6" s="76" t="s">
        <v>29</v>
      </c>
      <c r="B6" s="76"/>
      <c r="C6" s="76"/>
      <c r="D6" s="76"/>
      <c r="E6" s="76"/>
    </row>
    <row r="7" spans="1:5">
      <c r="A7" s="6"/>
      <c r="B7" s="6"/>
    </row>
    <row r="8" spans="1:5">
      <c r="A8" s="77" t="s">
        <v>7</v>
      </c>
      <c r="B8" s="77"/>
      <c r="C8" s="77"/>
      <c r="D8" s="77"/>
      <c r="E8" s="77"/>
    </row>
    <row r="9" spans="1:5">
      <c r="A9" s="10" t="s">
        <v>4</v>
      </c>
      <c r="B9" s="14">
        <v>170504286</v>
      </c>
      <c r="C9" s="7"/>
    </row>
    <row r="11" spans="1:5">
      <c r="A11" s="1" t="s">
        <v>33</v>
      </c>
      <c r="B11" s="1" t="s">
        <v>47</v>
      </c>
      <c r="D11" s="1" t="s">
        <v>34</v>
      </c>
      <c r="E11" s="1" t="s">
        <v>47</v>
      </c>
    </row>
    <row r="12" spans="1:5">
      <c r="A12" s="8" t="s">
        <v>48</v>
      </c>
      <c r="B12" s="12">
        <f>SUM(B13:B38)</f>
        <v>78375750</v>
      </c>
      <c r="C12" s="3"/>
      <c r="D12" s="8" t="s">
        <v>48</v>
      </c>
      <c r="E12" s="12">
        <f>SUM(E13:E22)</f>
        <v>92128536</v>
      </c>
    </row>
    <row r="13" spans="1:5">
      <c r="A13" s="9" t="s">
        <v>49</v>
      </c>
      <c r="B13" s="13">
        <v>3879609</v>
      </c>
      <c r="C13" s="3"/>
      <c r="D13" s="9" t="s">
        <v>35</v>
      </c>
      <c r="E13" s="13">
        <v>3222996</v>
      </c>
    </row>
    <row r="14" spans="1:5">
      <c r="A14" s="9" t="s">
        <v>50</v>
      </c>
      <c r="B14" s="13">
        <v>237399</v>
      </c>
      <c r="C14" s="3"/>
      <c r="D14" s="9" t="s">
        <v>36</v>
      </c>
      <c r="E14" s="13">
        <v>6239650</v>
      </c>
    </row>
    <row r="15" spans="1:5">
      <c r="A15" s="9" t="s">
        <v>51</v>
      </c>
      <c r="B15" s="13">
        <v>42363</v>
      </c>
      <c r="C15" s="3"/>
      <c r="D15" s="9" t="s">
        <v>37</v>
      </c>
      <c r="E15" s="13">
        <v>884387</v>
      </c>
    </row>
    <row r="16" spans="1:5">
      <c r="A16" s="9" t="s">
        <v>52</v>
      </c>
      <c r="B16" s="13">
        <v>6015562</v>
      </c>
      <c r="C16" s="3"/>
      <c r="D16" s="9" t="s">
        <v>38</v>
      </c>
      <c r="E16" s="13">
        <v>8668617</v>
      </c>
    </row>
    <row r="17" spans="1:5">
      <c r="A17" s="9" t="s">
        <v>27</v>
      </c>
      <c r="B17" s="13">
        <v>3883828</v>
      </c>
      <c r="C17" s="3"/>
      <c r="D17" s="9" t="s">
        <v>39</v>
      </c>
      <c r="E17" s="13">
        <v>16223590</v>
      </c>
    </row>
    <row r="18" spans="1:5">
      <c r="A18" s="9" t="s">
        <v>53</v>
      </c>
      <c r="B18" s="13">
        <v>1299835</v>
      </c>
      <c r="C18" s="3"/>
      <c r="D18" s="9" t="s">
        <v>40</v>
      </c>
      <c r="E18" s="13">
        <v>12391469</v>
      </c>
    </row>
    <row r="19" spans="1:5">
      <c r="A19" s="9" t="s">
        <v>54</v>
      </c>
      <c r="B19" s="13">
        <v>5894201</v>
      </c>
      <c r="C19" s="3"/>
      <c r="D19" s="9" t="s">
        <v>55</v>
      </c>
      <c r="E19" s="13">
        <v>2561409</v>
      </c>
    </row>
    <row r="20" spans="1:5">
      <c r="A20" s="9" t="s">
        <v>56</v>
      </c>
      <c r="B20" s="13">
        <v>162334</v>
      </c>
      <c r="C20" s="3"/>
      <c r="D20" s="9" t="s">
        <v>42</v>
      </c>
      <c r="E20" s="13">
        <v>14394356</v>
      </c>
    </row>
    <row r="21" spans="1:5">
      <c r="A21" s="9" t="s">
        <v>57</v>
      </c>
      <c r="B21" s="13">
        <v>2851354</v>
      </c>
      <c r="C21" s="3"/>
      <c r="D21" s="9" t="s">
        <v>43</v>
      </c>
      <c r="E21" s="13">
        <v>12560866</v>
      </c>
    </row>
    <row r="22" spans="1:5">
      <c r="A22" s="9" t="s">
        <v>58</v>
      </c>
      <c r="B22" s="13">
        <v>1788041</v>
      </c>
      <c r="C22" s="3"/>
      <c r="D22" s="9" t="s">
        <v>44</v>
      </c>
      <c r="E22" s="13">
        <v>14981196</v>
      </c>
    </row>
    <row r="23" spans="1:5">
      <c r="A23" s="9" t="s">
        <v>59</v>
      </c>
      <c r="B23" s="13">
        <v>825187</v>
      </c>
      <c r="C23" s="3"/>
    </row>
    <row r="24" spans="1:5">
      <c r="A24" s="9" t="s">
        <v>60</v>
      </c>
      <c r="B24" s="13">
        <v>565587</v>
      </c>
      <c r="C24" s="3"/>
      <c r="D24" s="3"/>
      <c r="E24" s="3"/>
    </row>
    <row r="25" spans="1:5" ht="15" customHeight="1">
      <c r="A25" s="9" t="s">
        <v>61</v>
      </c>
      <c r="B25" s="13">
        <v>838073</v>
      </c>
      <c r="C25" s="3"/>
      <c r="D25" s="78" t="s">
        <v>62</v>
      </c>
      <c r="E25" s="15"/>
    </row>
    <row r="26" spans="1:5">
      <c r="A26" s="9" t="s">
        <v>63</v>
      </c>
      <c r="B26" s="13">
        <v>12006017</v>
      </c>
      <c r="C26" s="3"/>
      <c r="D26" s="78"/>
      <c r="E26" s="15"/>
    </row>
    <row r="27" spans="1:5" ht="15" customHeight="1">
      <c r="A27" s="9" t="s">
        <v>64</v>
      </c>
      <c r="B27" s="13">
        <v>352151</v>
      </c>
      <c r="C27" s="3"/>
      <c r="D27" s="79" t="s">
        <v>65</v>
      </c>
      <c r="E27" s="16"/>
    </row>
    <row r="28" spans="1:5">
      <c r="A28" s="9" t="s">
        <v>66</v>
      </c>
      <c r="B28" s="13">
        <v>5438816</v>
      </c>
      <c r="C28" s="3"/>
      <c r="D28" s="79"/>
      <c r="E28" s="16"/>
    </row>
    <row r="29" spans="1:5">
      <c r="A29" s="9" t="s">
        <v>67</v>
      </c>
      <c r="B29" s="13">
        <v>205586</v>
      </c>
      <c r="C29" s="3"/>
      <c r="D29" s="79"/>
      <c r="E29" s="16"/>
    </row>
    <row r="30" spans="1:5">
      <c r="A30" s="9" t="s">
        <v>68</v>
      </c>
      <c r="B30" s="13">
        <v>941102</v>
      </c>
      <c r="C30" s="3"/>
      <c r="D30" s="11"/>
      <c r="E30" s="11"/>
    </row>
    <row r="31" spans="1:5">
      <c r="A31" s="9" t="s">
        <v>69</v>
      </c>
      <c r="B31" s="13">
        <v>9554767</v>
      </c>
      <c r="C31" s="3"/>
      <c r="D31" s="3"/>
      <c r="E31" s="3"/>
    </row>
    <row r="32" spans="1:5">
      <c r="A32" s="9" t="s">
        <v>70</v>
      </c>
      <c r="B32" s="13">
        <v>2013810</v>
      </c>
      <c r="C32" s="3"/>
      <c r="D32" s="3"/>
      <c r="E32" s="3"/>
    </row>
    <row r="33" spans="1:5">
      <c r="A33" s="9" t="s">
        <v>71</v>
      </c>
      <c r="B33" s="13">
        <v>8622062</v>
      </c>
      <c r="C33" s="3"/>
      <c r="D33" s="3"/>
      <c r="E33" s="3"/>
    </row>
    <row r="34" spans="1:5">
      <c r="A34" s="9" t="s">
        <v>72</v>
      </c>
      <c r="B34" s="13">
        <v>1984688</v>
      </c>
      <c r="C34" s="3"/>
      <c r="D34" s="3"/>
      <c r="E34" s="3"/>
    </row>
    <row r="35" spans="1:5">
      <c r="A35" s="9" t="s">
        <v>73</v>
      </c>
      <c r="B35" s="13">
        <v>1274858</v>
      </c>
      <c r="C35" s="3"/>
      <c r="D35" s="3"/>
      <c r="E35" s="3"/>
    </row>
    <row r="36" spans="1:5">
      <c r="A36" s="9" t="s">
        <v>74</v>
      </c>
      <c r="B36" s="13">
        <v>2138483</v>
      </c>
      <c r="C36" s="3"/>
      <c r="D36" s="3"/>
      <c r="E36" s="3"/>
    </row>
    <row r="37" spans="1:5">
      <c r="A37" s="9" t="s">
        <v>75</v>
      </c>
      <c r="B37" s="13">
        <v>607445</v>
      </c>
      <c r="C37" s="3"/>
      <c r="D37" s="3"/>
      <c r="E37" s="3"/>
    </row>
    <row r="38" spans="1:5">
      <c r="A38" s="9" t="s">
        <v>76</v>
      </c>
      <c r="B38" s="13">
        <v>4952592</v>
      </c>
      <c r="C38" s="3"/>
      <c r="D38" s="3"/>
      <c r="E38" s="3"/>
    </row>
    <row r="39" spans="1:5">
      <c r="A39" s="3"/>
      <c r="B39" s="3"/>
    </row>
  </sheetData>
  <sortState xmlns:xlrd2="http://schemas.microsoft.com/office/spreadsheetml/2017/richdata2" ref="A3:B39">
    <sortCondition ref="A3:A39"/>
  </sortState>
  <mergeCells count="8">
    <mergeCell ref="D25:D26"/>
    <mergeCell ref="D27:D29"/>
    <mergeCell ref="A1:E1"/>
    <mergeCell ref="A2:E2"/>
    <mergeCell ref="A3:E3"/>
    <mergeCell ref="A5:E5"/>
    <mergeCell ref="A6:E6"/>
    <mergeCell ref="A8:E8"/>
  </mergeCells>
  <hyperlinks>
    <hyperlink ref="D27" r:id="rId1" display="https://juntaadministrativa.uprrp.edu/wp-content/uploads/2021/08/Certificacion-008-Ano-Academico-2021-2022-Presupuesto-aprobado-UPR-RP.pdf" xr:uid="{00000000-0004-0000-0200-000000000000}"/>
  </hyperlinks>
  <printOptions horizontalCentered="1"/>
  <pageMargins left="0.25" right="0.25" top="0.75" bottom="0.75" header="0.3" footer="0.3"/>
  <pageSetup scale="8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workbookViewId="0">
      <pane ySplit="12" topLeftCell="A43" activePane="bottomLeft" state="frozen"/>
      <selection pane="bottomLeft" activeCell="B47" sqref="B47"/>
    </sheetView>
  </sheetViews>
  <sheetFormatPr defaultRowHeight="16.5"/>
  <cols>
    <col min="1" max="1" width="87.875" style="2" customWidth="1"/>
    <col min="2" max="2" width="15.5" style="2" bestFit="1" customWidth="1"/>
    <col min="3" max="3" width="5.625" style="2" customWidth="1"/>
    <col min="4" max="4" width="30.625" style="2" customWidth="1"/>
    <col min="5" max="5" width="18.25" style="2" bestFit="1" customWidth="1"/>
    <col min="6" max="16384" width="9" style="2"/>
  </cols>
  <sheetData>
    <row r="1" spans="1:5" ht="15" customHeight="1">
      <c r="A1" s="75" t="s">
        <v>26</v>
      </c>
      <c r="B1" s="75"/>
      <c r="C1" s="75"/>
      <c r="D1" s="75"/>
      <c r="E1" s="75"/>
    </row>
    <row r="2" spans="1:5" customFormat="1">
      <c r="A2" s="75" t="s">
        <v>27</v>
      </c>
      <c r="B2" s="75"/>
      <c r="C2" s="75"/>
      <c r="D2" s="75"/>
      <c r="E2" s="75"/>
    </row>
    <row r="3" spans="1:5">
      <c r="A3" s="75" t="s">
        <v>3</v>
      </c>
      <c r="B3" s="75"/>
      <c r="C3" s="75"/>
      <c r="D3" s="75"/>
      <c r="E3" s="75"/>
    </row>
    <row r="4" spans="1:5">
      <c r="B4" s="4"/>
      <c r="E4" s="5" t="s">
        <v>77</v>
      </c>
    </row>
    <row r="5" spans="1:5">
      <c r="A5" s="75" t="s">
        <v>4</v>
      </c>
      <c r="B5" s="75"/>
      <c r="C5" s="75"/>
      <c r="D5" s="75"/>
      <c r="E5" s="75"/>
    </row>
    <row r="6" spans="1:5">
      <c r="A6" s="76" t="s">
        <v>30</v>
      </c>
      <c r="B6" s="76"/>
      <c r="C6" s="76"/>
      <c r="D6" s="76"/>
      <c r="E6" s="76"/>
    </row>
    <row r="7" spans="1:5">
      <c r="A7" s="6"/>
    </row>
    <row r="8" spans="1:5">
      <c r="A8" s="77" t="s">
        <v>7</v>
      </c>
      <c r="B8" s="77"/>
      <c r="C8" s="77"/>
      <c r="D8" s="77"/>
      <c r="E8" s="77"/>
    </row>
    <row r="9" spans="1:5">
      <c r="A9" s="10" t="s">
        <v>4</v>
      </c>
      <c r="B9" s="33">
        <f>B12+E12</f>
        <v>175565543</v>
      </c>
      <c r="C9" s="7"/>
    </row>
    <row r="11" spans="1:5">
      <c r="A11" s="32" t="s">
        <v>33</v>
      </c>
      <c r="B11" s="32" t="s">
        <v>47</v>
      </c>
      <c r="D11" s="1" t="s">
        <v>34</v>
      </c>
      <c r="E11" s="1" t="s">
        <v>47</v>
      </c>
    </row>
    <row r="12" spans="1:5">
      <c r="A12" s="8" t="s">
        <v>48</v>
      </c>
      <c r="B12" s="35">
        <f>B13+B17+B26+B34+B39+B44+B48</f>
        <v>79337864</v>
      </c>
      <c r="C12" s="3"/>
      <c r="D12" s="8" t="s">
        <v>48</v>
      </c>
      <c r="E12" s="36">
        <f>SUM(E13:E22)</f>
        <v>96227679</v>
      </c>
    </row>
    <row r="13" spans="1:5">
      <c r="A13" s="25" t="s">
        <v>78</v>
      </c>
      <c r="B13" s="34">
        <f>SUM(B14:B16)</f>
        <v>1333365</v>
      </c>
      <c r="C13" s="3"/>
      <c r="D13" s="9" t="s">
        <v>35</v>
      </c>
      <c r="E13" s="24">
        <v>3510111</v>
      </c>
    </row>
    <row r="14" spans="1:5">
      <c r="A14" s="26" t="s">
        <v>59</v>
      </c>
      <c r="B14" s="31">
        <v>835397</v>
      </c>
      <c r="C14" s="3"/>
      <c r="D14" s="9" t="s">
        <v>36</v>
      </c>
      <c r="E14" s="24">
        <v>6923173</v>
      </c>
    </row>
    <row r="15" spans="1:5">
      <c r="A15" s="26" t="s">
        <v>67</v>
      </c>
      <c r="B15" s="31">
        <v>128051</v>
      </c>
      <c r="C15" s="23"/>
      <c r="D15" s="9" t="s">
        <v>37</v>
      </c>
      <c r="E15" s="24">
        <v>911460</v>
      </c>
    </row>
    <row r="16" spans="1:5">
      <c r="A16" s="26" t="s">
        <v>64</v>
      </c>
      <c r="B16" s="31">
        <v>369917</v>
      </c>
      <c r="C16" s="3"/>
      <c r="D16" s="9" t="s">
        <v>38</v>
      </c>
      <c r="E16" s="24">
        <v>8843062</v>
      </c>
    </row>
    <row r="17" spans="1:5">
      <c r="A17" s="27" t="s">
        <v>79</v>
      </c>
      <c r="B17" s="34">
        <f>SUM(B18:B25)</f>
        <v>24901714</v>
      </c>
      <c r="C17" s="3"/>
      <c r="D17" s="9" t="s">
        <v>39</v>
      </c>
      <c r="E17" s="24">
        <v>16786793</v>
      </c>
    </row>
    <row r="18" spans="1:5">
      <c r="A18" s="26" t="s">
        <v>27</v>
      </c>
      <c r="B18" s="31">
        <v>3592287</v>
      </c>
      <c r="C18" s="3"/>
      <c r="D18" s="9" t="s">
        <v>40</v>
      </c>
      <c r="E18" s="24">
        <v>13463899</v>
      </c>
    </row>
    <row r="19" spans="1:5">
      <c r="A19" s="26" t="s">
        <v>66</v>
      </c>
      <c r="B19" s="31">
        <v>5680431</v>
      </c>
      <c r="C19" s="23"/>
      <c r="D19" s="9" t="s">
        <v>55</v>
      </c>
      <c r="E19" s="24">
        <v>2704349</v>
      </c>
    </row>
    <row r="20" spans="1:5">
      <c r="A20" s="26" t="s">
        <v>54</v>
      </c>
      <c r="B20" s="31">
        <v>5679271</v>
      </c>
      <c r="C20" s="3"/>
      <c r="D20" s="9" t="s">
        <v>42</v>
      </c>
      <c r="E20" s="24">
        <v>14900332</v>
      </c>
    </row>
    <row r="21" spans="1:5">
      <c r="A21" s="26" t="s">
        <v>52</v>
      </c>
      <c r="B21" s="31">
        <v>5994237</v>
      </c>
      <c r="C21" s="23"/>
      <c r="D21" s="9" t="s">
        <v>43</v>
      </c>
      <c r="E21" s="24">
        <v>13197382</v>
      </c>
    </row>
    <row r="22" spans="1:5">
      <c r="A22" s="26" t="s">
        <v>53</v>
      </c>
      <c r="B22" s="31">
        <v>1125938</v>
      </c>
      <c r="C22" s="3"/>
      <c r="D22" s="9" t="s">
        <v>44</v>
      </c>
      <c r="E22" s="24">
        <v>14987118</v>
      </c>
    </row>
    <row r="23" spans="1:5">
      <c r="A23" s="28" t="s">
        <v>80</v>
      </c>
      <c r="B23" s="31">
        <v>300000</v>
      </c>
      <c r="C23" s="3"/>
    </row>
    <row r="24" spans="1:5">
      <c r="A24" s="28" t="s">
        <v>81</v>
      </c>
      <c r="B24" s="31">
        <v>600000</v>
      </c>
      <c r="C24" s="3"/>
      <c r="D24" s="3"/>
      <c r="E24" s="3"/>
    </row>
    <row r="25" spans="1:5" ht="15" customHeight="1">
      <c r="A25" s="28" t="s">
        <v>82</v>
      </c>
      <c r="B25" s="31">
        <v>1929550</v>
      </c>
      <c r="C25" s="3"/>
      <c r="D25" s="78" t="s">
        <v>83</v>
      </c>
      <c r="E25"/>
    </row>
    <row r="26" spans="1:5" ht="16.5" customHeight="1">
      <c r="A26" s="27" t="s">
        <v>84</v>
      </c>
      <c r="B26" s="34">
        <f>SUM(B27:B33)</f>
        <v>10974499</v>
      </c>
      <c r="C26" s="23"/>
      <c r="D26" s="78"/>
      <c r="E26"/>
    </row>
    <row r="27" spans="1:5" ht="15" customHeight="1">
      <c r="A27" s="26" t="s">
        <v>49</v>
      </c>
      <c r="B27" s="31">
        <v>4005977</v>
      </c>
      <c r="C27" s="3"/>
      <c r="D27" s="79" t="s">
        <v>85</v>
      </c>
      <c r="E27"/>
    </row>
    <row r="28" spans="1:5">
      <c r="A28" s="26" t="s">
        <v>56</v>
      </c>
      <c r="B28" s="31">
        <v>280576</v>
      </c>
      <c r="C28" s="3"/>
      <c r="D28" s="79"/>
      <c r="E28"/>
    </row>
    <row r="29" spans="1:5">
      <c r="A29" s="26" t="s">
        <v>58</v>
      </c>
      <c r="B29" s="31">
        <v>1818031</v>
      </c>
      <c r="C29" s="3"/>
      <c r="D29" s="79"/>
      <c r="E29"/>
    </row>
    <row r="30" spans="1:5">
      <c r="A30" s="26" t="s">
        <v>50</v>
      </c>
      <c r="B30" s="31">
        <v>239904</v>
      </c>
      <c r="C30" s="23"/>
      <c r="D30" s="11"/>
      <c r="E30" s="11"/>
    </row>
    <row r="31" spans="1:5">
      <c r="A31" s="26" t="s">
        <v>51</v>
      </c>
      <c r="B31" s="31">
        <v>43017</v>
      </c>
      <c r="C31" s="3"/>
      <c r="D31" s="3"/>
      <c r="E31" s="3"/>
    </row>
    <row r="32" spans="1:5">
      <c r="A32" s="26" t="s">
        <v>57</v>
      </c>
      <c r="B32" s="31">
        <v>2786994</v>
      </c>
      <c r="C32" s="3"/>
      <c r="D32" s="3"/>
      <c r="E32" s="3"/>
    </row>
    <row r="33" spans="1:5">
      <c r="A33" s="26" t="s">
        <v>68</v>
      </c>
      <c r="B33" s="31">
        <v>1800000</v>
      </c>
      <c r="D33" s="3"/>
      <c r="E33" s="3"/>
    </row>
    <row r="34" spans="1:5">
      <c r="A34" s="27" t="s">
        <v>86</v>
      </c>
      <c r="B34" s="34">
        <f>SUM(B35:B38)</f>
        <v>15240098</v>
      </c>
      <c r="C34" s="23"/>
    </row>
    <row r="35" spans="1:5">
      <c r="A35" s="26" t="s">
        <v>87</v>
      </c>
      <c r="B35" s="31">
        <v>11849431</v>
      </c>
      <c r="C35" s="3"/>
      <c r="D35" s="3"/>
      <c r="E35" s="3"/>
    </row>
    <row r="36" spans="1:5">
      <c r="A36" s="26" t="s">
        <v>61</v>
      </c>
      <c r="B36" s="31">
        <v>819911</v>
      </c>
      <c r="C36" s="3"/>
      <c r="D36" s="3"/>
      <c r="E36" s="3"/>
    </row>
    <row r="37" spans="1:5">
      <c r="A37" s="26" t="s">
        <v>60</v>
      </c>
      <c r="B37" s="31">
        <v>431756</v>
      </c>
      <c r="C37" s="3"/>
      <c r="D37" s="3"/>
      <c r="E37" s="3"/>
    </row>
    <row r="38" spans="1:5">
      <c r="A38" s="29" t="s">
        <v>88</v>
      </c>
      <c r="B38" s="31">
        <v>2139000</v>
      </c>
      <c r="C38" s="23"/>
      <c r="D38" s="3"/>
      <c r="E38" s="3"/>
    </row>
    <row r="39" spans="1:5">
      <c r="A39" s="27" t="s">
        <v>89</v>
      </c>
      <c r="B39" s="34">
        <f>SUM(B40:B43)</f>
        <v>12585038</v>
      </c>
      <c r="C39" s="3"/>
      <c r="D39" s="3"/>
      <c r="E39" s="3"/>
    </row>
    <row r="40" spans="1:5">
      <c r="A40" s="26" t="s">
        <v>90</v>
      </c>
      <c r="B40" s="31">
        <v>1013038</v>
      </c>
    </row>
    <row r="41" spans="1:5">
      <c r="A41" s="26" t="s">
        <v>91</v>
      </c>
      <c r="B41" s="31">
        <v>11500000</v>
      </c>
    </row>
    <row r="42" spans="1:5">
      <c r="A42" s="26" t="s">
        <v>92</v>
      </c>
      <c r="B42" s="31">
        <v>0</v>
      </c>
      <c r="C42" s="22"/>
    </row>
    <row r="43" spans="1:5">
      <c r="A43" s="26" t="s">
        <v>93</v>
      </c>
      <c r="B43" s="31">
        <v>72000</v>
      </c>
    </row>
    <row r="44" spans="1:5">
      <c r="A44" s="27" t="s">
        <v>94</v>
      </c>
      <c r="B44" s="34">
        <f>SUM(B45:B47)</f>
        <v>2068692</v>
      </c>
    </row>
    <row r="45" spans="1:5">
      <c r="A45" s="26" t="s">
        <v>75</v>
      </c>
      <c r="B45" s="31">
        <v>1248692</v>
      </c>
    </row>
    <row r="46" spans="1:5">
      <c r="A46" s="26" t="s">
        <v>73</v>
      </c>
      <c r="B46" s="31">
        <v>820000</v>
      </c>
    </row>
    <row r="47" spans="1:5">
      <c r="A47" s="26" t="s">
        <v>95</v>
      </c>
      <c r="B47" s="31">
        <v>0</v>
      </c>
    </row>
    <row r="48" spans="1:5">
      <c r="A48" s="25" t="s">
        <v>96</v>
      </c>
      <c r="B48" s="34">
        <f>SUM(B49:B55)</f>
        <v>12234458</v>
      </c>
    </row>
    <row r="49" spans="1:2">
      <c r="A49" s="29" t="s">
        <v>97</v>
      </c>
      <c r="B49" s="31">
        <v>805654</v>
      </c>
    </row>
    <row r="50" spans="1:2">
      <c r="A50" s="29" t="s">
        <v>98</v>
      </c>
      <c r="B50" s="31">
        <v>2092180</v>
      </c>
    </row>
    <row r="51" spans="1:2">
      <c r="A51" s="29" t="s">
        <v>99</v>
      </c>
      <c r="B51" s="31">
        <v>561190</v>
      </c>
    </row>
    <row r="52" spans="1:2">
      <c r="A52" s="26" t="s">
        <v>71</v>
      </c>
      <c r="B52" s="31">
        <v>7946443</v>
      </c>
    </row>
    <row r="53" spans="1:2">
      <c r="A53" s="29" t="s">
        <v>100</v>
      </c>
      <c r="B53" s="31">
        <v>828991</v>
      </c>
    </row>
    <row r="54" spans="1:2">
      <c r="A54" s="81" t="s">
        <v>101</v>
      </c>
      <c r="B54" s="82">
        <v>0</v>
      </c>
    </row>
    <row r="55" spans="1:2">
      <c r="A55" s="81"/>
      <c r="B55" s="82"/>
    </row>
    <row r="57" spans="1:2" ht="16.5" customHeight="1">
      <c r="A57" s="80" t="s">
        <v>102</v>
      </c>
    </row>
    <row r="58" spans="1:2">
      <c r="A58" s="80"/>
    </row>
    <row r="59" spans="1:2">
      <c r="A59" s="30"/>
    </row>
  </sheetData>
  <mergeCells count="11">
    <mergeCell ref="A8:E8"/>
    <mergeCell ref="A1:E1"/>
    <mergeCell ref="A2:E2"/>
    <mergeCell ref="A3:E3"/>
    <mergeCell ref="A5:E5"/>
    <mergeCell ref="A6:E6"/>
    <mergeCell ref="A57:A58"/>
    <mergeCell ref="A54:A55"/>
    <mergeCell ref="B54:B55"/>
    <mergeCell ref="D25:D26"/>
    <mergeCell ref="D27:D29"/>
  </mergeCells>
  <hyperlinks>
    <hyperlink ref="D27" r:id="rId1" display="file:///C:/Users/DiiA-SEFP/OneDrive%20-%20University%20of%20Puerto%20Rico/Todo/DIIA/Certificacion%2099/C11/Presupuesto-aprobado-Certificacion-004-Ano-Academico-2022-2023-Junta-Administrativa-UPR-RP-1.pdf" xr:uid="{00000000-0004-0000-0300-000000000000}"/>
    <hyperlink ref="D27:D28" r:id="rId2" display="Presupuesto-aprobado-Certificacion-004-Ano-Academico-2022-2023-Junta-Administrativa-UPR-RP-1.pdf" xr:uid="{00000000-0004-0000-0300-000001000000}"/>
  </hyperlinks>
  <pageMargins left="0.7" right="0.7" top="0.75" bottom="0.75" header="0.3" footer="0.3"/>
  <pageSetup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pane ySplit="12" topLeftCell="A13" activePane="bottomLeft" state="frozen"/>
      <selection pane="bottomLeft" activeCell="B9" sqref="B9"/>
    </sheetView>
  </sheetViews>
  <sheetFormatPr defaultRowHeight="16.5"/>
  <cols>
    <col min="1" max="1" width="75.25" style="2" bestFit="1" customWidth="1"/>
    <col min="2" max="2" width="16.25" style="2" bestFit="1" customWidth="1"/>
    <col min="3" max="3" width="5.625" style="2" customWidth="1"/>
    <col min="4" max="4" width="31.125" style="2" customWidth="1"/>
    <col min="5" max="5" width="18.25" style="2" bestFit="1" customWidth="1"/>
    <col min="6" max="16384" width="9" style="2"/>
  </cols>
  <sheetData>
    <row r="1" spans="1:5" ht="15" customHeight="1">
      <c r="A1" s="75" t="s">
        <v>26</v>
      </c>
      <c r="B1" s="75"/>
      <c r="C1" s="75"/>
      <c r="D1" s="75"/>
      <c r="E1" s="75"/>
    </row>
    <row r="2" spans="1:5" customFormat="1">
      <c r="A2" s="75" t="s">
        <v>27</v>
      </c>
      <c r="B2" s="75"/>
      <c r="C2" s="75"/>
      <c r="D2" s="75"/>
      <c r="E2" s="75"/>
    </row>
    <row r="3" spans="1:5">
      <c r="A3" s="75" t="s">
        <v>3</v>
      </c>
      <c r="B3" s="75"/>
      <c r="C3" s="75"/>
      <c r="D3" s="75"/>
      <c r="E3" s="75"/>
    </row>
    <row r="4" spans="1:5">
      <c r="B4" s="4"/>
      <c r="E4" s="5" t="s">
        <v>77</v>
      </c>
    </row>
    <row r="5" spans="1:5">
      <c r="A5" s="75" t="s">
        <v>4</v>
      </c>
      <c r="B5" s="75"/>
      <c r="C5" s="75"/>
      <c r="D5" s="75"/>
      <c r="E5" s="75"/>
    </row>
    <row r="6" spans="1:5">
      <c r="A6" s="76" t="s">
        <v>31</v>
      </c>
      <c r="B6" s="76"/>
      <c r="C6" s="76"/>
      <c r="D6" s="76"/>
      <c r="E6" s="76"/>
    </row>
    <row r="7" spans="1:5">
      <c r="A7" s="6"/>
    </row>
    <row r="8" spans="1:5">
      <c r="A8" s="77" t="s">
        <v>7</v>
      </c>
      <c r="B8" s="77"/>
      <c r="C8" s="77"/>
      <c r="D8" s="77"/>
      <c r="E8" s="77"/>
    </row>
    <row r="9" spans="1:5">
      <c r="A9" s="10" t="s">
        <v>4</v>
      </c>
      <c r="B9" s="33">
        <f>B12+E12</f>
        <v>175253200</v>
      </c>
      <c r="C9" s="7"/>
    </row>
    <row r="11" spans="1:5">
      <c r="A11" s="32" t="s">
        <v>33</v>
      </c>
      <c r="B11" s="32" t="s">
        <v>47</v>
      </c>
      <c r="D11" s="1" t="s">
        <v>34</v>
      </c>
      <c r="E11" s="1" t="s">
        <v>47</v>
      </c>
    </row>
    <row r="12" spans="1:5">
      <c r="A12" s="8" t="s">
        <v>48</v>
      </c>
      <c r="B12" s="35">
        <f>B13+B17+B26+B34+B38+B39+B43</f>
        <v>83294503</v>
      </c>
      <c r="C12" s="3"/>
      <c r="D12" s="8" t="s">
        <v>48</v>
      </c>
      <c r="E12" s="36">
        <f>SUM(E13:E22)</f>
        <v>91958697</v>
      </c>
    </row>
    <row r="13" spans="1:5">
      <c r="A13" s="25" t="s">
        <v>78</v>
      </c>
      <c r="B13" s="34">
        <f>SUM(B14:B16)</f>
        <v>1442518</v>
      </c>
      <c r="C13" s="3"/>
      <c r="D13" s="9" t="s">
        <v>35</v>
      </c>
      <c r="E13" s="24">
        <v>3482015</v>
      </c>
    </row>
    <row r="14" spans="1:5">
      <c r="A14" s="26" t="s">
        <v>59</v>
      </c>
      <c r="B14" s="31">
        <v>811798</v>
      </c>
      <c r="C14" s="3"/>
      <c r="D14" s="9" t="s">
        <v>36</v>
      </c>
      <c r="E14" s="24">
        <v>6981357</v>
      </c>
    </row>
    <row r="15" spans="1:5">
      <c r="A15" s="26" t="s">
        <v>67</v>
      </c>
      <c r="B15" s="31">
        <v>191243</v>
      </c>
      <c r="C15" s="23"/>
      <c r="D15" s="9" t="s">
        <v>37</v>
      </c>
      <c r="E15" s="24">
        <v>967485</v>
      </c>
    </row>
    <row r="16" spans="1:5">
      <c r="A16" s="26" t="s">
        <v>64</v>
      </c>
      <c r="B16" s="31">
        <v>439477</v>
      </c>
      <c r="C16" s="3"/>
      <c r="D16" s="9" t="s">
        <v>38</v>
      </c>
      <c r="E16" s="24">
        <v>8102071</v>
      </c>
    </row>
    <row r="17" spans="1:5">
      <c r="A17" s="27" t="s">
        <v>79</v>
      </c>
      <c r="B17" s="34">
        <f>SUM(B18:B25)</f>
        <v>24844574</v>
      </c>
      <c r="C17" s="3"/>
      <c r="D17" s="9" t="s">
        <v>39</v>
      </c>
      <c r="E17" s="24">
        <v>16371699</v>
      </c>
    </row>
    <row r="18" spans="1:5">
      <c r="A18" s="26" t="s">
        <v>27</v>
      </c>
      <c r="B18" s="31">
        <v>3573105</v>
      </c>
      <c r="C18" s="3"/>
      <c r="D18" s="9" t="s">
        <v>40</v>
      </c>
      <c r="E18" s="24">
        <v>12596628</v>
      </c>
    </row>
    <row r="19" spans="1:5">
      <c r="A19" s="26" t="s">
        <v>66</v>
      </c>
      <c r="B19" s="31">
        <v>5048415</v>
      </c>
      <c r="C19" s="23"/>
      <c r="D19" s="9" t="s">
        <v>55</v>
      </c>
      <c r="E19" s="24">
        <v>2412240</v>
      </c>
    </row>
    <row r="20" spans="1:5">
      <c r="A20" s="26" t="s">
        <v>54</v>
      </c>
      <c r="B20" s="31">
        <v>5683756</v>
      </c>
      <c r="C20" s="3"/>
      <c r="D20" s="9" t="s">
        <v>42</v>
      </c>
      <c r="E20" s="24">
        <v>13887604</v>
      </c>
    </row>
    <row r="21" spans="1:5">
      <c r="A21" s="26" t="s">
        <v>52</v>
      </c>
      <c r="B21" s="31">
        <v>6117798</v>
      </c>
      <c r="C21" s="23"/>
      <c r="D21" s="9" t="s">
        <v>43</v>
      </c>
      <c r="E21" s="24">
        <v>13037616</v>
      </c>
    </row>
    <row r="22" spans="1:5">
      <c r="A22" s="26" t="s">
        <v>53</v>
      </c>
      <c r="B22" s="31">
        <v>1138500</v>
      </c>
      <c r="C22" s="3"/>
      <c r="D22" s="9" t="s">
        <v>44</v>
      </c>
      <c r="E22" s="24">
        <v>14119982</v>
      </c>
    </row>
    <row r="23" spans="1:5">
      <c r="A23" s="28" t="s">
        <v>80</v>
      </c>
      <c r="B23" s="31">
        <v>300000</v>
      </c>
      <c r="C23" s="3"/>
    </row>
    <row r="24" spans="1:5">
      <c r="A24" s="28" t="s">
        <v>81</v>
      </c>
      <c r="B24" s="31">
        <v>750000</v>
      </c>
      <c r="C24" s="3"/>
      <c r="D24" s="3"/>
      <c r="E24" s="3"/>
    </row>
    <row r="25" spans="1:5" ht="15" customHeight="1">
      <c r="A25" s="28" t="s">
        <v>82</v>
      </c>
      <c r="B25" s="31">
        <v>2233000</v>
      </c>
      <c r="C25" s="3"/>
      <c r="D25" s="78" t="s">
        <v>103</v>
      </c>
      <c r="E25"/>
    </row>
    <row r="26" spans="1:5" ht="16.5" customHeight="1">
      <c r="A26" s="27" t="s">
        <v>84</v>
      </c>
      <c r="B26" s="34">
        <f>SUM(B27:B33)</f>
        <v>10943868</v>
      </c>
      <c r="C26" s="23"/>
      <c r="D26" s="78"/>
      <c r="E26"/>
    </row>
    <row r="27" spans="1:5" ht="15" customHeight="1">
      <c r="A27" s="26" t="s">
        <v>49</v>
      </c>
      <c r="B27" s="31">
        <v>3933098</v>
      </c>
      <c r="C27" s="3"/>
      <c r="D27" s="79" t="s">
        <v>104</v>
      </c>
      <c r="E27"/>
    </row>
    <row r="28" spans="1:5">
      <c r="A28" s="26" t="s">
        <v>56</v>
      </c>
      <c r="B28" s="31">
        <v>333609</v>
      </c>
      <c r="C28" s="3"/>
      <c r="D28" s="79"/>
      <c r="E28"/>
    </row>
    <row r="29" spans="1:5">
      <c r="A29" s="26" t="s">
        <v>58</v>
      </c>
      <c r="B29" s="31">
        <v>2014126</v>
      </c>
      <c r="C29" s="3"/>
      <c r="D29" s="79"/>
      <c r="E29"/>
    </row>
    <row r="30" spans="1:5">
      <c r="A30" s="26" t="s">
        <v>50</v>
      </c>
      <c r="B30" s="31">
        <v>240933</v>
      </c>
      <c r="C30" s="23"/>
      <c r="D30" s="21"/>
      <c r="E30" s="21"/>
    </row>
    <row r="31" spans="1:5">
      <c r="A31" s="26" t="s">
        <v>51</v>
      </c>
      <c r="B31" s="31">
        <v>44217</v>
      </c>
      <c r="C31" s="3"/>
      <c r="D31" s="21"/>
      <c r="E31" s="21"/>
    </row>
    <row r="32" spans="1:5">
      <c r="A32" s="26" t="s">
        <v>57</v>
      </c>
      <c r="B32" s="31">
        <v>2577885</v>
      </c>
      <c r="C32" s="3"/>
      <c r="D32" s="21"/>
      <c r="E32" s="21"/>
    </row>
    <row r="33" spans="1:5">
      <c r="A33" s="26" t="s">
        <v>68</v>
      </c>
      <c r="B33" s="31">
        <v>1800000</v>
      </c>
      <c r="D33" s="21"/>
      <c r="E33" s="21"/>
    </row>
    <row r="34" spans="1:5">
      <c r="A34" s="27" t="s">
        <v>86</v>
      </c>
      <c r="B34" s="34">
        <f>SUM(B35:B37)</f>
        <v>11670202</v>
      </c>
      <c r="C34" s="23"/>
      <c r="D34" s="21"/>
      <c r="E34" s="21"/>
    </row>
    <row r="35" spans="1:5">
      <c r="A35" s="26" t="s">
        <v>87</v>
      </c>
      <c r="B35" s="31">
        <v>10409047</v>
      </c>
      <c r="C35" s="3"/>
      <c r="D35" s="21"/>
      <c r="E35" s="21"/>
    </row>
    <row r="36" spans="1:5">
      <c r="A36" s="26" t="s">
        <v>61</v>
      </c>
      <c r="B36" s="31">
        <v>688295</v>
      </c>
      <c r="C36" s="3"/>
      <c r="D36" s="21"/>
      <c r="E36" s="21"/>
    </row>
    <row r="37" spans="1:5">
      <c r="A37" s="26" t="s">
        <v>60</v>
      </c>
      <c r="B37" s="31">
        <v>572860</v>
      </c>
      <c r="C37" s="3"/>
      <c r="D37" s="21"/>
      <c r="E37" s="21"/>
    </row>
    <row r="38" spans="1:5">
      <c r="A38" s="27" t="s">
        <v>105</v>
      </c>
      <c r="B38" s="34">
        <v>14242500</v>
      </c>
      <c r="C38" s="3"/>
      <c r="D38" s="21"/>
      <c r="E38" s="21"/>
    </row>
    <row r="39" spans="1:5">
      <c r="A39" s="27" t="s">
        <v>94</v>
      </c>
      <c r="B39" s="34">
        <f>SUM(B40:B42)</f>
        <v>4518600</v>
      </c>
      <c r="D39"/>
      <c r="E39"/>
    </row>
    <row r="40" spans="1:5">
      <c r="A40" s="26" t="s">
        <v>75</v>
      </c>
      <c r="B40" s="31">
        <v>1306000</v>
      </c>
      <c r="D40"/>
      <c r="E40"/>
    </row>
    <row r="41" spans="1:5">
      <c r="A41" s="26" t="s">
        <v>73</v>
      </c>
      <c r="B41" s="31">
        <v>672600</v>
      </c>
      <c r="D41"/>
      <c r="E41"/>
    </row>
    <row r="42" spans="1:5">
      <c r="A42" s="26" t="s">
        <v>74</v>
      </c>
      <c r="B42" s="31">
        <v>2540000</v>
      </c>
      <c r="D42"/>
      <c r="E42"/>
    </row>
    <row r="43" spans="1:5">
      <c r="A43" s="25" t="s">
        <v>96</v>
      </c>
      <c r="B43" s="34">
        <f>SUM(B44:B49)</f>
        <v>15632241</v>
      </c>
    </row>
    <row r="44" spans="1:5">
      <c r="A44" s="29" t="s">
        <v>71</v>
      </c>
      <c r="B44" s="31">
        <v>4237073</v>
      </c>
      <c r="D44"/>
    </row>
    <row r="45" spans="1:5">
      <c r="A45" s="29" t="s">
        <v>106</v>
      </c>
      <c r="B45" s="31">
        <v>3343966</v>
      </c>
    </row>
    <row r="46" spans="1:5">
      <c r="A46" s="29" t="s">
        <v>107</v>
      </c>
      <c r="B46" s="31">
        <v>3070351</v>
      </c>
    </row>
    <row r="47" spans="1:5">
      <c r="A47" s="26" t="s">
        <v>108</v>
      </c>
      <c r="B47" s="31">
        <v>1701736</v>
      </c>
    </row>
    <row r="48" spans="1:5">
      <c r="A48" s="29" t="s">
        <v>109</v>
      </c>
      <c r="B48" s="31">
        <v>2824715</v>
      </c>
    </row>
    <row r="49" spans="1:2">
      <c r="A49" s="40" t="s">
        <v>110</v>
      </c>
      <c r="B49" s="31">
        <v>454400</v>
      </c>
    </row>
  </sheetData>
  <mergeCells count="8">
    <mergeCell ref="D25:D26"/>
    <mergeCell ref="D27:D29"/>
    <mergeCell ref="A1:E1"/>
    <mergeCell ref="A2:E2"/>
    <mergeCell ref="A3:E3"/>
    <mergeCell ref="A5:E5"/>
    <mergeCell ref="A6:E6"/>
    <mergeCell ref="A8:E8"/>
  </mergeCells>
  <hyperlinks>
    <hyperlink ref="D27" r:id="rId1" display="file:///C:/Users/DiiA-SEFP/OneDrive%20-%20University%20of%20Puerto%20Rico/Todo/DIIA/Certificacion%2099/C11/Presupuesto-aprobado-Certificacion-004-Ano-Academico-2022-2023-Junta-Administrativa-UPR-RP-1.pdf" xr:uid="{00000000-0004-0000-0400-000000000000}"/>
    <hyperlink ref="D27:D28" r:id="rId2" display="Presupuesto-aprobado-Certificacion-004-Ano-Academico-2022-2023-Junta-Administrativa-UPR-RP-1.pdf" xr:uid="{00000000-0004-0000-0400-000001000000}"/>
    <hyperlink ref="D27:D29" r:id="rId3" display="Cert-005-Distribución-Presupuestaria-2023-2024.pdf" xr:uid="{00000000-0004-0000-0400-000002000000}"/>
  </hyperlinks>
  <pageMargins left="0.7" right="0.7" top="0.75" bottom="0.75" header="0.3" footer="0.3"/>
  <pageSetup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D7F9-BB46-4418-B52E-C45DA12B877B}">
  <dimension ref="A1:E46"/>
  <sheetViews>
    <sheetView workbookViewId="0">
      <pane ySplit="12" topLeftCell="A13" activePane="bottomLeft" state="frozen"/>
      <selection pane="bottomLeft" activeCell="H7" sqref="H7"/>
    </sheetView>
  </sheetViews>
  <sheetFormatPr defaultRowHeight="16.5"/>
  <cols>
    <col min="1" max="1" width="75.25" style="2" bestFit="1" customWidth="1"/>
    <col min="2" max="2" width="15.5" style="2" bestFit="1" customWidth="1"/>
    <col min="3" max="3" width="5.625" style="2" customWidth="1"/>
    <col min="4" max="4" width="42" style="2" customWidth="1"/>
    <col min="5" max="5" width="18.25" style="2" bestFit="1" customWidth="1"/>
    <col min="6" max="16384" width="9" style="2"/>
  </cols>
  <sheetData>
    <row r="1" spans="1:5" ht="15" customHeight="1">
      <c r="A1" s="75" t="s">
        <v>26</v>
      </c>
      <c r="B1" s="75"/>
      <c r="C1" s="75"/>
      <c r="D1" s="75"/>
      <c r="E1" s="75"/>
    </row>
    <row r="2" spans="1:5" customFormat="1">
      <c r="A2" s="75" t="s">
        <v>27</v>
      </c>
      <c r="B2" s="75"/>
      <c r="C2" s="75"/>
      <c r="D2" s="75"/>
      <c r="E2" s="75"/>
    </row>
    <row r="3" spans="1:5">
      <c r="A3" s="75" t="s">
        <v>3</v>
      </c>
      <c r="B3" s="75"/>
      <c r="C3" s="75"/>
      <c r="D3" s="75"/>
      <c r="E3" s="75"/>
    </row>
    <row r="4" spans="1:5">
      <c r="B4" s="4"/>
      <c r="E4" s="5" t="s">
        <v>111</v>
      </c>
    </row>
    <row r="5" spans="1:5">
      <c r="A5" s="75" t="s">
        <v>4</v>
      </c>
      <c r="B5" s="75"/>
      <c r="C5" s="75"/>
      <c r="D5" s="75"/>
      <c r="E5" s="75"/>
    </row>
    <row r="6" spans="1:5">
      <c r="A6" s="76" t="s">
        <v>12</v>
      </c>
      <c r="B6" s="76"/>
      <c r="C6" s="76"/>
      <c r="D6" s="76"/>
      <c r="E6" s="76"/>
    </row>
    <row r="7" spans="1:5">
      <c r="A7" s="6"/>
    </row>
    <row r="8" spans="1:5">
      <c r="A8" s="77" t="s">
        <v>7</v>
      </c>
      <c r="B8" s="77"/>
      <c r="C8" s="77"/>
      <c r="D8" s="77"/>
      <c r="E8" s="77"/>
    </row>
    <row r="9" spans="1:5">
      <c r="A9" s="10" t="s">
        <v>4</v>
      </c>
      <c r="B9" s="33">
        <f>B12+E12</f>
        <v>172048404</v>
      </c>
      <c r="C9" s="7"/>
    </row>
    <row r="11" spans="1:5">
      <c r="A11" s="32" t="s">
        <v>33</v>
      </c>
      <c r="B11" s="32" t="s">
        <v>47</v>
      </c>
      <c r="D11" s="1" t="s">
        <v>34</v>
      </c>
      <c r="E11" s="1" t="s">
        <v>47</v>
      </c>
    </row>
    <row r="12" spans="1:5">
      <c r="A12" s="8" t="s">
        <v>48</v>
      </c>
      <c r="B12" s="35">
        <f>B13+B17+B26+B34+B38+B39+B43+B46</f>
        <v>74331263</v>
      </c>
      <c r="C12" s="3"/>
      <c r="D12" s="8" t="s">
        <v>48</v>
      </c>
      <c r="E12" s="36">
        <f>SUM(E13:E24)</f>
        <v>97717141</v>
      </c>
    </row>
    <row r="13" spans="1:5">
      <c r="A13" s="25" t="s">
        <v>78</v>
      </c>
      <c r="B13" s="34">
        <f>SUM(B14:B16)</f>
        <v>740814</v>
      </c>
      <c r="C13" s="3"/>
      <c r="D13" s="9" t="s">
        <v>35</v>
      </c>
      <c r="E13" s="24">
        <v>3890004</v>
      </c>
    </row>
    <row r="14" spans="1:5">
      <c r="A14" s="26"/>
      <c r="B14" s="41"/>
      <c r="C14" s="3"/>
      <c r="D14" s="9" t="s">
        <v>36</v>
      </c>
      <c r="E14" s="24">
        <v>6896535</v>
      </c>
    </row>
    <row r="15" spans="1:5">
      <c r="A15" s="26" t="s">
        <v>67</v>
      </c>
      <c r="B15" s="41">
        <v>296522</v>
      </c>
      <c r="C15" s="23"/>
      <c r="D15" s="9" t="s">
        <v>37</v>
      </c>
      <c r="E15" s="24">
        <v>1173173</v>
      </c>
    </row>
    <row r="16" spans="1:5">
      <c r="A16" s="26" t="s">
        <v>64</v>
      </c>
      <c r="B16" s="41">
        <v>444292</v>
      </c>
      <c r="C16" s="3"/>
      <c r="D16" s="9" t="s">
        <v>38</v>
      </c>
      <c r="E16" s="24">
        <v>8535857</v>
      </c>
    </row>
    <row r="17" spans="1:5">
      <c r="A17" s="27" t="s">
        <v>79</v>
      </c>
      <c r="B17" s="34">
        <f>SUM(B18:B25)</f>
        <v>26161202</v>
      </c>
      <c r="C17" s="3"/>
      <c r="D17" s="9" t="s">
        <v>39</v>
      </c>
      <c r="E17" s="24">
        <v>16526121</v>
      </c>
    </row>
    <row r="18" spans="1:5">
      <c r="A18" s="26" t="s">
        <v>27</v>
      </c>
      <c r="B18" s="41">
        <v>3820328</v>
      </c>
      <c r="C18" s="3"/>
      <c r="D18" s="9" t="s">
        <v>40</v>
      </c>
      <c r="E18" s="24">
        <v>13107107</v>
      </c>
    </row>
    <row r="19" spans="1:5">
      <c r="A19" s="26" t="s">
        <v>66</v>
      </c>
      <c r="B19" s="41">
        <v>5733390</v>
      </c>
      <c r="C19" s="23"/>
      <c r="D19" s="9" t="s">
        <v>112</v>
      </c>
      <c r="E19" s="24">
        <v>2732072</v>
      </c>
    </row>
    <row r="20" spans="1:5">
      <c r="A20" s="26" t="s">
        <v>54</v>
      </c>
      <c r="B20" s="41">
        <v>5622985</v>
      </c>
      <c r="C20" s="3"/>
      <c r="D20" s="26" t="s">
        <v>59</v>
      </c>
      <c r="E20" s="24">
        <v>876256</v>
      </c>
    </row>
    <row r="21" spans="1:5">
      <c r="A21" s="26" t="s">
        <v>52</v>
      </c>
      <c r="B21" s="41">
        <v>6063834</v>
      </c>
      <c r="C21" s="23"/>
      <c r="D21" s="9" t="s">
        <v>42</v>
      </c>
      <c r="E21" s="24">
        <v>14910506</v>
      </c>
    </row>
    <row r="22" spans="1:5">
      <c r="A22" s="26" t="s">
        <v>53</v>
      </c>
      <c r="B22" s="41">
        <v>1091665</v>
      </c>
      <c r="C22" s="3"/>
      <c r="D22" s="9" t="s">
        <v>43</v>
      </c>
      <c r="E22" s="24">
        <v>13529453</v>
      </c>
    </row>
    <row r="23" spans="1:5">
      <c r="A23" s="28" t="s">
        <v>80</v>
      </c>
      <c r="B23" s="41">
        <v>350000</v>
      </c>
      <c r="C23" s="3"/>
      <c r="D23" s="60" t="s">
        <v>44</v>
      </c>
      <c r="E23" s="61">
        <v>15053382</v>
      </c>
    </row>
    <row r="24" spans="1:5">
      <c r="A24" s="28" t="s">
        <v>81</v>
      </c>
      <c r="B24" s="41">
        <v>1250000</v>
      </c>
      <c r="C24" s="3"/>
      <c r="D24" s="62" t="s">
        <v>45</v>
      </c>
      <c r="E24" s="63">
        <v>486675</v>
      </c>
    </row>
    <row r="25" spans="1:5" ht="15" customHeight="1">
      <c r="A25" s="28" t="s">
        <v>82</v>
      </c>
      <c r="B25" s="41">
        <v>2229000</v>
      </c>
      <c r="C25" s="3"/>
      <c r="D25" s="74"/>
      <c r="E25"/>
    </row>
    <row r="26" spans="1:5" ht="16.5" customHeight="1">
      <c r="A26" s="27" t="s">
        <v>84</v>
      </c>
      <c r="B26" s="34">
        <f>SUM(B27:B33)</f>
        <v>10675204</v>
      </c>
      <c r="C26" s="23"/>
      <c r="D26" s="74"/>
      <c r="E26"/>
    </row>
    <row r="27" spans="1:5" ht="15" customHeight="1">
      <c r="A27" s="26" t="s">
        <v>49</v>
      </c>
      <c r="B27" s="41">
        <v>3759282</v>
      </c>
      <c r="C27" s="3"/>
      <c r="D27" s="83" t="s">
        <v>113</v>
      </c>
      <c r="E27"/>
    </row>
    <row r="28" spans="1:5">
      <c r="A28" s="26" t="s">
        <v>56</v>
      </c>
      <c r="B28" s="41">
        <v>343683</v>
      </c>
      <c r="C28" s="3"/>
      <c r="D28" s="84"/>
      <c r="E28"/>
    </row>
    <row r="29" spans="1:5">
      <c r="A29" s="26" t="s">
        <v>58</v>
      </c>
      <c r="B29" s="41">
        <v>1916755</v>
      </c>
      <c r="C29" s="3"/>
      <c r="D29" s="84"/>
      <c r="E29"/>
    </row>
    <row r="30" spans="1:5">
      <c r="A30" s="26" t="s">
        <v>50</v>
      </c>
      <c r="B30" s="41">
        <v>242876</v>
      </c>
      <c r="C30" s="23"/>
      <c r="D30" s="21"/>
      <c r="E30" s="21"/>
    </row>
    <row r="31" spans="1:5">
      <c r="A31" s="26" t="s">
        <v>51</v>
      </c>
      <c r="B31" s="41">
        <v>45620</v>
      </c>
      <c r="C31" s="3"/>
      <c r="D31" s="21"/>
      <c r="E31" s="21"/>
    </row>
    <row r="32" spans="1:5">
      <c r="A32" s="26" t="s">
        <v>57</v>
      </c>
      <c r="B32" s="41">
        <v>2366988</v>
      </c>
      <c r="C32" s="3"/>
      <c r="D32" s="21"/>
      <c r="E32" s="21"/>
    </row>
    <row r="33" spans="1:5">
      <c r="A33" s="26" t="s">
        <v>68</v>
      </c>
      <c r="B33" s="41">
        <v>2000000</v>
      </c>
      <c r="D33" s="21"/>
      <c r="E33" s="21"/>
    </row>
    <row r="34" spans="1:5">
      <c r="A34" s="27" t="s">
        <v>86</v>
      </c>
      <c r="B34" s="34">
        <f>SUM(B35:B37)</f>
        <v>11595864</v>
      </c>
      <c r="C34" s="23"/>
      <c r="D34" s="21"/>
      <c r="E34" s="21"/>
    </row>
    <row r="35" spans="1:5">
      <c r="A35" s="26" t="s">
        <v>87</v>
      </c>
      <c r="B35" s="41">
        <v>10485166</v>
      </c>
      <c r="C35" s="3"/>
      <c r="D35" s="21"/>
      <c r="E35" s="21"/>
    </row>
    <row r="36" spans="1:5">
      <c r="A36" s="26" t="s">
        <v>61</v>
      </c>
      <c r="B36" s="41">
        <v>632163</v>
      </c>
      <c r="C36" s="3"/>
      <c r="D36" s="21"/>
      <c r="E36" s="21"/>
    </row>
    <row r="37" spans="1:5">
      <c r="A37" s="26" t="s">
        <v>60</v>
      </c>
      <c r="B37" s="41">
        <v>478535</v>
      </c>
      <c r="C37" s="3"/>
      <c r="D37" s="21"/>
      <c r="E37" s="21"/>
    </row>
    <row r="38" spans="1:5">
      <c r="A38" s="27" t="s">
        <v>105</v>
      </c>
      <c r="B38" s="42">
        <v>14438500</v>
      </c>
      <c r="C38" s="3"/>
      <c r="D38" s="21"/>
      <c r="E38" s="21"/>
    </row>
    <row r="39" spans="1:5">
      <c r="A39" s="27" t="s">
        <v>94</v>
      </c>
      <c r="B39" s="34">
        <f>SUM(B40:B42)</f>
        <v>4436000</v>
      </c>
      <c r="D39"/>
      <c r="E39"/>
    </row>
    <row r="40" spans="1:5">
      <c r="A40" s="26" t="s">
        <v>75</v>
      </c>
      <c r="B40" s="41">
        <v>1262000</v>
      </c>
      <c r="D40"/>
      <c r="E40"/>
    </row>
    <row r="41" spans="1:5">
      <c r="A41" s="26" t="s">
        <v>73</v>
      </c>
      <c r="B41" s="41">
        <v>626000</v>
      </c>
      <c r="D41"/>
      <c r="E41"/>
    </row>
    <row r="42" spans="1:5">
      <c r="A42" s="26" t="s">
        <v>74</v>
      </c>
      <c r="B42" s="41">
        <v>2548000</v>
      </c>
      <c r="D42"/>
      <c r="E42"/>
    </row>
    <row r="43" spans="1:5">
      <c r="A43" s="25" t="s">
        <v>96</v>
      </c>
      <c r="B43" s="34">
        <f>SUM(B44:B45)</f>
        <v>5908368</v>
      </c>
    </row>
    <row r="44" spans="1:5">
      <c r="A44" s="29" t="s">
        <v>71</v>
      </c>
      <c r="B44" s="41">
        <v>656308</v>
      </c>
      <c r="D44"/>
    </row>
    <row r="45" spans="1:5">
      <c r="A45" s="29" t="s">
        <v>114</v>
      </c>
      <c r="B45" s="31">
        <v>5252060</v>
      </c>
    </row>
    <row r="46" spans="1:5">
      <c r="A46" s="40" t="s">
        <v>110</v>
      </c>
      <c r="B46" s="41">
        <v>375311</v>
      </c>
    </row>
  </sheetData>
  <mergeCells count="8">
    <mergeCell ref="D25:D26"/>
    <mergeCell ref="D27:D29"/>
    <mergeCell ref="A1:E1"/>
    <mergeCell ref="A2:E2"/>
    <mergeCell ref="A3:E3"/>
    <mergeCell ref="A5:E5"/>
    <mergeCell ref="A6:E6"/>
    <mergeCell ref="A8:E8"/>
  </mergeCells>
  <hyperlinks>
    <hyperlink ref="D27" r:id="rId1" display="file:///C:/Users/DiiA-SEFP/OneDrive%20-%20University%20of%20Puerto%20Rico/Todo/DIIA/Certificacion%2099/C11/Presupuesto-aprobado-Certificacion-004-Ano-Academico-2022-2023-Junta-Administrativa-UPR-RP-1.pdf" xr:uid="{FD5CDADA-EB1D-4203-B6B1-C520A463B7E6}"/>
    <hyperlink ref="D27:D28" r:id="rId2" display="Presupuesto-aprobado-Certificacion-004-Ano-Academico-2022-2023-Junta-Administrativa-UPR-RP-1.pdf" xr:uid="{011647ED-70C6-4B7E-A340-D2CF7880C6AA}"/>
    <hyperlink ref="D27:D29" r:id="rId3" display="Certificación Núm. 07, Año Académico 2024-2025 - Distribución Presupuesto FY 2025 - UPR-RP" xr:uid="{EFD0C974-201F-494B-95B2-F83BF5553C3D}"/>
  </hyperlinks>
  <pageMargins left="0.7" right="0.7" top="0.75" bottom="0.75" header="0.3" footer="0.3"/>
  <pageSetup orientation="portrait" r:id="rId4"/>
  <ignoredErrors>
    <ignoredError sqref="B34 B43" formulaRange="1"/>
  </ignoredError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749B-C0B4-4A8F-83EC-6B9EB2F1E24B}">
  <sheetPr>
    <pageSetUpPr fitToPage="1"/>
  </sheetPr>
  <dimension ref="A1:E46"/>
  <sheetViews>
    <sheetView workbookViewId="0">
      <pane ySplit="12" topLeftCell="A13" activePane="bottomLeft" state="frozen"/>
      <selection pane="bottomLeft" activeCell="I18" sqref="I18"/>
    </sheetView>
  </sheetViews>
  <sheetFormatPr defaultRowHeight="16.5"/>
  <cols>
    <col min="1" max="1" width="75.25" style="2" bestFit="1" customWidth="1"/>
    <col min="2" max="2" width="15.5" style="2" bestFit="1" customWidth="1"/>
    <col min="3" max="3" width="5.625" style="2" customWidth="1"/>
    <col min="4" max="4" width="42" style="2" customWidth="1"/>
    <col min="5" max="5" width="18.25" style="2" bestFit="1" customWidth="1"/>
    <col min="6" max="16384" width="9" style="2"/>
  </cols>
  <sheetData>
    <row r="1" spans="1:5" ht="15" customHeight="1">
      <c r="A1" s="75" t="s">
        <v>26</v>
      </c>
      <c r="B1" s="75"/>
      <c r="C1" s="75"/>
      <c r="D1" s="75"/>
      <c r="E1" s="75"/>
    </row>
    <row r="2" spans="1:5" customFormat="1">
      <c r="A2" s="75" t="s">
        <v>27</v>
      </c>
      <c r="B2" s="75"/>
      <c r="C2" s="75"/>
      <c r="D2" s="75"/>
      <c r="E2" s="75"/>
    </row>
    <row r="3" spans="1:5">
      <c r="A3" s="75" t="s">
        <v>3</v>
      </c>
      <c r="B3" s="75"/>
      <c r="C3" s="75"/>
      <c r="D3" s="75"/>
      <c r="E3" s="75"/>
    </row>
    <row r="4" spans="1:5">
      <c r="B4" s="4"/>
      <c r="E4" s="5" t="s">
        <v>115</v>
      </c>
    </row>
    <row r="5" spans="1:5">
      <c r="A5" s="75" t="s">
        <v>4</v>
      </c>
      <c r="B5" s="75"/>
      <c r="C5" s="75"/>
      <c r="D5" s="75"/>
      <c r="E5" s="75"/>
    </row>
    <row r="6" spans="1:5">
      <c r="A6" s="76" t="s">
        <v>13</v>
      </c>
      <c r="B6" s="76"/>
      <c r="C6" s="76"/>
      <c r="D6" s="76"/>
      <c r="E6" s="76"/>
    </row>
    <row r="7" spans="1:5">
      <c r="A7" s="6"/>
    </row>
    <row r="8" spans="1:5">
      <c r="A8" s="77" t="s">
        <v>7</v>
      </c>
      <c r="B8" s="77"/>
      <c r="C8" s="77"/>
      <c r="D8" s="77"/>
      <c r="E8" s="77"/>
    </row>
    <row r="9" spans="1:5">
      <c r="A9" s="10" t="s">
        <v>4</v>
      </c>
      <c r="B9" s="33">
        <f>B12+E12</f>
        <v>176117196</v>
      </c>
      <c r="C9" s="7"/>
    </row>
    <row r="11" spans="1:5">
      <c r="A11" s="32" t="s">
        <v>33</v>
      </c>
      <c r="B11" s="32" t="s">
        <v>47</v>
      </c>
      <c r="D11" s="1" t="s">
        <v>34</v>
      </c>
      <c r="E11" s="1" t="s">
        <v>47</v>
      </c>
    </row>
    <row r="12" spans="1:5">
      <c r="A12" s="8" t="s">
        <v>48</v>
      </c>
      <c r="B12" s="35">
        <f>B13+B17+B26+B34+B38+B39+B43+B46</f>
        <v>77406999</v>
      </c>
      <c r="C12" s="3"/>
      <c r="D12" s="8" t="s">
        <v>48</v>
      </c>
      <c r="E12" s="36">
        <f>SUM(E13:E24)</f>
        <v>98710197</v>
      </c>
    </row>
    <row r="13" spans="1:5">
      <c r="A13" s="25" t="s">
        <v>78</v>
      </c>
      <c r="B13" s="34">
        <f>SUM(B14:B16)</f>
        <v>751699</v>
      </c>
      <c r="C13" s="3"/>
      <c r="D13" s="9" t="s">
        <v>35</v>
      </c>
      <c r="E13" s="24">
        <v>3903095</v>
      </c>
    </row>
    <row r="14" spans="1:5">
      <c r="A14" s="26"/>
      <c r="B14" s="41"/>
      <c r="C14" s="3"/>
      <c r="D14" s="9" t="s">
        <v>36</v>
      </c>
      <c r="E14" s="24">
        <v>6934745</v>
      </c>
    </row>
    <row r="15" spans="1:5">
      <c r="A15" s="26" t="s">
        <v>67</v>
      </c>
      <c r="B15" s="41">
        <v>303706</v>
      </c>
      <c r="C15" s="23"/>
      <c r="D15" s="9" t="s">
        <v>37</v>
      </c>
      <c r="E15" s="24">
        <v>1182108</v>
      </c>
    </row>
    <row r="16" spans="1:5">
      <c r="A16" s="26" t="s">
        <v>64</v>
      </c>
      <c r="B16" s="41">
        <v>447993</v>
      </c>
      <c r="C16" s="3"/>
      <c r="D16" s="9" t="s">
        <v>38</v>
      </c>
      <c r="E16" s="70">
        <v>8752712</v>
      </c>
    </row>
    <row r="17" spans="1:5">
      <c r="A17" s="27" t="s">
        <v>79</v>
      </c>
      <c r="B17" s="34">
        <f>SUM(B18:B25)</f>
        <v>27329494</v>
      </c>
      <c r="C17" s="3"/>
      <c r="D17" s="9" t="s">
        <v>39</v>
      </c>
      <c r="E17" s="24">
        <v>17011281</v>
      </c>
    </row>
    <row r="18" spans="1:5">
      <c r="A18" s="26" t="s">
        <v>27</v>
      </c>
      <c r="B18" s="41">
        <v>3827939</v>
      </c>
      <c r="C18" s="3"/>
      <c r="D18" s="9" t="s">
        <v>40</v>
      </c>
      <c r="E18" s="24">
        <v>13356697</v>
      </c>
    </row>
    <row r="19" spans="1:5">
      <c r="A19" s="26" t="s">
        <v>66</v>
      </c>
      <c r="B19" s="41">
        <v>6024219</v>
      </c>
      <c r="C19" s="23"/>
      <c r="D19" s="9" t="s">
        <v>112</v>
      </c>
      <c r="E19" s="24">
        <v>2742981</v>
      </c>
    </row>
    <row r="20" spans="1:5">
      <c r="A20" s="26" t="s">
        <v>54</v>
      </c>
      <c r="B20" s="41">
        <v>5419539</v>
      </c>
      <c r="C20" s="3"/>
      <c r="D20" s="26" t="s">
        <v>59</v>
      </c>
      <c r="E20" s="24">
        <v>913391</v>
      </c>
    </row>
    <row r="21" spans="1:5">
      <c r="A21" s="26" t="s">
        <v>52</v>
      </c>
      <c r="B21" s="41">
        <v>6067183</v>
      </c>
      <c r="C21" s="23"/>
      <c r="D21" s="9" t="s">
        <v>42</v>
      </c>
      <c r="E21" s="24">
        <v>14975938</v>
      </c>
    </row>
    <row r="22" spans="1:5">
      <c r="A22" s="26" t="s">
        <v>53</v>
      </c>
      <c r="B22" s="41">
        <v>1109666</v>
      </c>
      <c r="C22" s="3"/>
      <c r="D22" s="9" t="s">
        <v>43</v>
      </c>
      <c r="E22" s="24">
        <v>13785721</v>
      </c>
    </row>
    <row r="23" spans="1:5">
      <c r="A23" s="28" t="s">
        <v>116</v>
      </c>
      <c r="B23" s="41">
        <v>0</v>
      </c>
      <c r="C23" s="3"/>
      <c r="D23" s="60" t="s">
        <v>44</v>
      </c>
      <c r="E23" s="61">
        <v>15151528</v>
      </c>
    </row>
    <row r="24" spans="1:5">
      <c r="A24" s="28" t="s">
        <v>81</v>
      </c>
      <c r="B24" s="41">
        <v>2789876</v>
      </c>
      <c r="C24" s="3"/>
      <c r="D24" s="62" t="s">
        <v>45</v>
      </c>
      <c r="E24" s="63">
        <v>0</v>
      </c>
    </row>
    <row r="25" spans="1:5" ht="15" customHeight="1">
      <c r="A25" s="28" t="s">
        <v>82</v>
      </c>
      <c r="B25" s="41">
        <v>2091072</v>
      </c>
      <c r="C25" s="3"/>
      <c r="D25" s="74"/>
      <c r="E25"/>
    </row>
    <row r="26" spans="1:5" ht="16.5" customHeight="1">
      <c r="A26" s="27" t="s">
        <v>84</v>
      </c>
      <c r="B26" s="34">
        <f>SUM(B27:B33)</f>
        <v>10739361</v>
      </c>
      <c r="C26" s="23"/>
      <c r="D26" s="74"/>
      <c r="E26"/>
    </row>
    <row r="27" spans="1:5" ht="15" customHeight="1">
      <c r="A27" s="26" t="s">
        <v>49</v>
      </c>
      <c r="B27" s="41">
        <v>4029303</v>
      </c>
      <c r="C27" s="3"/>
      <c r="D27" s="69" t="s">
        <v>117</v>
      </c>
      <c r="E27"/>
    </row>
    <row r="28" spans="1:5">
      <c r="A28" s="26" t="s">
        <v>56</v>
      </c>
      <c r="B28" s="41">
        <v>425521</v>
      </c>
      <c r="C28" s="3"/>
      <c r="D28" s="71"/>
      <c r="E28"/>
    </row>
    <row r="29" spans="1:5">
      <c r="A29" s="26" t="s">
        <v>58</v>
      </c>
      <c r="B29" s="41">
        <v>1862241</v>
      </c>
      <c r="C29" s="3"/>
      <c r="D29" s="71"/>
      <c r="E29"/>
    </row>
    <row r="30" spans="1:5">
      <c r="A30" s="26" t="s">
        <v>50</v>
      </c>
      <c r="B30" s="41">
        <v>249536</v>
      </c>
      <c r="C30" s="23"/>
      <c r="D30" s="21"/>
      <c r="E30" s="21"/>
    </row>
    <row r="31" spans="1:5">
      <c r="A31" s="26" t="s">
        <v>51</v>
      </c>
      <c r="B31" s="41">
        <v>36926</v>
      </c>
      <c r="C31" s="3"/>
      <c r="D31" s="21"/>
      <c r="E31" s="21"/>
    </row>
    <row r="32" spans="1:5">
      <c r="A32" s="26" t="s">
        <v>57</v>
      </c>
      <c r="B32" s="41">
        <v>2135834</v>
      </c>
      <c r="C32" s="3"/>
      <c r="D32" s="21"/>
      <c r="E32" s="21"/>
    </row>
    <row r="33" spans="1:5">
      <c r="A33" s="26" t="s">
        <v>68</v>
      </c>
      <c r="B33" s="41">
        <v>2000000</v>
      </c>
      <c r="D33" s="21"/>
      <c r="E33" s="21"/>
    </row>
    <row r="34" spans="1:5">
      <c r="A34" s="27" t="s">
        <v>86</v>
      </c>
      <c r="B34" s="34">
        <f>SUM(B35:B37)</f>
        <v>11668204</v>
      </c>
      <c r="C34" s="23"/>
      <c r="D34" s="21"/>
      <c r="E34" s="21"/>
    </row>
    <row r="35" spans="1:5">
      <c r="A35" s="26" t="s">
        <v>87</v>
      </c>
      <c r="B35" s="41">
        <v>10532792</v>
      </c>
      <c r="C35" s="3"/>
      <c r="D35" s="21"/>
      <c r="E35" s="21"/>
    </row>
    <row r="36" spans="1:5">
      <c r="A36" s="26" t="s">
        <v>61</v>
      </c>
      <c r="B36" s="41">
        <v>669519</v>
      </c>
      <c r="C36" s="3"/>
      <c r="D36" s="21"/>
      <c r="E36" s="21"/>
    </row>
    <row r="37" spans="1:5">
      <c r="A37" s="26" t="s">
        <v>60</v>
      </c>
      <c r="B37" s="41">
        <v>465893</v>
      </c>
      <c r="C37" s="3"/>
      <c r="D37" s="21"/>
      <c r="E37" s="21"/>
    </row>
    <row r="38" spans="1:5">
      <c r="A38" s="27" t="s">
        <v>105</v>
      </c>
      <c r="B38" s="42">
        <v>16993631</v>
      </c>
      <c r="C38" s="3"/>
      <c r="D38" s="21"/>
      <c r="E38" s="21"/>
    </row>
    <row r="39" spans="1:5">
      <c r="A39" s="27" t="s">
        <v>94</v>
      </c>
      <c r="B39" s="34">
        <f>SUM(B40:B42)</f>
        <v>3969300</v>
      </c>
      <c r="D39"/>
      <c r="E39"/>
    </row>
    <row r="40" spans="1:5">
      <c r="A40" s="26" t="s">
        <v>75</v>
      </c>
      <c r="B40" s="41">
        <v>1159900</v>
      </c>
      <c r="D40"/>
      <c r="E40"/>
    </row>
    <row r="41" spans="1:5">
      <c r="A41" s="26" t="s">
        <v>73</v>
      </c>
      <c r="B41" s="41">
        <v>576300</v>
      </c>
      <c r="D41"/>
      <c r="E41"/>
    </row>
    <row r="42" spans="1:5">
      <c r="A42" s="26" t="s">
        <v>74</v>
      </c>
      <c r="B42" s="41">
        <v>2233100</v>
      </c>
      <c r="D42"/>
      <c r="E42"/>
    </row>
    <row r="43" spans="1:5">
      <c r="A43" s="25" t="s">
        <v>96</v>
      </c>
      <c r="B43" s="34">
        <f>SUM(B44:B45)</f>
        <v>5955310</v>
      </c>
    </row>
    <row r="44" spans="1:5">
      <c r="A44" s="29" t="s">
        <v>71</v>
      </c>
      <c r="B44" s="41">
        <v>1443044</v>
      </c>
      <c r="D44"/>
    </row>
    <row r="45" spans="1:5">
      <c r="A45" s="29" t="s">
        <v>114</v>
      </c>
      <c r="B45" s="31">
        <v>4512266</v>
      </c>
    </row>
    <row r="46" spans="1:5">
      <c r="A46" s="40" t="s">
        <v>110</v>
      </c>
      <c r="B46" s="41">
        <v>0</v>
      </c>
    </row>
  </sheetData>
  <mergeCells count="7">
    <mergeCell ref="D25:D26"/>
    <mergeCell ref="A1:E1"/>
    <mergeCell ref="A2:E2"/>
    <mergeCell ref="A3:E3"/>
    <mergeCell ref="A5:E5"/>
    <mergeCell ref="A6:E6"/>
    <mergeCell ref="A8:E8"/>
  </mergeCells>
  <pageMargins left="0.7" right="0.7" top="0.75" bottom="0.75" header="0.3" footer="0.3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44C1-2731-4340-8B78-AFA87C94548F}">
  <sheetPr>
    <pageSetUpPr fitToPage="1"/>
  </sheetPr>
  <dimension ref="A1:E48"/>
  <sheetViews>
    <sheetView workbookViewId="0">
      <pane ySplit="13" topLeftCell="A14" activePane="bottomLeft" state="frozen"/>
      <selection pane="bottomLeft" activeCell="E13" sqref="E13"/>
    </sheetView>
  </sheetViews>
  <sheetFormatPr defaultRowHeight="16.5"/>
  <cols>
    <col min="1" max="1" width="75.25" style="2" bestFit="1" customWidth="1"/>
    <col min="2" max="2" width="15.5" style="2" bestFit="1" customWidth="1"/>
    <col min="3" max="3" width="5.625" style="2" customWidth="1"/>
    <col min="4" max="4" width="44.375" style="2" customWidth="1"/>
    <col min="5" max="5" width="18.25" style="2" bestFit="1" customWidth="1"/>
    <col min="6" max="16384" width="9" style="2"/>
  </cols>
  <sheetData>
    <row r="1" spans="1:5" ht="15" customHeight="1">
      <c r="A1" s="75" t="s">
        <v>0</v>
      </c>
      <c r="B1" s="75"/>
      <c r="C1" s="75"/>
      <c r="D1" s="75"/>
      <c r="E1" s="75"/>
    </row>
    <row r="2" spans="1:5" ht="15" customHeight="1">
      <c r="A2" s="75" t="s">
        <v>1</v>
      </c>
      <c r="B2" s="75"/>
      <c r="C2" s="75"/>
      <c r="D2" s="75"/>
      <c r="E2" s="75"/>
    </row>
    <row r="3" spans="1:5" customFormat="1">
      <c r="A3" s="75" t="s">
        <v>2</v>
      </c>
      <c r="B3" s="75"/>
      <c r="C3" s="75"/>
      <c r="D3" s="75"/>
      <c r="E3" s="75"/>
    </row>
    <row r="4" spans="1:5">
      <c r="A4" s="75" t="s">
        <v>3</v>
      </c>
      <c r="B4" s="75"/>
      <c r="C4" s="75"/>
      <c r="D4" s="75"/>
      <c r="E4" s="75"/>
    </row>
    <row r="5" spans="1:5">
      <c r="B5" s="4"/>
      <c r="E5" s="5" t="s">
        <v>6</v>
      </c>
    </row>
    <row r="6" spans="1:5">
      <c r="A6" s="75" t="s">
        <v>4</v>
      </c>
      <c r="B6" s="75"/>
      <c r="C6" s="75"/>
      <c r="D6" s="75"/>
      <c r="E6" s="75"/>
    </row>
    <row r="7" spans="1:5">
      <c r="A7" s="76" t="s">
        <v>32</v>
      </c>
      <c r="B7" s="76"/>
      <c r="C7" s="76"/>
      <c r="D7" s="76"/>
      <c r="E7" s="76"/>
    </row>
    <row r="8" spans="1:5">
      <c r="A8" s="6"/>
    </row>
    <row r="9" spans="1:5">
      <c r="A9" s="77" t="s">
        <v>7</v>
      </c>
      <c r="B9" s="77"/>
      <c r="C9" s="77"/>
      <c r="D9" s="77"/>
      <c r="E9" s="77"/>
    </row>
    <row r="10" spans="1:5">
      <c r="A10" s="10" t="s">
        <v>4</v>
      </c>
      <c r="B10" s="33">
        <f>B13+E13</f>
        <v>169037107</v>
      </c>
      <c r="C10" s="7"/>
    </row>
    <row r="12" spans="1:5">
      <c r="A12" s="32" t="s">
        <v>33</v>
      </c>
      <c r="B12" s="32" t="s">
        <v>47</v>
      </c>
      <c r="D12" s="1" t="s">
        <v>34</v>
      </c>
      <c r="E12" s="1" t="s">
        <v>47</v>
      </c>
    </row>
    <row r="13" spans="1:5">
      <c r="A13" s="8" t="s">
        <v>48</v>
      </c>
      <c r="B13" s="35">
        <f>B14+B18+B27+B36+B40+B41+B45+B48</f>
        <v>74095883</v>
      </c>
      <c r="C13" s="3"/>
      <c r="D13" s="8" t="s">
        <v>48</v>
      </c>
      <c r="E13" s="36">
        <f>SUM(E14:E25)</f>
        <v>94941224</v>
      </c>
    </row>
    <row r="14" spans="1:5">
      <c r="A14" s="25" t="s">
        <v>78</v>
      </c>
      <c r="B14" s="42">
        <f>SUM(B15:B17)</f>
        <v>816490</v>
      </c>
      <c r="C14" s="3"/>
      <c r="D14" s="9" t="s">
        <v>35</v>
      </c>
      <c r="E14" s="24">
        <v>4260067</v>
      </c>
    </row>
    <row r="15" spans="1:5">
      <c r="A15" s="26"/>
      <c r="B15" s="41"/>
      <c r="C15" s="3"/>
      <c r="D15" s="9" t="s">
        <v>36</v>
      </c>
      <c r="E15" s="24">
        <v>6332877</v>
      </c>
    </row>
    <row r="16" spans="1:5">
      <c r="A16" s="26" t="s">
        <v>67</v>
      </c>
      <c r="B16" s="41">
        <v>372210</v>
      </c>
      <c r="C16" s="23"/>
      <c r="D16" s="9" t="s">
        <v>37</v>
      </c>
      <c r="E16" s="24">
        <v>1050532</v>
      </c>
    </row>
    <row r="17" spans="1:5">
      <c r="A17" s="26" t="s">
        <v>64</v>
      </c>
      <c r="B17" s="41">
        <v>444280</v>
      </c>
      <c r="C17" s="3"/>
      <c r="D17" s="9" t="s">
        <v>38</v>
      </c>
      <c r="E17" s="85">
        <v>8191058</v>
      </c>
    </row>
    <row r="18" spans="1:5">
      <c r="A18" s="27" t="s">
        <v>79</v>
      </c>
      <c r="B18" s="42">
        <f>SUM(B19:B26)</f>
        <v>24783190</v>
      </c>
      <c r="C18" s="3"/>
      <c r="D18" s="9" t="s">
        <v>39</v>
      </c>
      <c r="E18" s="24">
        <v>16705776</v>
      </c>
    </row>
    <row r="19" spans="1:5">
      <c r="A19" s="26" t="s">
        <v>27</v>
      </c>
      <c r="B19" s="41">
        <v>3944526</v>
      </c>
      <c r="C19" s="3"/>
      <c r="D19" s="9" t="s">
        <v>40</v>
      </c>
      <c r="E19" s="24">
        <v>13539474</v>
      </c>
    </row>
    <row r="20" spans="1:5">
      <c r="A20" s="26" t="s">
        <v>66</v>
      </c>
      <c r="B20" s="41">
        <v>6206871</v>
      </c>
      <c r="C20" s="23"/>
      <c r="D20" s="9" t="s">
        <v>112</v>
      </c>
      <c r="E20" s="24">
        <v>2594852</v>
      </c>
    </row>
    <row r="21" spans="1:5">
      <c r="A21" s="26" t="s">
        <v>54</v>
      </c>
      <c r="B21" s="41">
        <v>5473928</v>
      </c>
      <c r="C21" s="3"/>
      <c r="D21" s="26" t="s">
        <v>59</v>
      </c>
      <c r="E21" s="24">
        <v>802004</v>
      </c>
    </row>
    <row r="22" spans="1:5">
      <c r="A22" s="26" t="s">
        <v>52</v>
      </c>
      <c r="B22" s="41">
        <v>5539292</v>
      </c>
      <c r="C22" s="23"/>
      <c r="D22" s="9" t="s">
        <v>42</v>
      </c>
      <c r="E22" s="24">
        <v>14191401</v>
      </c>
    </row>
    <row r="23" spans="1:5">
      <c r="A23" s="26" t="s">
        <v>53</v>
      </c>
      <c r="B23" s="41">
        <v>1166882</v>
      </c>
      <c r="C23" s="3"/>
      <c r="D23" s="9" t="s">
        <v>43</v>
      </c>
      <c r="E23" s="24">
        <v>13535713</v>
      </c>
    </row>
    <row r="24" spans="1:5">
      <c r="A24" s="28" t="s">
        <v>116</v>
      </c>
      <c r="B24" s="41">
        <v>0</v>
      </c>
      <c r="C24" s="3"/>
      <c r="D24" s="60" t="s">
        <v>44</v>
      </c>
      <c r="E24" s="61">
        <v>13737470</v>
      </c>
    </row>
    <row r="25" spans="1:5">
      <c r="A25" s="28" t="s">
        <v>81</v>
      </c>
      <c r="B25" s="41">
        <v>2451691</v>
      </c>
      <c r="C25" s="3"/>
      <c r="D25" s="62" t="s">
        <v>45</v>
      </c>
      <c r="E25" s="63">
        <v>0</v>
      </c>
    </row>
    <row r="26" spans="1:5" ht="15" customHeight="1">
      <c r="A26" s="28" t="s">
        <v>82</v>
      </c>
      <c r="B26" s="41">
        <v>0</v>
      </c>
      <c r="C26" s="3"/>
      <c r="D26" s="74"/>
      <c r="E26"/>
    </row>
    <row r="27" spans="1:5" ht="16.5" customHeight="1">
      <c r="A27" s="27" t="s">
        <v>84</v>
      </c>
      <c r="B27" s="42">
        <f>SUM(B28:B35)</f>
        <v>10120380</v>
      </c>
      <c r="C27" s="23"/>
      <c r="D27" s="74"/>
      <c r="E27"/>
    </row>
    <row r="28" spans="1:5" ht="15" customHeight="1">
      <c r="A28" s="26" t="s">
        <v>49</v>
      </c>
      <c r="B28" s="41">
        <v>3397759</v>
      </c>
      <c r="C28" s="3"/>
      <c r="D28" s="69" t="s">
        <v>117</v>
      </c>
      <c r="E28"/>
    </row>
    <row r="29" spans="1:5">
      <c r="A29" s="26" t="s">
        <v>56</v>
      </c>
      <c r="B29" s="41">
        <v>477405</v>
      </c>
      <c r="C29" s="3"/>
      <c r="D29" s="86" t="s">
        <v>118</v>
      </c>
      <c r="E29"/>
    </row>
    <row r="30" spans="1:5">
      <c r="A30" s="26" t="s">
        <v>58</v>
      </c>
      <c r="B30" s="41">
        <v>1743676</v>
      </c>
      <c r="C30" s="3"/>
      <c r="D30" s="71"/>
      <c r="E30"/>
    </row>
    <row r="31" spans="1:5">
      <c r="A31" s="26" t="s">
        <v>50</v>
      </c>
      <c r="B31" s="41">
        <v>249780</v>
      </c>
      <c r="C31" s="23"/>
      <c r="D31" s="21"/>
      <c r="E31" s="21"/>
    </row>
    <row r="32" spans="1:5">
      <c r="A32" s="26" t="s">
        <v>51</v>
      </c>
      <c r="B32" s="41">
        <v>37950</v>
      </c>
      <c r="C32" s="3"/>
      <c r="D32" s="21"/>
      <c r="E32" s="21"/>
    </row>
    <row r="33" spans="1:5">
      <c r="A33" s="26" t="s">
        <v>57</v>
      </c>
      <c r="B33" s="41">
        <v>1862765</v>
      </c>
      <c r="C33" s="3"/>
      <c r="D33" s="21"/>
      <c r="E33" s="21"/>
    </row>
    <row r="34" spans="1:5">
      <c r="A34" s="26" t="s">
        <v>68</v>
      </c>
      <c r="B34" s="41">
        <v>2000000</v>
      </c>
      <c r="D34" s="21"/>
      <c r="E34" s="21"/>
    </row>
    <row r="35" spans="1:5">
      <c r="A35" s="26" t="s">
        <v>119</v>
      </c>
      <c r="B35" s="41">
        <v>351045</v>
      </c>
      <c r="D35" s="21"/>
      <c r="E35" s="21"/>
    </row>
    <row r="36" spans="1:5">
      <c r="A36" s="27" t="s">
        <v>86</v>
      </c>
      <c r="B36" s="42">
        <f>SUM(B37:B39)</f>
        <v>10478566</v>
      </c>
      <c r="C36" s="23"/>
      <c r="D36" s="21"/>
      <c r="E36" s="21"/>
    </row>
    <row r="37" spans="1:5">
      <c r="A37" s="26" t="s">
        <v>87</v>
      </c>
      <c r="B37" s="41">
        <v>9277403</v>
      </c>
      <c r="C37" s="3"/>
      <c r="D37" s="21"/>
      <c r="E37" s="21"/>
    </row>
    <row r="38" spans="1:5">
      <c r="A38" s="26" t="s">
        <v>61</v>
      </c>
      <c r="B38" s="41">
        <v>713107</v>
      </c>
      <c r="C38" s="3"/>
      <c r="D38" s="21"/>
      <c r="E38" s="21"/>
    </row>
    <row r="39" spans="1:5">
      <c r="A39" s="26" t="s">
        <v>60</v>
      </c>
      <c r="B39" s="41">
        <v>488056</v>
      </c>
      <c r="C39" s="3"/>
      <c r="D39" s="21"/>
      <c r="E39" s="21"/>
    </row>
    <row r="40" spans="1:5">
      <c r="A40" s="27" t="s">
        <v>105</v>
      </c>
      <c r="B40" s="42">
        <v>18562195</v>
      </c>
      <c r="C40" s="3"/>
      <c r="D40" s="21"/>
      <c r="E40" s="21"/>
    </row>
    <row r="41" spans="1:5">
      <c r="A41" s="27" t="s">
        <v>94</v>
      </c>
      <c r="B41" s="42">
        <f>SUM(B42:B44)</f>
        <v>4590899</v>
      </c>
      <c r="D41"/>
      <c r="E41"/>
    </row>
    <row r="42" spans="1:5">
      <c r="A42" s="26" t="s">
        <v>75</v>
      </c>
      <c r="B42" s="41">
        <v>1373365</v>
      </c>
      <c r="D42"/>
      <c r="E42"/>
    </row>
    <row r="43" spans="1:5">
      <c r="A43" s="26" t="s">
        <v>73</v>
      </c>
      <c r="B43" s="41">
        <v>666755</v>
      </c>
      <c r="D43"/>
      <c r="E43"/>
    </row>
    <row r="44" spans="1:5">
      <c r="A44" s="26" t="s">
        <v>74</v>
      </c>
      <c r="B44" s="41">
        <v>2550779</v>
      </c>
      <c r="D44"/>
      <c r="E44"/>
    </row>
    <row r="45" spans="1:5">
      <c r="A45" s="25" t="s">
        <v>96</v>
      </c>
      <c r="B45" s="42">
        <f>SUM(B46:B47)</f>
        <v>1186041</v>
      </c>
    </row>
    <row r="46" spans="1:5">
      <c r="A46" s="29" t="s">
        <v>71</v>
      </c>
      <c r="B46" s="41">
        <v>1186041</v>
      </c>
      <c r="D46"/>
    </row>
    <row r="47" spans="1:5">
      <c r="A47" s="29" t="s">
        <v>114</v>
      </c>
      <c r="B47" s="41">
        <v>0</v>
      </c>
    </row>
    <row r="48" spans="1:5">
      <c r="A48" s="40" t="s">
        <v>120</v>
      </c>
      <c r="B48" s="42">
        <v>3558122</v>
      </c>
    </row>
  </sheetData>
  <mergeCells count="8">
    <mergeCell ref="D26:D27"/>
    <mergeCell ref="A2:E2"/>
    <mergeCell ref="A1:E1"/>
    <mergeCell ref="A3:E3"/>
    <mergeCell ref="A4:E4"/>
    <mergeCell ref="A6:E6"/>
    <mergeCell ref="A7:E7"/>
    <mergeCell ref="A9:E9"/>
  </mergeCells>
  <pageMargins left="0.7" right="0.7" top="0.75" bottom="0.75" header="0.3" footer="0.3"/>
  <pageSetup scale="73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Props1.xml><?xml version="1.0" encoding="utf-8"?>
<ds:datastoreItem xmlns:ds="http://schemas.openxmlformats.org/officeDocument/2006/customXml" ds:itemID="{0176240B-CAF6-42B0-ADDE-A3AD94D0F43D}"/>
</file>

<file path=customXml/itemProps2.xml><?xml version="1.0" encoding="utf-8"?>
<ds:datastoreItem xmlns:ds="http://schemas.openxmlformats.org/officeDocument/2006/customXml" ds:itemID="{ECE8BE26-8F70-4BA6-8EF8-FC7FBF9AEBFA}"/>
</file>

<file path=customXml/itemProps3.xml><?xml version="1.0" encoding="utf-8"?>
<ds:datastoreItem xmlns:ds="http://schemas.openxmlformats.org/officeDocument/2006/customXml" ds:itemID="{8B1B6681-6440-4FE2-9DFD-A7E50D8496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/>
  <cp:revision/>
  <dcterms:created xsi:type="dcterms:W3CDTF">2021-12-02T19:13:34Z</dcterms:created>
  <dcterms:modified xsi:type="dcterms:W3CDTF">2026-10-01T15:40:58Z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