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119732\Desktop\"/>
    </mc:Choice>
  </mc:AlternateContent>
  <xr:revisionPtr revIDLastSave="0" documentId="13_ncr:1_{D77DC25F-F6F6-46A4-84FB-6151D038BDD4}" xr6:coauthVersionLast="47" xr6:coauthVersionMax="47" xr10:uidLastSave="{00000000-0000-0000-0000-000000000000}"/>
  <bookViews>
    <workbookView xWindow="5100" yWindow="2340" windowWidth="21690" windowHeight="11295" firstSheet="4" xr2:uid="{00000000-000D-0000-FFFF-FFFF00000000}"/>
  </bookViews>
  <sheets>
    <sheet name="Contenido Donaciones" sheetId="3" r:id="rId1"/>
    <sheet name="006-Resumen" sheetId="5" r:id="rId2"/>
    <sheet name="006-Donaciones facultad 20-21" sheetId="2" r:id="rId3"/>
    <sheet name="006-Donaciones facultad 23-24" sheetId="4" r:id="rId4"/>
    <sheet name="006-Donaciones facultad 24-25" sheetId="7" r:id="rId5"/>
    <sheet name="006-Donaciones facultad 25-26" sheetId="8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8" i="5" l="1"/>
  <c r="C12" i="8"/>
  <c r="E25" i="8"/>
  <c r="E19" i="8"/>
  <c r="E17" i="8"/>
  <c r="E33" i="8"/>
  <c r="E31" i="8"/>
  <c r="E27" i="8"/>
  <c r="E12" i="8" s="1"/>
  <c r="E24" i="8"/>
  <c r="E22" i="8"/>
  <c r="E20" i="8"/>
  <c r="E15" i="8"/>
  <c r="E17" i="5"/>
  <c r="E13" i="5"/>
  <c r="E16" i="5"/>
  <c r="E21" i="7"/>
  <c r="C12" i="7"/>
  <c r="D12" i="7"/>
  <c r="B12" i="7"/>
  <c r="E12" i="7"/>
  <c r="E20" i="7"/>
  <c r="E22" i="7"/>
  <c r="E23" i="7"/>
  <c r="E24" i="7"/>
  <c r="E25" i="7"/>
  <c r="E26" i="7"/>
  <c r="E27" i="7"/>
  <c r="E28" i="7"/>
  <c r="E29" i="7"/>
  <c r="E19" i="7"/>
  <c r="E18" i="7"/>
  <c r="E17" i="7"/>
  <c r="E16" i="7"/>
  <c r="E15" i="7"/>
  <c r="E14" i="7"/>
  <c r="E14" i="5"/>
  <c r="E15" i="5"/>
  <c r="E12" i="4"/>
  <c r="D12" i="4"/>
  <c r="E19" i="4"/>
  <c r="E18" i="4"/>
  <c r="E33" i="4"/>
  <c r="E32" i="4"/>
  <c r="E31" i="4"/>
  <c r="E30" i="4"/>
  <c r="E29" i="4"/>
  <c r="E28" i="4"/>
  <c r="E27" i="4"/>
  <c r="E26" i="4"/>
  <c r="E23" i="4"/>
  <c r="E25" i="4"/>
  <c r="E24" i="4"/>
  <c r="E22" i="4"/>
  <c r="B12" i="4"/>
  <c r="C12" i="4"/>
  <c r="E21" i="4"/>
  <c r="E20" i="4"/>
  <c r="E17" i="4"/>
  <c r="E16" i="4"/>
  <c r="E15" i="4"/>
  <c r="E14" i="4"/>
  <c r="D23" i="2"/>
  <c r="D22" i="2"/>
  <c r="D21" i="2"/>
  <c r="D20" i="2"/>
  <c r="D19" i="2"/>
  <c r="D18" i="2"/>
  <c r="D17" i="2"/>
  <c r="D16" i="2"/>
  <c r="D15" i="2"/>
  <c r="D14" i="2"/>
  <c r="D12" i="2" s="1"/>
  <c r="C12" i="2"/>
  <c r="B12" i="2"/>
</calcChain>
</file>

<file path=xl/sharedStrings.xml><?xml version="1.0" encoding="utf-8"?>
<sst xmlns="http://schemas.openxmlformats.org/spreadsheetml/2006/main" count="163" uniqueCount="101">
  <si>
    <t>Universidad de Puerto Rico - Recinto de Rio Piedras</t>
  </si>
  <si>
    <t>Oficina de la Rectoría</t>
  </si>
  <si>
    <t>División de Investigación Institucional y Avalúo</t>
  </si>
  <si>
    <t>Donaciones recibidas por donante o entidad</t>
  </si>
  <si>
    <t>Año Fiscal 2020-21 al 2025-26</t>
  </si>
  <si>
    <t>prmr/octubre</t>
  </si>
  <si>
    <t>Fuente de información: formulario 006-Donaciones (Certificación 99 SA 2020-2021)</t>
  </si>
  <si>
    <t>Resumen</t>
  </si>
  <si>
    <t>Año Fiscal 2020-21</t>
  </si>
  <si>
    <t>Año Fiscal 2023-24</t>
  </si>
  <si>
    <t>Año Fiscal 2024-25</t>
  </si>
  <si>
    <t>Año Fiscal 2025-26</t>
  </si>
  <si>
    <t xml:space="preserve">Nota: Los datos para los años 2021-2022 y 2022-2023 no están disponibles. </t>
  </si>
  <si>
    <t>Página web de la DIIA: https://diia.uprrp.edu/</t>
  </si>
  <si>
    <t>Catálogo de datos: https://diia.uprrp.edu/datos-institucionales/</t>
  </si>
  <si>
    <t>Glosario Institucional: https://diia.uprrp.edu/datos-institucionales/glosarios/</t>
  </si>
  <si>
    <t>Redes sociales: https://linktr.ee/diia.rrp</t>
  </si>
  <si>
    <t>Persona contacto: Patricia R. Mattei Ramos (patricia.mattei@upr.edu)</t>
  </si>
  <si>
    <t>Dirección Postal:  10 AVE. UNIVERSIDAD STE 1001, San Juan PR 00925-2530</t>
  </si>
  <si>
    <t>Dirección física: Edificio Román Baldorioty de Castro, Primer Piso</t>
  </si>
  <si>
    <t>Teléfono: (787) 764-0000 ext. 83207</t>
  </si>
  <si>
    <t>Correo electrónico: peticionesdiia.rrp@upr.edu</t>
  </si>
  <si>
    <t>Evalúe nuestros servicios: https://forms.cloud.microsoft/r/q38UPniepV</t>
  </si>
  <si>
    <t>Patrono con Igualdad de Oportunidades en el Empleo M/M/V/I</t>
  </si>
  <si>
    <t>prmr/octubre2026</t>
  </si>
  <si>
    <t xml:space="preserve">Resumen de donaciones recibidas por Facultad o Escuela </t>
  </si>
  <si>
    <t>Año Académico 2020-21 al 2025-2026</t>
  </si>
  <si>
    <t>Año fiscal</t>
  </si>
  <si>
    <t>Exalumnos</t>
  </si>
  <si>
    <t>Privado</t>
  </si>
  <si>
    <t>Gubernamental</t>
  </si>
  <si>
    <t>Total</t>
  </si>
  <si>
    <t>2020-2021</t>
  </si>
  <si>
    <t>2021-2022</t>
  </si>
  <si>
    <t>2022-2023</t>
  </si>
  <si>
    <t>2023-2024</t>
  </si>
  <si>
    <t>2024-2025</t>
  </si>
  <si>
    <t>2025-2026</t>
  </si>
  <si>
    <t>Nota:</t>
  </si>
  <si>
    <t>No hay datos disponibles para los años 2021-2022 y 2022-2023.</t>
  </si>
  <si>
    <t>Decanato de Asuntos Académicos</t>
  </si>
  <si>
    <t>sefp - 2/dic/21</t>
  </si>
  <si>
    <t xml:space="preserve">Donaciones recibidas por Facultad o Escuela </t>
  </si>
  <si>
    <t>Año Académico 2020-2021</t>
  </si>
  <si>
    <t>Fondo Privado</t>
  </si>
  <si>
    <t>Facultad o Escuela / Nombre del donante o entidad</t>
  </si>
  <si>
    <t>Entidad</t>
  </si>
  <si>
    <t>Individuos</t>
  </si>
  <si>
    <t>Escuela de Arquitectura</t>
  </si>
  <si>
    <t>Asociación de Corsos de Puerto Rico</t>
  </si>
  <si>
    <t>Facultad de Administración de Empresas</t>
  </si>
  <si>
    <t xml:space="preserve">Bank of America </t>
  </si>
  <si>
    <t>FINRA Foundation</t>
  </si>
  <si>
    <t>Facultad de Comunicación e Información</t>
  </si>
  <si>
    <t>Donativos privados de individuos al programa de RadioAmigos de WRTU</t>
  </si>
  <si>
    <t>Facultad de Estudios Generales</t>
  </si>
  <si>
    <t>Dra. Mary Frances Gallart</t>
  </si>
  <si>
    <t>PÚBLICA INC.</t>
  </si>
  <si>
    <t>prmr - 15/julio/2025</t>
  </si>
  <si>
    <t>Año Académico 2023-2024</t>
  </si>
  <si>
    <t>Undergraduate Research Fellowship</t>
  </si>
  <si>
    <t>Decanato de Estudiantes</t>
  </si>
  <si>
    <t>Donativo Beca Subgraduado Primer Bachillerato</t>
  </si>
  <si>
    <t>Decanato de Estudios Graduados e Investigación</t>
  </si>
  <si>
    <t>Donativos DEGI</t>
  </si>
  <si>
    <t>Donativos variados</t>
  </si>
  <si>
    <t>Escuela de Derecho</t>
  </si>
  <si>
    <t>Campaña Exalumnos Escuela Derecho</t>
  </si>
  <si>
    <t>Campaña Exalumnos Facultad de Administración de Empresas</t>
  </si>
  <si>
    <t>Facultad de Ciencias Naturales</t>
  </si>
  <si>
    <t>Dovativo Facultad de Ciencias Naturales</t>
  </si>
  <si>
    <t xml:space="preserve">Facultad de Ciencias Sociales </t>
  </si>
  <si>
    <t>Exalumnos Facultad de Ciencias Sociales</t>
  </si>
  <si>
    <t>Facultad de Eduación</t>
  </si>
  <si>
    <t>Maria Fund</t>
  </si>
  <si>
    <t>Facultad de Humanidades</t>
  </si>
  <si>
    <t>Exalumnos Facultad de Humanidades</t>
  </si>
  <si>
    <t>prmr - 22/octubre/2025</t>
  </si>
  <si>
    <t>Año Académico 2024-2025</t>
  </si>
  <si>
    <t xml:space="preserve">Privado </t>
  </si>
  <si>
    <t xml:space="preserve">Donativo </t>
  </si>
  <si>
    <t>Donativo</t>
  </si>
  <si>
    <t xml:space="preserve">Campaña Exalumnos </t>
  </si>
  <si>
    <t>Campaña Exalumnos y José González Taboada</t>
  </si>
  <si>
    <t>WRTU-FM</t>
  </si>
  <si>
    <t>Campaña Exalumnos</t>
  </si>
  <si>
    <t>Digital Fab Lab</t>
  </si>
  <si>
    <t>Mano Amiga</t>
  </si>
  <si>
    <t>Proyecto El Verde</t>
  </si>
  <si>
    <t>Donativo - Programa de Química</t>
  </si>
  <si>
    <t>Facultad de Ciencias Sociales</t>
  </si>
  <si>
    <t>Dona LEPH CIS</t>
  </si>
  <si>
    <t>Facultad de Educación</t>
  </si>
  <si>
    <t>María Fund, Fundación Angel Ramos</t>
  </si>
  <si>
    <t>Fundación Angel Ramos</t>
  </si>
  <si>
    <t>Caribbean Digital Scholarship Collective - Yale</t>
  </si>
  <si>
    <t>PROBE PHASE</t>
  </si>
  <si>
    <t>Escuela Graduada de Planificación</t>
  </si>
  <si>
    <t>Donativo privado</t>
  </si>
  <si>
    <t>Rectoría</t>
  </si>
  <si>
    <t>PR AFRO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</si>
</sst>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b/>
      <i/>
      <sz val="8"/>
      <color theme="1"/>
      <name val="Trebuchet MS"/>
      <family val="2"/>
      <scheme val="minor"/>
    </font>
    <font>
      <sz val="10"/>
      <color theme="1"/>
      <name val="Trebuchet MS"/>
      <family val="2"/>
      <scheme val="minor"/>
    </font>
    <font>
      <b/>
      <sz val="8"/>
      <color theme="1"/>
      <name val="Trebuchet MS"/>
      <family val="2"/>
      <scheme val="minor"/>
    </font>
    <font>
      <u/>
      <sz val="11"/>
      <color theme="10"/>
      <name val="Trebuchet MS"/>
      <family val="2"/>
      <scheme val="minor"/>
    </font>
    <font>
      <sz val="11"/>
      <name val="Trebuchet MS"/>
      <family val="2"/>
      <scheme val="minor"/>
    </font>
    <font>
      <b/>
      <sz val="11"/>
      <name val="Trebuchet MS"/>
      <family val="2"/>
      <scheme val="minor"/>
    </font>
    <font>
      <sz val="10"/>
      <name val="Trebuchet MS"/>
      <family val="2"/>
      <scheme val="minor"/>
    </font>
    <font>
      <u/>
      <sz val="10"/>
      <color rgb="FF0070C0"/>
      <name val="Trebuchet MS"/>
      <family val="2"/>
      <scheme val="minor"/>
    </font>
    <font>
      <u/>
      <sz val="9"/>
      <color rgb="FF0070C0"/>
      <name val="Trebuchet MS"/>
      <family val="2"/>
      <scheme val="minor"/>
    </font>
    <font>
      <sz val="9"/>
      <color rgb="FF0070C0"/>
      <name val="Trebuchet MS"/>
      <family val="2"/>
      <scheme val="minor"/>
    </font>
    <font>
      <sz val="8"/>
      <name val="Trebuchet MS"/>
      <family val="2"/>
      <scheme val="minor"/>
    </font>
    <font>
      <i/>
      <sz val="11"/>
      <color theme="1"/>
      <name val="Trebuchet MS"/>
      <family val="2"/>
      <scheme val="minor"/>
    </font>
    <font>
      <b/>
      <sz val="11"/>
      <color rgb="FFFF0000"/>
      <name val="Trebuchet MS"/>
      <family val="2"/>
      <scheme val="minor"/>
    </font>
    <font>
      <sz val="11"/>
      <color rgb="FFFF0000"/>
      <name val="Trebuchet MS"/>
      <family val="2"/>
      <scheme val="minor"/>
    </font>
    <font>
      <i/>
      <sz val="10"/>
      <color theme="1"/>
      <name val="Trebuchet MS"/>
      <family val="2"/>
      <scheme val="minor"/>
    </font>
    <font>
      <b/>
      <u/>
      <sz val="11"/>
      <color rgb="FF0070C0"/>
      <name val="Trebuchet MS"/>
      <family val="2"/>
      <scheme val="minor"/>
    </font>
    <font>
      <i/>
      <sz val="10"/>
      <color rgb="FFFF0000"/>
      <name val="Trebuchet MS"/>
      <family val="2"/>
      <scheme val="minor"/>
    </font>
    <font>
      <b/>
      <sz val="11"/>
      <color rgb="FF000000"/>
      <name val="Trebuchet MS"/>
      <family val="2"/>
      <scheme val="minor"/>
    </font>
    <font>
      <sz val="11"/>
      <color rgb="FF000000"/>
      <name val="Trebuchet MS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FF00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vertical="center"/>
    </xf>
    <xf numFmtId="22" fontId="0" fillId="0" borderId="0" xfId="0" applyNumberFormat="1" applyAlignment="1">
      <alignment vertical="center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indent="1"/>
    </xf>
    <xf numFmtId="0" fontId="2" fillId="0" borderId="1" xfId="0" applyFont="1" applyBorder="1" applyAlignment="1">
      <alignment horizontal="center" vertical="center"/>
    </xf>
    <xf numFmtId="44" fontId="2" fillId="2" borderId="1" xfId="1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44" fontId="2" fillId="0" borderId="1" xfId="1" applyFont="1" applyBorder="1"/>
    <xf numFmtId="44" fontId="2" fillId="3" borderId="1" xfId="1" applyFont="1" applyFill="1" applyBorder="1"/>
    <xf numFmtId="0" fontId="0" fillId="0" borderId="1" xfId="0" applyBorder="1" applyAlignment="1">
      <alignment horizontal="left" indent="1"/>
    </xf>
    <xf numFmtId="44" fontId="0" fillId="0" borderId="1" xfId="1" applyFont="1" applyBorder="1"/>
    <xf numFmtId="44" fontId="0" fillId="3" borderId="1" xfId="1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2" applyFont="1"/>
    <xf numFmtId="0" fontId="11" fillId="0" borderId="0" xfId="2" applyFont="1"/>
    <xf numFmtId="0" fontId="12" fillId="0" borderId="0" xfId="0" applyFont="1"/>
    <xf numFmtId="0" fontId="11" fillId="0" borderId="0" xfId="2" applyFont="1" applyAlignment="1">
      <alignment horizontal="left" vertical="center" wrapText="1"/>
    </xf>
    <xf numFmtId="0" fontId="11" fillId="0" borderId="0" xfId="2" applyFont="1" applyAlignment="1">
      <alignment vertical="center" wrapText="1"/>
    </xf>
    <xf numFmtId="0" fontId="13" fillId="0" borderId="0" xfId="0" applyFont="1" applyAlignment="1">
      <alignment horizontal="right" wrapText="1"/>
    </xf>
    <xf numFmtId="44" fontId="2" fillId="0" borderId="1" xfId="1" applyFont="1" applyBorder="1" applyAlignment="1">
      <alignment horizontal="left"/>
    </xf>
    <xf numFmtId="44" fontId="0" fillId="0" borderId="1" xfId="1" applyFont="1" applyBorder="1" applyAlignment="1">
      <alignment horizontal="left" indent="1"/>
    </xf>
    <xf numFmtId="44" fontId="2" fillId="0" borderId="2" xfId="1" applyFont="1" applyFill="1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1" fillId="0" borderId="1" xfId="1" applyFont="1" applyFill="1" applyBorder="1"/>
    <xf numFmtId="44" fontId="1" fillId="5" borderId="1" xfId="1" applyFont="1" applyFill="1" applyBorder="1" applyAlignment="1">
      <alignment horizontal="left"/>
    </xf>
    <xf numFmtId="44" fontId="1" fillId="5" borderId="1" xfId="1" applyFont="1" applyFill="1" applyBorder="1"/>
    <xf numFmtId="44" fontId="1" fillId="0" borderId="1" xfId="1" applyFont="1" applyBorder="1" applyAlignment="1">
      <alignment horizontal="left"/>
    </xf>
    <xf numFmtId="44" fontId="1" fillId="0" borderId="1" xfId="1" applyFont="1" applyBorder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 wrapText="1"/>
    </xf>
    <xf numFmtId="44" fontId="0" fillId="0" borderId="1" xfId="1" applyFont="1" applyBorder="1" applyAlignment="1">
      <alignment horizontal="right" indent="1"/>
    </xf>
    <xf numFmtId="44" fontId="2" fillId="0" borderId="2" xfId="1" applyFont="1" applyFill="1" applyBorder="1" applyAlignment="1">
      <alignment horizontal="right"/>
    </xf>
    <xf numFmtId="44" fontId="0" fillId="0" borderId="1" xfId="1" applyFont="1" applyBorder="1" applyAlignment="1">
      <alignment horizontal="right"/>
    </xf>
    <xf numFmtId="0" fontId="15" fillId="0" borderId="3" xfId="0" applyFont="1" applyBorder="1" applyAlignment="1">
      <alignment horizontal="right"/>
    </xf>
    <xf numFmtId="0" fontId="15" fillId="0" borderId="4" xfId="0" applyFont="1" applyBorder="1" applyAlignment="1">
      <alignment horizontal="right"/>
    </xf>
    <xf numFmtId="44" fontId="16" fillId="0" borderId="1" xfId="1" applyFont="1" applyBorder="1" applyAlignment="1">
      <alignment horizontal="right"/>
    </xf>
    <xf numFmtId="0" fontId="2" fillId="6" borderId="1" xfId="0" applyFont="1" applyFill="1" applyBorder="1" applyAlignment="1">
      <alignment horizontal="left"/>
    </xf>
    <xf numFmtId="44" fontId="2" fillId="6" borderId="1" xfId="1" applyFont="1" applyFill="1" applyBorder="1" applyAlignment="1">
      <alignment horizontal="right"/>
    </xf>
    <xf numFmtId="44" fontId="15" fillId="6" borderId="1" xfId="1" applyFont="1" applyFill="1" applyBorder="1" applyAlignment="1">
      <alignment horizontal="right"/>
    </xf>
    <xf numFmtId="44" fontId="2" fillId="6" borderId="1" xfId="1" applyFont="1" applyFill="1" applyBorder="1" applyAlignment="1">
      <alignment horizontal="center" vertical="top"/>
    </xf>
    <xf numFmtId="44" fontId="0" fillId="0" borderId="1" xfId="1" applyFont="1" applyFill="1" applyBorder="1" applyAlignment="1">
      <alignment horizontal="right"/>
    </xf>
    <xf numFmtId="0" fontId="17" fillId="0" borderId="0" xfId="0" applyFont="1"/>
    <xf numFmtId="0" fontId="18" fillId="4" borderId="0" xfId="2" applyFont="1" applyFill="1" applyAlignment="1">
      <alignment vertical="center" wrapText="1"/>
    </xf>
    <xf numFmtId="0" fontId="9" fillId="0" borderId="0" xfId="0" applyFont="1" applyAlignment="1">
      <alignment vertical="center" wrapText="1"/>
    </xf>
    <xf numFmtId="0" fontId="19" fillId="0" borderId="0" xfId="0" applyFont="1"/>
    <xf numFmtId="0" fontId="0" fillId="0" borderId="0" xfId="0" applyFill="1"/>
    <xf numFmtId="0" fontId="0" fillId="0" borderId="1" xfId="0" applyFont="1" applyFill="1" applyBorder="1" applyAlignment="1">
      <alignment horizontal="left" indent="1"/>
    </xf>
    <xf numFmtId="44" fontId="0" fillId="0" borderId="1" xfId="1" applyFont="1" applyFill="1" applyBorder="1" applyAlignment="1">
      <alignment horizontal="center" vertical="top"/>
    </xf>
    <xf numFmtId="44" fontId="16" fillId="0" borderId="1" xfId="1" applyFont="1" applyFill="1" applyBorder="1" applyAlignment="1">
      <alignment horizontal="right"/>
    </xf>
    <xf numFmtId="0" fontId="20" fillId="0" borderId="3" xfId="0" applyFont="1" applyBorder="1" applyAlignment="1">
      <alignment horizontal="right"/>
    </xf>
    <xf numFmtId="44" fontId="20" fillId="6" borderId="1" xfId="1" applyFont="1" applyFill="1" applyBorder="1" applyAlignment="1">
      <alignment horizontal="left"/>
    </xf>
    <xf numFmtId="44" fontId="21" fillId="0" borderId="1" xfId="1" applyFont="1" applyBorder="1" applyAlignment="1">
      <alignment horizontal="left"/>
    </xf>
    <xf numFmtId="44" fontId="21" fillId="0" borderId="1" xfId="1" applyFont="1" applyFill="1" applyBorder="1" applyAlignment="1">
      <alignment horizontal="left"/>
    </xf>
    <xf numFmtId="44" fontId="21" fillId="6" borderId="1" xfId="1" applyFont="1" applyFill="1" applyBorder="1" applyAlignment="1">
      <alignment horizontal="left"/>
    </xf>
    <xf numFmtId="44" fontId="2" fillId="2" borderId="1" xfId="1" applyFont="1" applyFill="1" applyBorder="1" applyAlignment="1">
      <alignment horizontal="right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4067175</xdr:colOff>
      <xdr:row>10</xdr:row>
      <xdr:rowOff>57150</xdr:rowOff>
    </xdr:from>
    <xdr:to>
      <xdr:col>1</xdr:col>
      <xdr:colOff>6400800</xdr:colOff>
      <xdr:row>14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FB54FD-2235-454A-ABBF-535EA9775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14825" y="2152650"/>
          <a:ext cx="2333625" cy="790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1628775</xdr:colOff>
      <xdr:row>3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82BD62-C0D9-69A1-9EF0-08BA1FD5D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0025"/>
          <a:ext cx="1628775" cy="552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95250</xdr:rowOff>
    </xdr:from>
    <xdr:to>
      <xdr:col>0</xdr:col>
      <xdr:colOff>1544764</xdr:colOff>
      <xdr:row>2</xdr:row>
      <xdr:rowOff>104775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95250"/>
          <a:ext cx="1439988" cy="4286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95250</xdr:rowOff>
    </xdr:from>
    <xdr:to>
      <xdr:col>0</xdr:col>
      <xdr:colOff>1544764</xdr:colOff>
      <xdr:row>2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0E2BF5-2990-4278-8940-7B8977479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95250"/>
          <a:ext cx="1439988" cy="4286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95250</xdr:rowOff>
    </xdr:from>
    <xdr:to>
      <xdr:col>0</xdr:col>
      <xdr:colOff>1544764</xdr:colOff>
      <xdr:row>2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DF564D-107A-4481-BFED-EB6E33DB2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95250"/>
          <a:ext cx="1439988" cy="4286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2524125</xdr:colOff>
      <xdr:row>4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0CA29BF-AF7A-4C38-A3DA-CD805190B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524125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Facet">
  <a:themeElements>
    <a:clrScheme name="Facet">
      <a:dk1>
        <a:sysClr val="windowText" lastClr="000000"/>
      </a:dk1>
      <a:lt1>
        <a:sysClr val="window" lastClr="FFFFFF"/>
      </a:lt1>
      <a:dk2>
        <a:srgbClr val="2C3C43"/>
      </a:dk2>
      <a:lt2>
        <a:srgbClr val="EBEBEB"/>
      </a:lt2>
      <a:accent1>
        <a:srgbClr val="90C226"/>
      </a:accent1>
      <a:accent2>
        <a:srgbClr val="54A021"/>
      </a:accent2>
      <a:accent3>
        <a:srgbClr val="E6B91E"/>
      </a:accent3>
      <a:accent4>
        <a:srgbClr val="E76618"/>
      </a:accent4>
      <a:accent5>
        <a:srgbClr val="C42F1A"/>
      </a:accent5>
      <a:accent6>
        <a:srgbClr val="918655"/>
      </a:accent6>
      <a:hlink>
        <a:srgbClr val="99CA3C"/>
      </a:hlink>
      <a:folHlink>
        <a:srgbClr val="B9D181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cademicos.uprrp.edu/diia/datos-institucionales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linktr.ee/diia.rrp" TargetMode="External"/><Relationship Id="rId1" Type="http://schemas.openxmlformats.org/officeDocument/2006/relationships/hyperlink" Target="https://forms.office.com/r/EUhj4zeim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academicos.uprrp.edu/diia/datos-institucionales/glosarios/" TargetMode="External"/><Relationship Id="rId4" Type="http://schemas.openxmlformats.org/officeDocument/2006/relationships/hyperlink" Target="https://academicos.uprrp.edu/dii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18BDE-E920-45BD-BD3E-0F22292716CB}">
  <dimension ref="A1:E32"/>
  <sheetViews>
    <sheetView tabSelected="1" workbookViewId="0">
      <selection activeCell="A19" sqref="A19:B32"/>
    </sheetView>
  </sheetViews>
  <sheetFormatPr defaultRowHeight="16.5" x14ac:dyDescent="0.3"/>
  <cols>
    <col min="1" max="1" width="3.25" style="20" customWidth="1"/>
    <col min="2" max="2" width="88.125" style="20" customWidth="1"/>
    <col min="3" max="16384" width="9" style="20"/>
  </cols>
  <sheetData>
    <row r="1" spans="1:5" ht="16.5" customHeight="1" x14ac:dyDescent="0.3">
      <c r="B1" s="19" t="s">
        <v>0</v>
      </c>
    </row>
    <row r="2" spans="1:5" ht="16.5" customHeight="1" x14ac:dyDescent="0.3">
      <c r="B2" s="19" t="s">
        <v>1</v>
      </c>
    </row>
    <row r="3" spans="1:5" ht="16.5" customHeight="1" x14ac:dyDescent="0.3">
      <c r="B3" s="19" t="s">
        <v>2</v>
      </c>
    </row>
    <row r="4" spans="1:5" x14ac:dyDescent="0.3">
      <c r="B4" s="1"/>
    </row>
    <row r="5" spans="1:5" ht="16.5" customHeight="1" x14ac:dyDescent="0.3">
      <c r="B5" s="19" t="s">
        <v>3</v>
      </c>
      <c r="C5" s="19"/>
      <c r="D5" s="19"/>
      <c r="E5" s="19"/>
    </row>
    <row r="6" spans="1:5" ht="16.5" customHeight="1" x14ac:dyDescent="0.3">
      <c r="B6" s="4" t="s">
        <v>4</v>
      </c>
    </row>
    <row r="7" spans="1:5" ht="16.5" customHeight="1" x14ac:dyDescent="0.3"/>
    <row r="8" spans="1:5" x14ac:dyDescent="0.3">
      <c r="B8" s="3" t="s">
        <v>5</v>
      </c>
    </row>
    <row r="9" spans="1:5" x14ac:dyDescent="0.3">
      <c r="B9" s="5" t="s">
        <v>6</v>
      </c>
      <c r="C9" s="5"/>
      <c r="D9" s="5"/>
      <c r="E9" s="5"/>
    </row>
    <row r="10" spans="1:5" x14ac:dyDescent="0.3">
      <c r="B10" s="21"/>
    </row>
    <row r="11" spans="1:5" x14ac:dyDescent="0.3">
      <c r="A11" s="22">
        <v>1</v>
      </c>
      <c r="B11" s="23" t="s">
        <v>7</v>
      </c>
    </row>
    <row r="12" spans="1:5" x14ac:dyDescent="0.3">
      <c r="A12" s="22">
        <v>2</v>
      </c>
      <c r="B12" s="23" t="s">
        <v>8</v>
      </c>
    </row>
    <row r="13" spans="1:5" x14ac:dyDescent="0.3">
      <c r="A13" s="22">
        <v>3</v>
      </c>
      <c r="B13" s="23" t="s">
        <v>9</v>
      </c>
    </row>
    <row r="14" spans="1:5" x14ac:dyDescent="0.3">
      <c r="A14" s="22">
        <v>4</v>
      </c>
      <c r="B14" s="23" t="s">
        <v>10</v>
      </c>
    </row>
    <row r="15" spans="1:5" x14ac:dyDescent="0.3">
      <c r="A15">
        <v>5</v>
      </c>
      <c r="B15" s="23" t="s">
        <v>11</v>
      </c>
    </row>
    <row r="16" spans="1:5" x14ac:dyDescent="0.3">
      <c r="A16"/>
      <c r="B16"/>
    </row>
    <row r="17" spans="1:2" x14ac:dyDescent="0.3">
      <c r="A17"/>
      <c r="B17" s="56" t="s">
        <v>12</v>
      </c>
    </row>
    <row r="18" spans="1:2" ht="17.25" x14ac:dyDescent="0.35">
      <c r="B18" s="25"/>
    </row>
    <row r="19" spans="1:2" x14ac:dyDescent="0.3">
      <c r="B19" s="26" t="s">
        <v>13</v>
      </c>
    </row>
    <row r="20" spans="1:2" x14ac:dyDescent="0.3">
      <c r="B20" s="27" t="s">
        <v>14</v>
      </c>
    </row>
    <row r="21" spans="1:2" ht="17.25" x14ac:dyDescent="0.35">
      <c r="B21" s="24" t="s">
        <v>15</v>
      </c>
    </row>
    <row r="22" spans="1:2" ht="17.25" x14ac:dyDescent="0.35">
      <c r="B22" s="24" t="s">
        <v>16</v>
      </c>
    </row>
    <row r="24" spans="1:2" x14ac:dyDescent="0.3">
      <c r="B24" s="55" t="s">
        <v>17</v>
      </c>
    </row>
    <row r="25" spans="1:2" x14ac:dyDescent="0.3">
      <c r="B25" s="55" t="s">
        <v>18</v>
      </c>
    </row>
    <row r="26" spans="1:2" x14ac:dyDescent="0.3">
      <c r="B26" s="55" t="s">
        <v>19</v>
      </c>
    </row>
    <row r="27" spans="1:2" x14ac:dyDescent="0.3">
      <c r="B27" s="55" t="s">
        <v>20</v>
      </c>
    </row>
    <row r="28" spans="1:2" x14ac:dyDescent="0.3">
      <c r="B28" s="55" t="s">
        <v>21</v>
      </c>
    </row>
    <row r="29" spans="1:2" x14ac:dyDescent="0.3">
      <c r="B29" s="21"/>
    </row>
    <row r="30" spans="1:2" x14ac:dyDescent="0.3">
      <c r="B30" s="54" t="s">
        <v>22</v>
      </c>
    </row>
    <row r="32" spans="1:2" x14ac:dyDescent="0.3">
      <c r="B32" s="28" t="s">
        <v>23</v>
      </c>
    </row>
  </sheetData>
  <hyperlinks>
    <hyperlink ref="B12" location="'006-Donaciones facultad 20-21'!A1" display="Año Fiscal 2020-21" xr:uid="{4695E094-9BDF-40DF-B704-B8C164BFE2ED}"/>
    <hyperlink ref="B13" location="'006-Donaciones facultad 23-24'!A1" display="Año Fiscal 2023-24" xr:uid="{9E3BB46E-47FE-4132-A494-EF64C9351B8F}"/>
    <hyperlink ref="B11" location="'006-Resumen'!A1" display="Resumen" xr:uid="{3821C0D4-6854-486A-AD87-63B8F00055DD}"/>
    <hyperlink ref="B30" r:id="rId1" xr:uid="{FED7E7B2-18EC-4001-85FD-9AD4878F3F90}"/>
    <hyperlink ref="B22" r:id="rId2" xr:uid="{295FDE36-86FC-4337-8CF2-FCAE9F9D7F52}"/>
    <hyperlink ref="B20" r:id="rId3" xr:uid="{B0E8A5BC-6524-4427-805D-A551E2691348}"/>
    <hyperlink ref="B19" r:id="rId4" xr:uid="{D5D1B5AB-5B9B-4EC5-89B3-3D79584C0277}"/>
    <hyperlink ref="B21" r:id="rId5" xr:uid="{2211F2C6-FA02-47CC-9C8D-1C0DE4FBB5DB}"/>
    <hyperlink ref="B14" location="'006-Donaciones facultad 24-25'!A1" display="Año Fiscal 2024-25" xr:uid="{5B840460-51DD-4E3A-B2AB-08466B75F37B}"/>
    <hyperlink ref="B15" location="'006-Donaciones facultad 25-26'!A1" display="Año Fiscal 2025-26" xr:uid="{B39363BB-8A58-42D3-BC38-79E7DB7694DE}"/>
  </hyperlinks>
  <pageMargins left="0.7" right="0.7" top="0.75" bottom="0.75" header="0.3" footer="0.3"/>
  <pageSetup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534B7-BA0A-4805-804B-288B4B2A0135}">
  <dimension ref="A1:E21"/>
  <sheetViews>
    <sheetView workbookViewId="0">
      <pane xSplit="1" topLeftCell="B1" activePane="topRight" state="frozen"/>
      <selection pane="topRight" activeCell="E18" sqref="E18"/>
    </sheetView>
  </sheetViews>
  <sheetFormatPr defaultRowHeight="16.5" x14ac:dyDescent="0.3"/>
  <cols>
    <col min="1" max="1" width="24.25" customWidth="1"/>
    <col min="2" max="2" width="15.875" customWidth="1"/>
    <col min="3" max="3" width="15" customWidth="1"/>
    <col min="4" max="4" width="16.125" customWidth="1"/>
    <col min="5" max="5" width="16.875" customWidth="1"/>
  </cols>
  <sheetData>
    <row r="1" spans="1:5" ht="15.75" customHeight="1" x14ac:dyDescent="0.3">
      <c r="A1" s="67" t="s">
        <v>0</v>
      </c>
      <c r="B1" s="67"/>
      <c r="C1" s="67"/>
      <c r="D1" s="67"/>
      <c r="E1" s="67"/>
    </row>
    <row r="2" spans="1:5" ht="14.25" customHeight="1" x14ac:dyDescent="0.3">
      <c r="A2" s="67" t="s">
        <v>1</v>
      </c>
      <c r="B2" s="67"/>
      <c r="C2" s="67"/>
      <c r="D2" s="67"/>
      <c r="E2" s="67"/>
    </row>
    <row r="3" spans="1:5" ht="15" customHeight="1" x14ac:dyDescent="0.3">
      <c r="A3" s="67" t="s">
        <v>2</v>
      </c>
      <c r="B3" s="67"/>
      <c r="C3" s="67"/>
      <c r="D3" s="67"/>
      <c r="E3" s="67"/>
    </row>
    <row r="4" spans="1:5" ht="15" customHeight="1" x14ac:dyDescent="0.3">
      <c r="A4" s="41"/>
      <c r="B4" s="41"/>
      <c r="C4" s="41"/>
      <c r="D4" s="41"/>
      <c r="E4" s="41"/>
    </row>
    <row r="5" spans="1:5" x14ac:dyDescent="0.3">
      <c r="A5" s="74" t="s">
        <v>24</v>
      </c>
      <c r="B5" s="74"/>
      <c r="C5" s="74"/>
      <c r="D5" s="74"/>
      <c r="E5" s="74"/>
    </row>
    <row r="6" spans="1:5" ht="16.5" customHeight="1" x14ac:dyDescent="0.3">
      <c r="A6" s="68" t="s">
        <v>25</v>
      </c>
      <c r="B6" s="68"/>
      <c r="C6" s="68"/>
      <c r="D6" s="68"/>
      <c r="E6" s="68"/>
    </row>
    <row r="7" spans="1:5" ht="18" customHeight="1" x14ac:dyDescent="0.3">
      <c r="A7" s="69" t="s">
        <v>26</v>
      </c>
      <c r="B7" s="69"/>
      <c r="C7" s="69"/>
      <c r="D7" s="69"/>
      <c r="E7" s="69"/>
    </row>
    <row r="8" spans="1:5" ht="18" customHeight="1" x14ac:dyDescent="0.3">
      <c r="A8" s="4"/>
      <c r="B8" s="4"/>
      <c r="C8" s="4"/>
      <c r="D8" s="4"/>
      <c r="E8" s="4"/>
    </row>
    <row r="9" spans="1:5" s="32" customFormat="1" ht="16.5" customHeight="1" x14ac:dyDescent="0.3">
      <c r="A9" s="76" t="s">
        <v>6</v>
      </c>
      <c r="B9" s="76"/>
      <c r="C9" s="76"/>
      <c r="D9" s="76"/>
      <c r="E9" s="76"/>
    </row>
    <row r="10" spans="1:5" x14ac:dyDescent="0.3">
      <c r="A10" s="5"/>
      <c r="B10" s="5"/>
      <c r="C10" s="5"/>
      <c r="D10" s="5"/>
      <c r="E10" s="5"/>
    </row>
    <row r="11" spans="1:5" x14ac:dyDescent="0.3">
      <c r="A11" s="75" t="s">
        <v>27</v>
      </c>
      <c r="B11" s="70" t="s">
        <v>28</v>
      </c>
      <c r="C11" s="71" t="s">
        <v>29</v>
      </c>
      <c r="D11" s="71" t="s">
        <v>30</v>
      </c>
      <c r="E11" s="71" t="s">
        <v>31</v>
      </c>
    </row>
    <row r="12" spans="1:5" x14ac:dyDescent="0.3">
      <c r="A12" s="75"/>
      <c r="B12" s="70"/>
      <c r="C12" s="72"/>
      <c r="D12" s="72"/>
      <c r="E12" s="72"/>
    </row>
    <row r="13" spans="1:5" x14ac:dyDescent="0.3">
      <c r="A13" s="33" t="s">
        <v>32</v>
      </c>
      <c r="B13" s="35">
        <v>0</v>
      </c>
      <c r="C13" s="35">
        <v>457129</v>
      </c>
      <c r="D13" s="35">
        <v>0</v>
      </c>
      <c r="E13" s="35">
        <f>SUM(B13:D13)</f>
        <v>457129</v>
      </c>
    </row>
    <row r="14" spans="1:5" x14ac:dyDescent="0.3">
      <c r="A14" s="33" t="s">
        <v>33</v>
      </c>
      <c r="B14" s="36"/>
      <c r="C14" s="37"/>
      <c r="D14" s="37"/>
      <c r="E14" s="35">
        <f>SUM(B14:B14)</f>
        <v>0</v>
      </c>
    </row>
    <row r="15" spans="1:5" x14ac:dyDescent="0.3">
      <c r="A15" s="33" t="s">
        <v>34</v>
      </c>
      <c r="B15" s="37"/>
      <c r="C15" s="37"/>
      <c r="D15" s="37"/>
      <c r="E15" s="35">
        <f>SUM(B15:B15)</f>
        <v>0</v>
      </c>
    </row>
    <row r="16" spans="1:5" x14ac:dyDescent="0.3">
      <c r="A16" s="33" t="s">
        <v>35</v>
      </c>
      <c r="B16" s="35">
        <v>386391</v>
      </c>
      <c r="C16" s="35">
        <v>203165</v>
      </c>
      <c r="D16" s="35">
        <v>0</v>
      </c>
      <c r="E16" s="35">
        <f>SUM(B16:D16)</f>
        <v>589556</v>
      </c>
    </row>
    <row r="17" spans="1:5" x14ac:dyDescent="0.3">
      <c r="A17" s="33" t="s">
        <v>36</v>
      </c>
      <c r="B17" s="38">
        <v>3756</v>
      </c>
      <c r="C17" s="39">
        <v>570</v>
      </c>
      <c r="D17" s="39">
        <v>130</v>
      </c>
      <c r="E17" s="35">
        <f>SUM(B17:D17)</f>
        <v>4456</v>
      </c>
    </row>
    <row r="18" spans="1:5" x14ac:dyDescent="0.3">
      <c r="A18" s="33" t="s">
        <v>37</v>
      </c>
      <c r="B18" s="38"/>
      <c r="C18" s="39">
        <v>1323059.28</v>
      </c>
      <c r="D18" s="39"/>
      <c r="E18" s="35">
        <f>SUM(B18:D18)</f>
        <v>1323059.28</v>
      </c>
    </row>
    <row r="20" spans="1:5" x14ac:dyDescent="0.3">
      <c r="A20" s="34"/>
      <c r="B20" s="40" t="s">
        <v>38</v>
      </c>
      <c r="C20" s="40"/>
      <c r="D20" s="40"/>
      <c r="E20" s="40"/>
    </row>
    <row r="21" spans="1:5" x14ac:dyDescent="0.3">
      <c r="A21" s="34"/>
      <c r="B21" s="73" t="s">
        <v>39</v>
      </c>
      <c r="C21" s="73"/>
      <c r="D21" s="73"/>
      <c r="E21" s="73"/>
    </row>
  </sheetData>
  <mergeCells count="13">
    <mergeCell ref="B11:B12"/>
    <mergeCell ref="E11:E12"/>
    <mergeCell ref="B21:E21"/>
    <mergeCell ref="A5:E5"/>
    <mergeCell ref="A11:A12"/>
    <mergeCell ref="A9:E9"/>
    <mergeCell ref="D11:D12"/>
    <mergeCell ref="C11:C12"/>
    <mergeCell ref="A1:E1"/>
    <mergeCell ref="A2:E2"/>
    <mergeCell ref="A3:E3"/>
    <mergeCell ref="A6:E6"/>
    <mergeCell ref="A7:E7"/>
  </mergeCells>
  <pageMargins left="0.7" right="0.7" top="0.75" bottom="0.75" header="0.3" footer="0.3"/>
  <ignoredErrors>
    <ignoredError sqref="E16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"/>
  <sheetViews>
    <sheetView topLeftCell="A4" workbookViewId="0">
      <selection sqref="A1:D1"/>
    </sheetView>
  </sheetViews>
  <sheetFormatPr defaultRowHeight="16.5" x14ac:dyDescent="0.3"/>
  <cols>
    <col min="1" max="1" width="64.25" bestFit="1" customWidth="1"/>
    <col min="2" max="2" width="14.375" bestFit="1" customWidth="1"/>
    <col min="3" max="3" width="13.25" bestFit="1" customWidth="1"/>
    <col min="4" max="4" width="14.375" bestFit="1" customWidth="1"/>
  </cols>
  <sheetData>
    <row r="1" spans="1:4" x14ac:dyDescent="0.3">
      <c r="A1" s="68" t="s">
        <v>0</v>
      </c>
      <c r="B1" s="68"/>
      <c r="C1" s="68"/>
      <c r="D1" s="68"/>
    </row>
    <row r="2" spans="1:4" x14ac:dyDescent="0.3">
      <c r="A2" s="68" t="s">
        <v>40</v>
      </c>
      <c r="B2" s="68"/>
      <c r="C2" s="68"/>
      <c r="D2" s="68"/>
    </row>
    <row r="3" spans="1:4" x14ac:dyDescent="0.3">
      <c r="A3" s="68" t="s">
        <v>2</v>
      </c>
      <c r="B3" s="68"/>
      <c r="C3" s="68"/>
      <c r="D3" s="68"/>
    </row>
    <row r="4" spans="1:4" x14ac:dyDescent="0.3">
      <c r="A4" s="1"/>
      <c r="B4" s="2"/>
      <c r="C4" s="1"/>
      <c r="D4" s="3" t="s">
        <v>41</v>
      </c>
    </row>
    <row r="5" spans="1:4" x14ac:dyDescent="0.3">
      <c r="A5" s="68" t="s">
        <v>42</v>
      </c>
      <c r="B5" s="68"/>
      <c r="C5" s="68"/>
      <c r="D5" s="68"/>
    </row>
    <row r="6" spans="1:4" x14ac:dyDescent="0.3">
      <c r="A6" s="69" t="s">
        <v>43</v>
      </c>
      <c r="B6" s="69"/>
      <c r="C6" s="69"/>
      <c r="D6" s="69"/>
    </row>
    <row r="7" spans="1:4" x14ac:dyDescent="0.3">
      <c r="A7" s="4"/>
      <c r="B7" s="4"/>
      <c r="C7" s="1"/>
      <c r="D7" s="1"/>
    </row>
    <row r="8" spans="1:4" x14ac:dyDescent="0.3">
      <c r="A8" s="77" t="s">
        <v>6</v>
      </c>
      <c r="B8" s="77"/>
      <c r="C8" s="77"/>
      <c r="D8" s="77"/>
    </row>
    <row r="9" spans="1:4" x14ac:dyDescent="0.3">
      <c r="A9" s="5"/>
      <c r="B9" s="5"/>
      <c r="C9" s="5"/>
      <c r="D9" s="5"/>
    </row>
    <row r="10" spans="1:4" x14ac:dyDescent="0.3">
      <c r="A10" s="5"/>
      <c r="B10" s="75" t="s">
        <v>44</v>
      </c>
      <c r="C10" s="75"/>
      <c r="D10" s="75"/>
    </row>
    <row r="11" spans="1:4" x14ac:dyDescent="0.3">
      <c r="A11" s="7" t="s">
        <v>45</v>
      </c>
      <c r="B11" s="7" t="s">
        <v>46</v>
      </c>
      <c r="C11" s="7" t="s">
        <v>47</v>
      </c>
      <c r="D11" s="7" t="s">
        <v>31</v>
      </c>
    </row>
    <row r="12" spans="1:4" x14ac:dyDescent="0.3">
      <c r="A12" s="6" t="s">
        <v>31</v>
      </c>
      <c r="B12" s="8">
        <f>B14+B16+B19+B21</f>
        <v>373716</v>
      </c>
      <c r="C12" s="8">
        <f t="shared" ref="C12:D12" si="0">C14+C16+C19+C21</f>
        <v>83413</v>
      </c>
      <c r="D12" s="8">
        <f t="shared" si="0"/>
        <v>457129</v>
      </c>
    </row>
    <row r="13" spans="1:4" x14ac:dyDescent="0.3">
      <c r="A13" s="9"/>
      <c r="B13" s="16"/>
      <c r="C13" s="17"/>
      <c r="D13" s="18"/>
    </row>
    <row r="14" spans="1:4" x14ac:dyDescent="0.3">
      <c r="A14" s="10" t="s">
        <v>48</v>
      </c>
      <c r="B14" s="11">
        <v>10000</v>
      </c>
      <c r="C14" s="11"/>
      <c r="D14" s="12">
        <f>SUM(B14:C14)</f>
        <v>10000</v>
      </c>
    </row>
    <row r="15" spans="1:4" x14ac:dyDescent="0.3">
      <c r="A15" s="13" t="s">
        <v>49</v>
      </c>
      <c r="B15" s="14">
        <v>10000</v>
      </c>
      <c r="C15" s="14"/>
      <c r="D15" s="15">
        <f t="shared" ref="D15:D23" si="1">SUM(B15:C15)</f>
        <v>10000</v>
      </c>
    </row>
    <row r="16" spans="1:4" x14ac:dyDescent="0.3">
      <c r="A16" s="10" t="s">
        <v>50</v>
      </c>
      <c r="B16" s="11">
        <v>358716</v>
      </c>
      <c r="C16" s="11"/>
      <c r="D16" s="12">
        <f t="shared" si="1"/>
        <v>358716</v>
      </c>
    </row>
    <row r="17" spans="1:4" x14ac:dyDescent="0.3">
      <c r="A17" s="13" t="s">
        <v>51</v>
      </c>
      <c r="B17" s="14">
        <v>250000</v>
      </c>
      <c r="C17" s="14"/>
      <c r="D17" s="15">
        <f t="shared" si="1"/>
        <v>250000</v>
      </c>
    </row>
    <row r="18" spans="1:4" x14ac:dyDescent="0.3">
      <c r="A18" s="13" t="s">
        <v>52</v>
      </c>
      <c r="B18" s="14">
        <v>108716</v>
      </c>
      <c r="C18" s="14"/>
      <c r="D18" s="15">
        <f t="shared" si="1"/>
        <v>108716</v>
      </c>
    </row>
    <row r="19" spans="1:4" x14ac:dyDescent="0.3">
      <c r="A19" s="10" t="s">
        <v>53</v>
      </c>
      <c r="B19" s="11"/>
      <c r="C19" s="11">
        <v>78413</v>
      </c>
      <c r="D19" s="12">
        <f t="shared" si="1"/>
        <v>78413</v>
      </c>
    </row>
    <row r="20" spans="1:4" x14ac:dyDescent="0.3">
      <c r="A20" s="13" t="s">
        <v>54</v>
      </c>
      <c r="B20" s="14"/>
      <c r="C20" s="14">
        <v>78413</v>
      </c>
      <c r="D20" s="15">
        <f t="shared" si="1"/>
        <v>78413</v>
      </c>
    </row>
    <row r="21" spans="1:4" x14ac:dyDescent="0.3">
      <c r="A21" s="10" t="s">
        <v>55</v>
      </c>
      <c r="B21" s="11">
        <v>5000</v>
      </c>
      <c r="C21" s="11">
        <v>5000</v>
      </c>
      <c r="D21" s="12">
        <f t="shared" si="1"/>
        <v>10000</v>
      </c>
    </row>
    <row r="22" spans="1:4" x14ac:dyDescent="0.3">
      <c r="A22" s="13" t="s">
        <v>56</v>
      </c>
      <c r="B22" s="14"/>
      <c r="C22" s="14">
        <v>5000</v>
      </c>
      <c r="D22" s="15">
        <f t="shared" si="1"/>
        <v>5000</v>
      </c>
    </row>
    <row r="23" spans="1:4" x14ac:dyDescent="0.3">
      <c r="A23" s="13" t="s">
        <v>57</v>
      </c>
      <c r="B23" s="14">
        <v>5000</v>
      </c>
      <c r="C23" s="14"/>
      <c r="D23" s="15">
        <f t="shared" si="1"/>
        <v>5000</v>
      </c>
    </row>
  </sheetData>
  <mergeCells count="7">
    <mergeCell ref="A8:D8"/>
    <mergeCell ref="B10:D10"/>
    <mergeCell ref="A1:D1"/>
    <mergeCell ref="A2:D2"/>
    <mergeCell ref="A3:D3"/>
    <mergeCell ref="A5:D5"/>
    <mergeCell ref="A6:D6"/>
  </mergeCells>
  <printOptions horizontalCentered="1"/>
  <pageMargins left="0.25" right="0.25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5E943-5EFC-46E3-B68C-98B31E828D65}">
  <dimension ref="A1:E33"/>
  <sheetViews>
    <sheetView topLeftCell="A7" workbookViewId="0">
      <selection activeCell="A5" sqref="A5:E5"/>
    </sheetView>
  </sheetViews>
  <sheetFormatPr defaultRowHeight="16.5" x14ac:dyDescent="0.3"/>
  <cols>
    <col min="1" max="1" width="64.25" bestFit="1" customWidth="1"/>
    <col min="2" max="2" width="14.875" bestFit="1" customWidth="1"/>
    <col min="3" max="3" width="14.375" bestFit="1" customWidth="1"/>
    <col min="4" max="4" width="13.25" bestFit="1" customWidth="1"/>
    <col min="5" max="5" width="14.375" bestFit="1" customWidth="1"/>
  </cols>
  <sheetData>
    <row r="1" spans="1:5" x14ac:dyDescent="0.3">
      <c r="A1" s="68" t="s">
        <v>0</v>
      </c>
      <c r="B1" s="68"/>
      <c r="C1" s="68"/>
      <c r="D1" s="68"/>
      <c r="E1" s="68"/>
    </row>
    <row r="2" spans="1:5" x14ac:dyDescent="0.3">
      <c r="A2" s="68" t="s">
        <v>40</v>
      </c>
      <c r="B2" s="68"/>
      <c r="C2" s="68"/>
      <c r="D2" s="68"/>
      <c r="E2" s="68"/>
    </row>
    <row r="3" spans="1:5" x14ac:dyDescent="0.3">
      <c r="A3" s="68" t="s">
        <v>2</v>
      </c>
      <c r="B3" s="68"/>
      <c r="C3" s="68"/>
      <c r="D3" s="68"/>
      <c r="E3" s="68"/>
    </row>
    <row r="4" spans="1:5" x14ac:dyDescent="0.3">
      <c r="A4" s="1"/>
      <c r="B4" s="1"/>
      <c r="C4" s="2"/>
      <c r="D4" s="1"/>
      <c r="E4" s="3" t="s">
        <v>58</v>
      </c>
    </row>
    <row r="5" spans="1:5" x14ac:dyDescent="0.3">
      <c r="A5" s="68" t="s">
        <v>42</v>
      </c>
      <c r="B5" s="68"/>
      <c r="C5" s="68"/>
      <c r="D5" s="68"/>
      <c r="E5" s="68"/>
    </row>
    <row r="6" spans="1:5" x14ac:dyDescent="0.3">
      <c r="A6" s="69" t="s">
        <v>59</v>
      </c>
      <c r="B6" s="69"/>
      <c r="C6" s="69"/>
      <c r="D6" s="69"/>
      <c r="E6" s="69"/>
    </row>
    <row r="7" spans="1:5" x14ac:dyDescent="0.3">
      <c r="A7" s="4"/>
      <c r="B7" s="4"/>
      <c r="C7" s="4"/>
      <c r="D7" s="1"/>
      <c r="E7" s="1"/>
    </row>
    <row r="8" spans="1:5" x14ac:dyDescent="0.3">
      <c r="A8" s="77" t="s">
        <v>6</v>
      </c>
      <c r="B8" s="77"/>
      <c r="C8" s="77"/>
      <c r="D8" s="77"/>
      <c r="E8" s="77"/>
    </row>
    <row r="9" spans="1:5" x14ac:dyDescent="0.3">
      <c r="A9" s="5"/>
      <c r="B9" s="5"/>
      <c r="C9" s="5"/>
      <c r="D9" s="5"/>
      <c r="E9" s="5"/>
    </row>
    <row r="10" spans="1:5" x14ac:dyDescent="0.3">
      <c r="A10" s="5"/>
      <c r="B10" s="71" t="s">
        <v>28</v>
      </c>
      <c r="C10" s="78" t="s">
        <v>44</v>
      </c>
      <c r="D10" s="79"/>
      <c r="E10" s="71" t="s">
        <v>31</v>
      </c>
    </row>
    <row r="11" spans="1:5" x14ac:dyDescent="0.3">
      <c r="A11" s="7" t="s">
        <v>45</v>
      </c>
      <c r="B11" s="72"/>
      <c r="C11" s="7" t="s">
        <v>46</v>
      </c>
      <c r="D11" s="7" t="s">
        <v>47</v>
      </c>
      <c r="E11" s="72"/>
    </row>
    <row r="12" spans="1:5" x14ac:dyDescent="0.3">
      <c r="A12" s="6" t="s">
        <v>31</v>
      </c>
      <c r="B12" s="8">
        <f>B14+B16+B20+B22+B24+B26+B28+B30+B32</f>
        <v>386391</v>
      </c>
      <c r="C12" s="8">
        <f>C14+C16+C20+C22+C24+C26+C28+C30+C32</f>
        <v>128000</v>
      </c>
      <c r="D12" s="8">
        <f>D14+D16+D18+D20+D22+D24+D26+D28+D30+D32</f>
        <v>75165</v>
      </c>
      <c r="E12" s="8">
        <f>E14+E16+E18+E20+E22+E24+E26+E28+E30+E32</f>
        <v>589556</v>
      </c>
    </row>
    <row r="13" spans="1:5" x14ac:dyDescent="0.3">
      <c r="A13" s="9"/>
      <c r="B13" s="31"/>
      <c r="C13" s="16"/>
      <c r="D13" s="17"/>
      <c r="E13" s="18"/>
    </row>
    <row r="14" spans="1:5" x14ac:dyDescent="0.3">
      <c r="A14" s="10" t="s">
        <v>40</v>
      </c>
      <c r="B14" s="29"/>
      <c r="C14" s="11">
        <v>118000</v>
      </c>
      <c r="D14" s="11"/>
      <c r="E14" s="12">
        <f>SUM(C14:D14)</f>
        <v>118000</v>
      </c>
    </row>
    <row r="15" spans="1:5" x14ac:dyDescent="0.3">
      <c r="A15" s="13" t="s">
        <v>60</v>
      </c>
      <c r="B15" s="30"/>
      <c r="C15" s="14">
        <v>118000</v>
      </c>
      <c r="D15" s="14"/>
      <c r="E15" s="15">
        <f t="shared" ref="E15:E21" si="0">SUM(C15:D15)</f>
        <v>118000</v>
      </c>
    </row>
    <row r="16" spans="1:5" x14ac:dyDescent="0.3">
      <c r="A16" s="10" t="s">
        <v>61</v>
      </c>
      <c r="B16" s="29"/>
      <c r="C16" s="11"/>
      <c r="D16" s="11">
        <v>72658</v>
      </c>
      <c r="E16" s="12">
        <f t="shared" si="0"/>
        <v>72658</v>
      </c>
    </row>
    <row r="17" spans="1:5" x14ac:dyDescent="0.3">
      <c r="A17" s="13" t="s">
        <v>62</v>
      </c>
      <c r="B17" s="30"/>
      <c r="C17" s="14"/>
      <c r="D17" s="14">
        <v>72658</v>
      </c>
      <c r="E17" s="15">
        <f t="shared" si="0"/>
        <v>72658</v>
      </c>
    </row>
    <row r="18" spans="1:5" x14ac:dyDescent="0.3">
      <c r="A18" s="10" t="s">
        <v>63</v>
      </c>
      <c r="B18" s="29"/>
      <c r="C18" s="11"/>
      <c r="D18" s="11">
        <v>720</v>
      </c>
      <c r="E18" s="12">
        <f t="shared" ref="E18:E19" si="1">SUM(C18:D18)</f>
        <v>720</v>
      </c>
    </row>
    <row r="19" spans="1:5" x14ac:dyDescent="0.3">
      <c r="A19" s="13" t="s">
        <v>64</v>
      </c>
      <c r="B19" s="30"/>
      <c r="C19" s="14"/>
      <c r="D19" s="14">
        <v>720</v>
      </c>
      <c r="E19" s="15">
        <f t="shared" si="1"/>
        <v>720</v>
      </c>
    </row>
    <row r="20" spans="1:5" x14ac:dyDescent="0.3">
      <c r="A20" s="10" t="s">
        <v>48</v>
      </c>
      <c r="B20" s="29"/>
      <c r="C20" s="11"/>
      <c r="D20" s="11">
        <v>40</v>
      </c>
      <c r="E20" s="12">
        <f t="shared" si="0"/>
        <v>40</v>
      </c>
    </row>
    <row r="21" spans="1:5" x14ac:dyDescent="0.3">
      <c r="A21" s="13" t="s">
        <v>65</v>
      </c>
      <c r="B21" s="30"/>
      <c r="C21" s="14"/>
      <c r="D21" s="14">
        <v>40</v>
      </c>
      <c r="E21" s="15">
        <f t="shared" si="0"/>
        <v>40</v>
      </c>
    </row>
    <row r="22" spans="1:5" x14ac:dyDescent="0.3">
      <c r="A22" s="10" t="s">
        <v>66</v>
      </c>
      <c r="B22" s="29">
        <v>8473</v>
      </c>
      <c r="C22" s="11"/>
      <c r="D22" s="11"/>
      <c r="E22" s="12">
        <f t="shared" ref="E22:E33" si="2">SUM(B22:D22)</f>
        <v>8473</v>
      </c>
    </row>
    <row r="23" spans="1:5" x14ac:dyDescent="0.3">
      <c r="A23" s="13" t="s">
        <v>67</v>
      </c>
      <c r="B23" s="30">
        <v>8473</v>
      </c>
      <c r="C23" s="14"/>
      <c r="D23" s="14"/>
      <c r="E23" s="15">
        <f t="shared" si="2"/>
        <v>8473</v>
      </c>
    </row>
    <row r="24" spans="1:5" x14ac:dyDescent="0.3">
      <c r="A24" s="10" t="s">
        <v>50</v>
      </c>
      <c r="B24" s="29">
        <v>350300</v>
      </c>
      <c r="C24" s="11"/>
      <c r="D24" s="11"/>
      <c r="E24" s="12">
        <f t="shared" si="2"/>
        <v>350300</v>
      </c>
    </row>
    <row r="25" spans="1:5" x14ac:dyDescent="0.3">
      <c r="A25" s="13" t="s">
        <v>68</v>
      </c>
      <c r="B25" s="30">
        <v>350300</v>
      </c>
      <c r="C25" s="14"/>
      <c r="D25" s="14"/>
      <c r="E25" s="15">
        <f t="shared" si="2"/>
        <v>350300</v>
      </c>
    </row>
    <row r="26" spans="1:5" x14ac:dyDescent="0.3">
      <c r="A26" s="10" t="s">
        <v>69</v>
      </c>
      <c r="B26" s="29"/>
      <c r="C26" s="11"/>
      <c r="D26" s="11">
        <v>992</v>
      </c>
      <c r="E26" s="12">
        <f t="shared" si="2"/>
        <v>992</v>
      </c>
    </row>
    <row r="27" spans="1:5" x14ac:dyDescent="0.3">
      <c r="A27" s="13" t="s">
        <v>70</v>
      </c>
      <c r="B27" s="30"/>
      <c r="C27" s="14"/>
      <c r="D27" s="14">
        <v>992</v>
      </c>
      <c r="E27" s="15">
        <f t="shared" si="2"/>
        <v>992</v>
      </c>
    </row>
    <row r="28" spans="1:5" x14ac:dyDescent="0.3">
      <c r="A28" s="10" t="s">
        <v>71</v>
      </c>
      <c r="B28" s="29">
        <v>27618</v>
      </c>
      <c r="C28" s="11"/>
      <c r="D28" s="11"/>
      <c r="E28" s="12">
        <f t="shared" si="2"/>
        <v>27618</v>
      </c>
    </row>
    <row r="29" spans="1:5" x14ac:dyDescent="0.3">
      <c r="A29" s="13" t="s">
        <v>72</v>
      </c>
      <c r="B29" s="30">
        <v>27618</v>
      </c>
      <c r="C29" s="14"/>
      <c r="D29" s="14"/>
      <c r="E29" s="15">
        <f t="shared" si="2"/>
        <v>27618</v>
      </c>
    </row>
    <row r="30" spans="1:5" x14ac:dyDescent="0.3">
      <c r="A30" s="10" t="s">
        <v>73</v>
      </c>
      <c r="B30" s="29"/>
      <c r="C30" s="11">
        <v>10000</v>
      </c>
      <c r="D30" s="11"/>
      <c r="E30" s="12">
        <f t="shared" si="2"/>
        <v>10000</v>
      </c>
    </row>
    <row r="31" spans="1:5" x14ac:dyDescent="0.3">
      <c r="A31" s="13" t="s">
        <v>74</v>
      </c>
      <c r="B31" s="30"/>
      <c r="C31" s="14">
        <v>10000</v>
      </c>
      <c r="D31" s="14"/>
      <c r="E31" s="15">
        <f t="shared" si="2"/>
        <v>10000</v>
      </c>
    </row>
    <row r="32" spans="1:5" x14ac:dyDescent="0.3">
      <c r="A32" s="10" t="s">
        <v>75</v>
      </c>
      <c r="B32" s="29"/>
      <c r="C32" s="11"/>
      <c r="D32" s="11">
        <v>755</v>
      </c>
      <c r="E32" s="12">
        <f t="shared" si="2"/>
        <v>755</v>
      </c>
    </row>
    <row r="33" spans="1:5" x14ac:dyDescent="0.3">
      <c r="A33" s="13" t="s">
        <v>76</v>
      </c>
      <c r="B33" s="30"/>
      <c r="C33" s="14"/>
      <c r="D33" s="14">
        <v>755</v>
      </c>
      <c r="E33" s="15">
        <f t="shared" si="2"/>
        <v>755</v>
      </c>
    </row>
  </sheetData>
  <mergeCells count="9">
    <mergeCell ref="C10:D10"/>
    <mergeCell ref="B10:B11"/>
    <mergeCell ref="E10:E11"/>
    <mergeCell ref="A1:E1"/>
    <mergeCell ref="A2:E2"/>
    <mergeCell ref="A3:E3"/>
    <mergeCell ref="A5:E5"/>
    <mergeCell ref="A6:E6"/>
    <mergeCell ref="A8:E8"/>
  </mergeCells>
  <printOptions horizontalCentered="1"/>
  <pageMargins left="0.25" right="0.25" top="0.75" bottom="0.75" header="0.3" footer="0.3"/>
  <pageSetup orientation="landscape" r:id="rId1"/>
  <ignoredErrors>
    <ignoredError sqref="E22 D12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25B98-91B7-48BE-A08B-FA62AE12E077}">
  <dimension ref="A1:E31"/>
  <sheetViews>
    <sheetView topLeftCell="A17" workbookViewId="0">
      <selection activeCell="A31" sqref="A31"/>
    </sheetView>
  </sheetViews>
  <sheetFormatPr defaultRowHeight="16.5" x14ac:dyDescent="0.3"/>
  <cols>
    <col min="1" max="1" width="64.25" bestFit="1" customWidth="1"/>
    <col min="2" max="2" width="14.875" bestFit="1" customWidth="1"/>
    <col min="3" max="3" width="13.25" bestFit="1" customWidth="1"/>
    <col min="4" max="4" width="14.5" customWidth="1"/>
    <col min="5" max="5" width="19.125" customWidth="1"/>
  </cols>
  <sheetData>
    <row r="1" spans="1:5" x14ac:dyDescent="0.3">
      <c r="A1" s="68" t="s">
        <v>0</v>
      </c>
      <c r="B1" s="68"/>
      <c r="C1" s="68"/>
      <c r="D1" s="68"/>
      <c r="E1" s="68"/>
    </row>
    <row r="2" spans="1:5" x14ac:dyDescent="0.3">
      <c r="A2" s="68" t="s">
        <v>40</v>
      </c>
      <c r="B2" s="68"/>
      <c r="C2" s="68"/>
      <c r="D2" s="68"/>
      <c r="E2" s="68"/>
    </row>
    <row r="3" spans="1:5" x14ac:dyDescent="0.3">
      <c r="A3" s="68" t="s">
        <v>2</v>
      </c>
      <c r="B3" s="68"/>
      <c r="C3" s="68"/>
      <c r="D3" s="68"/>
      <c r="E3" s="68"/>
    </row>
    <row r="4" spans="1:5" x14ac:dyDescent="0.3">
      <c r="A4" s="1"/>
      <c r="B4" s="1"/>
      <c r="C4" s="1"/>
      <c r="D4" s="1"/>
      <c r="E4" s="3" t="s">
        <v>77</v>
      </c>
    </row>
    <row r="5" spans="1:5" x14ac:dyDescent="0.3">
      <c r="A5" s="68" t="s">
        <v>42</v>
      </c>
      <c r="B5" s="68"/>
      <c r="C5" s="68"/>
      <c r="D5" s="68"/>
      <c r="E5" s="68"/>
    </row>
    <row r="6" spans="1:5" x14ac:dyDescent="0.3">
      <c r="A6" s="69" t="s">
        <v>78</v>
      </c>
      <c r="B6" s="69"/>
      <c r="C6" s="69"/>
      <c r="D6" s="69"/>
      <c r="E6" s="69"/>
    </row>
    <row r="7" spans="1:5" x14ac:dyDescent="0.3">
      <c r="A7" s="4"/>
      <c r="B7" s="4"/>
      <c r="C7" s="1"/>
      <c r="D7" s="1"/>
      <c r="E7" s="1"/>
    </row>
    <row r="8" spans="1:5" x14ac:dyDescent="0.3">
      <c r="A8" s="77" t="s">
        <v>6</v>
      </c>
      <c r="B8" s="77"/>
      <c r="C8" s="77"/>
      <c r="D8" s="77"/>
      <c r="E8" s="77"/>
    </row>
    <row r="9" spans="1:5" x14ac:dyDescent="0.3">
      <c r="A9" s="5"/>
      <c r="B9" s="5"/>
      <c r="C9" s="5"/>
      <c r="D9" s="5"/>
      <c r="E9" s="5"/>
    </row>
    <row r="10" spans="1:5" ht="29.25" customHeight="1" x14ac:dyDescent="0.3">
      <c r="A10" s="5"/>
      <c r="B10" s="71" t="s">
        <v>28</v>
      </c>
      <c r="C10" s="71" t="s">
        <v>79</v>
      </c>
      <c r="D10" s="80" t="s">
        <v>30</v>
      </c>
      <c r="E10" s="71" t="s">
        <v>31</v>
      </c>
    </row>
    <row r="11" spans="1:5" x14ac:dyDescent="0.3">
      <c r="A11" s="7" t="s">
        <v>45</v>
      </c>
      <c r="B11" s="72"/>
      <c r="C11" s="72"/>
      <c r="D11" s="81"/>
      <c r="E11" s="72"/>
    </row>
    <row r="12" spans="1:5" x14ac:dyDescent="0.3">
      <c r="A12" s="6" t="s">
        <v>31</v>
      </c>
      <c r="B12" s="8">
        <f>SUM(B14,B16,B18,B20,B22,B24,B26,B28)</f>
        <v>3756</v>
      </c>
      <c r="C12" s="8">
        <f t="shared" ref="C12:D12" si="0">SUM(C14,C16,C18,C20,C22,C24,C26,C28)</f>
        <v>570</v>
      </c>
      <c r="D12" s="8">
        <f t="shared" si="0"/>
        <v>130</v>
      </c>
      <c r="E12" s="8">
        <f>SUM(E14,E16,E18,E20,E22,E24,E26,E28)</f>
        <v>4456</v>
      </c>
    </row>
    <row r="13" spans="1:5" x14ac:dyDescent="0.3">
      <c r="A13" s="9"/>
      <c r="B13" s="43"/>
      <c r="C13" s="45"/>
      <c r="D13" s="45"/>
      <c r="E13" s="46"/>
    </row>
    <row r="14" spans="1:5" x14ac:dyDescent="0.3">
      <c r="A14" s="48" t="s">
        <v>61</v>
      </c>
      <c r="B14" s="49"/>
      <c r="C14" s="49">
        <v>500</v>
      </c>
      <c r="D14" s="50"/>
      <c r="E14" s="49">
        <f t="shared" ref="E14:E19" si="1">SUM(B14:D14)</f>
        <v>500</v>
      </c>
    </row>
    <row r="15" spans="1:5" x14ac:dyDescent="0.3">
      <c r="A15" s="13" t="s">
        <v>80</v>
      </c>
      <c r="B15" s="42"/>
      <c r="C15" s="44">
        <v>500</v>
      </c>
      <c r="D15" s="47"/>
      <c r="E15" s="52">
        <f t="shared" si="1"/>
        <v>500</v>
      </c>
    </row>
    <row r="16" spans="1:5" x14ac:dyDescent="0.3">
      <c r="A16" s="48" t="s">
        <v>63</v>
      </c>
      <c r="B16" s="49"/>
      <c r="C16" s="49">
        <v>70</v>
      </c>
      <c r="D16" s="49"/>
      <c r="E16" s="49">
        <f t="shared" si="1"/>
        <v>70</v>
      </c>
    </row>
    <row r="17" spans="1:5" x14ac:dyDescent="0.3">
      <c r="A17" s="13" t="s">
        <v>81</v>
      </c>
      <c r="B17" s="42"/>
      <c r="C17" s="44">
        <v>70</v>
      </c>
      <c r="D17" s="44"/>
      <c r="E17" s="52">
        <f t="shared" si="1"/>
        <v>70</v>
      </c>
    </row>
    <row r="18" spans="1:5" x14ac:dyDescent="0.3">
      <c r="A18" s="48" t="s">
        <v>48</v>
      </c>
      <c r="B18" s="51">
        <v>85</v>
      </c>
      <c r="C18" s="50"/>
      <c r="D18" s="50"/>
      <c r="E18" s="49">
        <f t="shared" si="1"/>
        <v>85</v>
      </c>
    </row>
    <row r="19" spans="1:5" x14ac:dyDescent="0.3">
      <c r="A19" s="13" t="s">
        <v>65</v>
      </c>
      <c r="B19" s="42">
        <v>85</v>
      </c>
      <c r="C19" s="47"/>
      <c r="D19" s="47"/>
      <c r="E19" s="52">
        <f t="shared" si="1"/>
        <v>85</v>
      </c>
    </row>
    <row r="20" spans="1:5" x14ac:dyDescent="0.3">
      <c r="A20" s="48" t="s">
        <v>66</v>
      </c>
      <c r="B20" s="49">
        <v>25</v>
      </c>
      <c r="C20" s="50"/>
      <c r="D20" s="50"/>
      <c r="E20" s="49">
        <f t="shared" ref="E20:E29" si="2">SUM(B20:D20)</f>
        <v>25</v>
      </c>
    </row>
    <row r="21" spans="1:5" x14ac:dyDescent="0.3">
      <c r="A21" s="13" t="s">
        <v>82</v>
      </c>
      <c r="B21" s="42">
        <v>25</v>
      </c>
      <c r="C21" s="47"/>
      <c r="D21" s="47"/>
      <c r="E21" s="52">
        <f>SUM(B21:D21)</f>
        <v>25</v>
      </c>
    </row>
    <row r="22" spans="1:5" x14ac:dyDescent="0.3">
      <c r="A22" s="48" t="s">
        <v>50</v>
      </c>
      <c r="B22" s="49">
        <v>3216</v>
      </c>
      <c r="C22" s="50"/>
      <c r="D22" s="50"/>
      <c r="E22" s="49">
        <f t="shared" si="2"/>
        <v>3216</v>
      </c>
    </row>
    <row r="23" spans="1:5" x14ac:dyDescent="0.3">
      <c r="A23" s="13" t="s">
        <v>83</v>
      </c>
      <c r="B23" s="42">
        <v>3216</v>
      </c>
      <c r="C23" s="47"/>
      <c r="D23" s="47"/>
      <c r="E23" s="52">
        <f t="shared" si="2"/>
        <v>3216</v>
      </c>
    </row>
    <row r="24" spans="1:5" x14ac:dyDescent="0.3">
      <c r="A24" s="48" t="s">
        <v>69</v>
      </c>
      <c r="B24" s="49">
        <v>420</v>
      </c>
      <c r="C24" s="50"/>
      <c r="D24" s="50"/>
      <c r="E24" s="49">
        <f t="shared" si="2"/>
        <v>420</v>
      </c>
    </row>
    <row r="25" spans="1:5" x14ac:dyDescent="0.3">
      <c r="A25" s="13" t="s">
        <v>82</v>
      </c>
      <c r="B25" s="42">
        <v>420</v>
      </c>
      <c r="C25" s="47"/>
      <c r="D25" s="47"/>
      <c r="E25" s="52">
        <f t="shared" si="2"/>
        <v>420</v>
      </c>
    </row>
    <row r="26" spans="1:5" x14ac:dyDescent="0.3">
      <c r="A26" s="48" t="s">
        <v>53</v>
      </c>
      <c r="B26" s="49"/>
      <c r="C26" s="50"/>
      <c r="D26" s="49">
        <v>130</v>
      </c>
      <c r="E26" s="49">
        <f t="shared" si="2"/>
        <v>130</v>
      </c>
    </row>
    <row r="27" spans="1:5" x14ac:dyDescent="0.3">
      <c r="A27" s="13" t="s">
        <v>84</v>
      </c>
      <c r="B27" s="42"/>
      <c r="C27" s="47"/>
      <c r="D27" s="44">
        <v>130</v>
      </c>
      <c r="E27" s="52">
        <f t="shared" si="2"/>
        <v>130</v>
      </c>
    </row>
    <row r="28" spans="1:5" x14ac:dyDescent="0.3">
      <c r="A28" s="48" t="s">
        <v>75</v>
      </c>
      <c r="B28" s="49">
        <v>10</v>
      </c>
      <c r="C28" s="50"/>
      <c r="D28" s="50"/>
      <c r="E28" s="49">
        <f t="shared" si="2"/>
        <v>10</v>
      </c>
    </row>
    <row r="29" spans="1:5" x14ac:dyDescent="0.3">
      <c r="A29" s="13" t="s">
        <v>85</v>
      </c>
      <c r="B29" s="42">
        <v>10</v>
      </c>
      <c r="C29" s="47"/>
      <c r="D29" s="47"/>
      <c r="E29" s="52">
        <f t="shared" si="2"/>
        <v>10</v>
      </c>
    </row>
    <row r="31" spans="1:5" x14ac:dyDescent="0.3">
      <c r="A31" s="53"/>
    </row>
  </sheetData>
  <mergeCells count="10">
    <mergeCell ref="B10:B11"/>
    <mergeCell ref="E10:E11"/>
    <mergeCell ref="D10:D11"/>
    <mergeCell ref="C10:C11"/>
    <mergeCell ref="A1:E1"/>
    <mergeCell ref="A2:E2"/>
    <mergeCell ref="A3:E3"/>
    <mergeCell ref="A5:E5"/>
    <mergeCell ref="A6:E6"/>
    <mergeCell ref="A8:E8"/>
  </mergeCells>
  <printOptions horizontalCentered="1"/>
  <pageMargins left="0.25" right="0.25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E762C-D30E-416F-A8B2-84EE41769319}">
  <dimension ref="A1:E35"/>
  <sheetViews>
    <sheetView workbookViewId="0">
      <selection activeCell="C12" sqref="C12"/>
    </sheetView>
  </sheetViews>
  <sheetFormatPr defaultRowHeight="16.5" x14ac:dyDescent="0.3"/>
  <cols>
    <col min="1" max="1" width="64.25" bestFit="1" customWidth="1"/>
    <col min="2" max="2" width="14.875" bestFit="1" customWidth="1"/>
    <col min="3" max="3" width="15.875" customWidth="1"/>
    <col min="4" max="4" width="14.5" customWidth="1"/>
    <col min="5" max="5" width="19.125" customWidth="1"/>
  </cols>
  <sheetData>
    <row r="1" spans="1:5" x14ac:dyDescent="0.3">
      <c r="A1" s="68" t="s">
        <v>0</v>
      </c>
      <c r="B1" s="68"/>
      <c r="C1" s="68"/>
      <c r="D1" s="68"/>
      <c r="E1" s="68"/>
    </row>
    <row r="2" spans="1:5" x14ac:dyDescent="0.3">
      <c r="A2" s="68" t="s">
        <v>1</v>
      </c>
      <c r="B2" s="68"/>
      <c r="C2" s="68"/>
      <c r="D2" s="68"/>
      <c r="E2" s="68"/>
    </row>
    <row r="3" spans="1:5" x14ac:dyDescent="0.3">
      <c r="A3" s="68" t="s">
        <v>2</v>
      </c>
      <c r="B3" s="68"/>
      <c r="C3" s="68"/>
      <c r="D3" s="68"/>
      <c r="E3" s="68"/>
    </row>
    <row r="4" spans="1:5" x14ac:dyDescent="0.3">
      <c r="A4" s="1"/>
      <c r="B4" s="1"/>
      <c r="C4" s="1"/>
      <c r="D4" s="1"/>
      <c r="E4" s="3" t="s">
        <v>24</v>
      </c>
    </row>
    <row r="5" spans="1:5" x14ac:dyDescent="0.3">
      <c r="A5" s="68" t="s">
        <v>42</v>
      </c>
      <c r="B5" s="68"/>
      <c r="C5" s="68"/>
      <c r="D5" s="68"/>
      <c r="E5" s="68"/>
    </row>
    <row r="6" spans="1:5" x14ac:dyDescent="0.3">
      <c r="A6" s="69" t="s">
        <v>37</v>
      </c>
      <c r="B6" s="69"/>
      <c r="C6" s="69"/>
      <c r="D6" s="69"/>
      <c r="E6" s="69"/>
    </row>
    <row r="7" spans="1:5" x14ac:dyDescent="0.3">
      <c r="A7" s="4"/>
      <c r="B7" s="4"/>
      <c r="C7" s="1"/>
      <c r="D7" s="1"/>
      <c r="E7" s="1"/>
    </row>
    <row r="8" spans="1:5" x14ac:dyDescent="0.3">
      <c r="A8" s="77" t="s">
        <v>6</v>
      </c>
      <c r="B8" s="77"/>
      <c r="C8" s="77"/>
      <c r="D8" s="77"/>
      <c r="E8" s="77"/>
    </row>
    <row r="9" spans="1:5" x14ac:dyDescent="0.3">
      <c r="A9" s="5"/>
      <c r="B9" s="5"/>
      <c r="C9" s="5"/>
      <c r="D9" s="5"/>
      <c r="E9" s="5"/>
    </row>
    <row r="10" spans="1:5" ht="29.25" customHeight="1" x14ac:dyDescent="0.3">
      <c r="A10" s="5"/>
      <c r="B10" s="71" t="s">
        <v>28</v>
      </c>
      <c r="C10" s="71" t="s">
        <v>79</v>
      </c>
      <c r="D10" s="80" t="s">
        <v>30</v>
      </c>
      <c r="E10" s="71" t="s">
        <v>31</v>
      </c>
    </row>
    <row r="11" spans="1:5" x14ac:dyDescent="0.3">
      <c r="A11" s="7" t="s">
        <v>45</v>
      </c>
      <c r="B11" s="72"/>
      <c r="C11" s="72"/>
      <c r="D11" s="81"/>
      <c r="E11" s="72"/>
    </row>
    <row r="12" spans="1:5" x14ac:dyDescent="0.3">
      <c r="A12" s="6" t="s">
        <v>31</v>
      </c>
      <c r="B12" s="8"/>
      <c r="C12" s="66">
        <f>SUM(C15,C17,C19,C20,C22,C24,C25,C27,C29,C31,C33)</f>
        <v>1323059.28</v>
      </c>
      <c r="D12" s="8"/>
      <c r="E12" s="8">
        <f>SUM(E15,E17,E19,E20,E22,E24,E25,E27,E29,E31,E33)</f>
        <v>1323059.28</v>
      </c>
    </row>
    <row r="13" spans="1:5" x14ac:dyDescent="0.3">
      <c r="A13" s="9"/>
      <c r="B13" s="43"/>
      <c r="C13" s="61"/>
      <c r="D13" s="45"/>
      <c r="E13" s="46"/>
    </row>
    <row r="14" spans="1:5" x14ac:dyDescent="0.3">
      <c r="A14" s="48" t="s">
        <v>48</v>
      </c>
      <c r="B14" s="49"/>
      <c r="C14" s="62"/>
      <c r="D14" s="50"/>
      <c r="E14" s="49"/>
    </row>
    <row r="15" spans="1:5" x14ac:dyDescent="0.3">
      <c r="A15" s="13" t="s">
        <v>86</v>
      </c>
      <c r="B15" s="42"/>
      <c r="C15" s="63">
        <v>425</v>
      </c>
      <c r="D15" s="47"/>
      <c r="E15" s="52">
        <f t="shared" ref="E15:E33" si="0">SUM(B15:D15)</f>
        <v>425</v>
      </c>
    </row>
    <row r="16" spans="1:5" x14ac:dyDescent="0.3">
      <c r="A16" s="48" t="s">
        <v>66</v>
      </c>
      <c r="B16" s="49"/>
      <c r="C16" s="62"/>
      <c r="D16" s="49"/>
      <c r="E16" s="49"/>
    </row>
    <row r="17" spans="1:5" x14ac:dyDescent="0.3">
      <c r="A17" s="13" t="s">
        <v>87</v>
      </c>
      <c r="B17" s="42"/>
      <c r="C17" s="63">
        <v>5000</v>
      </c>
      <c r="D17" s="44"/>
      <c r="E17" s="52">
        <f t="shared" si="0"/>
        <v>5000</v>
      </c>
    </row>
    <row r="18" spans="1:5" x14ac:dyDescent="0.3">
      <c r="A18" s="48" t="s">
        <v>69</v>
      </c>
      <c r="B18" s="51"/>
      <c r="C18" s="62"/>
      <c r="D18" s="50"/>
      <c r="E18" s="49"/>
    </row>
    <row r="19" spans="1:5" s="57" customFormat="1" x14ac:dyDescent="0.3">
      <c r="A19" s="58" t="s">
        <v>88</v>
      </c>
      <c r="B19" s="59"/>
      <c r="C19" s="64">
        <v>7312.28</v>
      </c>
      <c r="D19" s="60"/>
      <c r="E19" s="52">
        <f t="shared" si="0"/>
        <v>7312.28</v>
      </c>
    </row>
    <row r="20" spans="1:5" x14ac:dyDescent="0.3">
      <c r="A20" s="13" t="s">
        <v>89</v>
      </c>
      <c r="B20" s="42"/>
      <c r="C20" s="63">
        <v>100</v>
      </c>
      <c r="D20" s="47"/>
      <c r="E20" s="52">
        <f t="shared" si="0"/>
        <v>100</v>
      </c>
    </row>
    <row r="21" spans="1:5" x14ac:dyDescent="0.3">
      <c r="A21" s="48" t="s">
        <v>90</v>
      </c>
      <c r="B21" s="49"/>
      <c r="C21" s="65"/>
      <c r="D21" s="50"/>
      <c r="E21" s="49"/>
    </row>
    <row r="22" spans="1:5" x14ac:dyDescent="0.3">
      <c r="A22" s="13" t="s">
        <v>91</v>
      </c>
      <c r="B22" s="42"/>
      <c r="C22" s="63">
        <v>22257</v>
      </c>
      <c r="D22" s="47"/>
      <c r="E22" s="52">
        <f>SUM(B22:D22)</f>
        <v>22257</v>
      </c>
    </row>
    <row r="23" spans="1:5" x14ac:dyDescent="0.3">
      <c r="A23" s="48" t="s">
        <v>92</v>
      </c>
      <c r="B23" s="49"/>
      <c r="C23" s="62"/>
      <c r="D23" s="50"/>
      <c r="E23" s="49"/>
    </row>
    <row r="24" spans="1:5" x14ac:dyDescent="0.3">
      <c r="A24" s="13" t="s">
        <v>93</v>
      </c>
      <c r="B24" s="42"/>
      <c r="C24" s="63">
        <v>130889</v>
      </c>
      <c r="D24" s="47"/>
      <c r="E24" s="52">
        <f t="shared" si="0"/>
        <v>130889</v>
      </c>
    </row>
    <row r="25" spans="1:5" x14ac:dyDescent="0.3">
      <c r="A25" s="13" t="s">
        <v>94</v>
      </c>
      <c r="B25" s="42"/>
      <c r="C25" s="63">
        <v>181756</v>
      </c>
      <c r="D25" s="47"/>
      <c r="E25" s="52">
        <f t="shared" si="0"/>
        <v>181756</v>
      </c>
    </row>
    <row r="26" spans="1:5" x14ac:dyDescent="0.3">
      <c r="A26" s="48" t="s">
        <v>75</v>
      </c>
      <c r="B26" s="49"/>
      <c r="C26" s="62"/>
      <c r="D26" s="50"/>
      <c r="E26" s="49"/>
    </row>
    <row r="27" spans="1:5" x14ac:dyDescent="0.3">
      <c r="A27" s="13" t="s">
        <v>95</v>
      </c>
      <c r="B27" s="42"/>
      <c r="C27" s="63">
        <v>732824</v>
      </c>
      <c r="D27" s="47"/>
      <c r="E27" s="52">
        <f t="shared" si="0"/>
        <v>732824</v>
      </c>
    </row>
    <row r="28" spans="1:5" x14ac:dyDescent="0.3">
      <c r="A28" s="48" t="s">
        <v>55</v>
      </c>
      <c r="B28" s="49"/>
      <c r="C28" s="62"/>
      <c r="D28" s="50"/>
      <c r="E28" s="49"/>
    </row>
    <row r="29" spans="1:5" x14ac:dyDescent="0.3">
      <c r="A29" s="13" t="s">
        <v>96</v>
      </c>
      <c r="B29" s="42"/>
      <c r="C29" s="63">
        <v>107096</v>
      </c>
      <c r="D29" s="47"/>
      <c r="E29" s="52">
        <v>107096</v>
      </c>
    </row>
    <row r="30" spans="1:5" x14ac:dyDescent="0.3">
      <c r="A30" s="48" t="s">
        <v>97</v>
      </c>
      <c r="B30" s="49"/>
      <c r="C30" s="62"/>
      <c r="D30" s="49"/>
      <c r="E30" s="49"/>
    </row>
    <row r="31" spans="1:5" x14ac:dyDescent="0.3">
      <c r="A31" s="13" t="s">
        <v>98</v>
      </c>
      <c r="B31" s="42"/>
      <c r="C31" s="63">
        <v>12900</v>
      </c>
      <c r="D31" s="44"/>
      <c r="E31" s="52">
        <f t="shared" si="0"/>
        <v>12900</v>
      </c>
    </row>
    <row r="32" spans="1:5" x14ac:dyDescent="0.3">
      <c r="A32" s="48" t="s">
        <v>99</v>
      </c>
      <c r="B32" s="49"/>
      <c r="C32" s="62"/>
      <c r="D32" s="50"/>
      <c r="E32" s="49"/>
    </row>
    <row r="33" spans="1:5" x14ac:dyDescent="0.3">
      <c r="A33" s="13" t="s">
        <v>100</v>
      </c>
      <c r="B33" s="42"/>
      <c r="C33" s="63">
        <v>122500</v>
      </c>
      <c r="D33" s="47"/>
      <c r="E33" s="52">
        <f t="shared" si="0"/>
        <v>122500</v>
      </c>
    </row>
    <row r="35" spans="1:5" x14ac:dyDescent="0.3">
      <c r="A35" s="53"/>
    </row>
  </sheetData>
  <mergeCells count="10">
    <mergeCell ref="B10:B11"/>
    <mergeCell ref="C10:C11"/>
    <mergeCell ref="D10:D11"/>
    <mergeCell ref="E10:E11"/>
    <mergeCell ref="A1:E1"/>
    <mergeCell ref="A2:E2"/>
    <mergeCell ref="A3:E3"/>
    <mergeCell ref="A5:E5"/>
    <mergeCell ref="A6:E6"/>
    <mergeCell ref="A8:E8"/>
  </mergeCells>
  <printOptions horizontalCentered="1"/>
  <pageMargins left="0.25" right="0.25" top="0.75" bottom="0.75" header="0.3" footer="0.3"/>
  <pageSetup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D243660BE35744BD00316414702EAA" ma:contentTypeVersion="14" ma:contentTypeDescription="Create a new document." ma:contentTypeScope="" ma:versionID="7e61e6b64cb0b64aa33b37b9fb269249">
  <xsd:schema xmlns:xsd="http://www.w3.org/2001/XMLSchema" xmlns:xs="http://www.w3.org/2001/XMLSchema" xmlns:p="http://schemas.microsoft.com/office/2006/metadata/properties" xmlns:ns1="http://schemas.microsoft.com/sharepoint/v3" xmlns:ns2="99f3c8b3-53b7-444b-b95b-946f26404963" xmlns:ns3="34cf7324-f286-4ca4-bbb7-f892776d82b8" targetNamespace="http://schemas.microsoft.com/office/2006/metadata/properties" ma:root="true" ma:fieldsID="9f9cc4f04a02e37aacb35d8bad756317" ns1:_="" ns2:_="" ns3:_="">
    <xsd:import namespace="http://schemas.microsoft.com/sharepoint/v3"/>
    <xsd:import namespace="99f3c8b3-53b7-444b-b95b-946f26404963"/>
    <xsd:import namespace="34cf7324-f286-4ca4-bbb7-f892776d82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f3c8b3-53b7-444b-b95b-946f264049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c414726-6ae4-4cb5-99f3-fdc6235cc8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cf7324-f286-4ca4-bbb7-f892776d82b8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703af5d-ec4d-43af-b68e-59ce62ebc6ae}" ma:internalName="TaxCatchAll" ma:showField="CatchAllData" ma:web="34cf7324-f286-4ca4-bbb7-f892776d82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9f3c8b3-53b7-444b-b95b-946f26404963">
      <Terms xmlns="http://schemas.microsoft.com/office/infopath/2007/PartnerControls"/>
    </lcf76f155ced4ddcb4097134ff3c332f>
    <TaxCatchAll xmlns="34cf7324-f286-4ca4-bbb7-f892776d82b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FC203C-C7E1-4D9E-91A6-A92D91E43E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9f3c8b3-53b7-444b-b95b-946f26404963"/>
    <ds:schemaRef ds:uri="34cf7324-f286-4ca4-bbb7-f892776d82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A1E027-F380-47E9-8F1B-12A2A5F14B6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9f3c8b3-53b7-444b-b95b-946f26404963"/>
    <ds:schemaRef ds:uri="34cf7324-f286-4ca4-bbb7-f892776d82b8"/>
  </ds:schemaRefs>
</ds:datastoreItem>
</file>

<file path=customXml/itemProps3.xml><?xml version="1.0" encoding="utf-8"?>
<ds:datastoreItem xmlns:ds="http://schemas.openxmlformats.org/officeDocument/2006/customXml" ds:itemID="{BBA3ED1B-254B-4245-84C0-BB7C0438D1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Contenido Donaciones</vt:lpstr>
      <vt:lpstr>006-Resumen</vt:lpstr>
      <vt:lpstr>006-Donaciones facultad 20-21</vt:lpstr>
      <vt:lpstr>006-Donaciones facultad 23-24</vt:lpstr>
      <vt:lpstr>006-Donaciones facultad 24-25</vt:lpstr>
      <vt:lpstr>006-Donaciones facultad 25-26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tecnico</dc:creator>
  <cp:keywords/>
  <dc:description/>
  <cp:lastModifiedBy>Patricia Mattei Ramos</cp:lastModifiedBy>
  <cp:revision/>
  <dcterms:created xsi:type="dcterms:W3CDTF">2021-12-02T20:22:50Z</dcterms:created>
  <dcterms:modified xsi:type="dcterms:W3CDTF">2026-10-13T12:30:28Z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0x0101002DD243660BE35744BD00316414702EAA</vt:lpwstr>
  </property>
</Properties>
</file>