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0" documentId="13_ncr:1_{4E69FD8A-43A7-4B79-A7B1-7E9B298D66F3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Contenido" sheetId="6" r:id="rId1"/>
    <sheet name="Resumen 2015-16_2025-26" sheetId="3" r:id="rId2"/>
    <sheet name="2015-2017" sheetId="1" r:id="rId3"/>
    <sheet name="2018-2020" sheetId="4" r:id="rId4"/>
    <sheet name="2021-2023" sheetId="9" r:id="rId5"/>
    <sheet name="2024-2026" sheetId="10" r:id="rId6"/>
  </sheets>
  <definedNames>
    <definedName name="_xlnm.Print_Area" localSheetId="2">'2015-2017'!$A$1:$U$309</definedName>
    <definedName name="_xlnm.Print_Titles" localSheetId="2">'2015-2017'!$A:$C,'2015-2017'!$1:$10</definedName>
    <definedName name="_xlnm.Print_Titles" localSheetId="3">'2018-2020'!#REF!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1" i="10" l="1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D23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D24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D45" i="10"/>
  <c r="E52" i="10"/>
  <c r="F52" i="10"/>
  <c r="G52" i="10"/>
  <c r="H52" i="10"/>
  <c r="I52" i="10"/>
  <c r="J52" i="10"/>
  <c r="K52" i="10"/>
  <c r="L52" i="10"/>
  <c r="M52" i="10"/>
  <c r="N52" i="10"/>
  <c r="O52" i="10"/>
  <c r="P52" i="10"/>
  <c r="Q52" i="10"/>
  <c r="D52" i="10"/>
  <c r="D93" i="10"/>
  <c r="E81" i="10"/>
  <c r="F81" i="10"/>
  <c r="G81" i="10"/>
  <c r="H81" i="10"/>
  <c r="I81" i="10"/>
  <c r="J81" i="10"/>
  <c r="K81" i="10"/>
  <c r="L81" i="10"/>
  <c r="M81" i="10"/>
  <c r="N81" i="10"/>
  <c r="O81" i="10"/>
  <c r="P81" i="10"/>
  <c r="D81" i="10"/>
  <c r="E93" i="10"/>
  <c r="F93" i="10"/>
  <c r="G93" i="10"/>
  <c r="H93" i="10"/>
  <c r="I93" i="10"/>
  <c r="J93" i="10"/>
  <c r="K93" i="10"/>
  <c r="L93" i="10"/>
  <c r="M93" i="10"/>
  <c r="N93" i="10"/>
  <c r="O93" i="10"/>
  <c r="P93" i="10"/>
  <c r="Q93" i="10"/>
  <c r="E111" i="10"/>
  <c r="F111" i="10"/>
  <c r="G111" i="10"/>
  <c r="H111" i="10"/>
  <c r="I111" i="10"/>
  <c r="J111" i="10"/>
  <c r="K111" i="10"/>
  <c r="L111" i="10"/>
  <c r="M111" i="10"/>
  <c r="N111" i="10"/>
  <c r="O111" i="10"/>
  <c r="P111" i="10"/>
  <c r="Q111" i="10"/>
  <c r="D111" i="10"/>
  <c r="E133" i="10"/>
  <c r="F133" i="10"/>
  <c r="G133" i="10"/>
  <c r="H133" i="10"/>
  <c r="I133" i="10"/>
  <c r="J133" i="10"/>
  <c r="K133" i="10"/>
  <c r="L133" i="10"/>
  <c r="M133" i="10"/>
  <c r="N133" i="10"/>
  <c r="O133" i="10"/>
  <c r="P133" i="10"/>
  <c r="Q133" i="10"/>
  <c r="D133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D174" i="10"/>
  <c r="E222" i="10"/>
  <c r="E15" i="10" s="1"/>
  <c r="F222" i="10"/>
  <c r="F15" i="10" s="1"/>
  <c r="F14" i="10" s="1"/>
  <c r="G222" i="10"/>
  <c r="G15" i="10" s="1"/>
  <c r="G14" i="10" s="1"/>
  <c r="H222" i="10"/>
  <c r="H15" i="10" s="1"/>
  <c r="H14" i="10" s="1"/>
  <c r="I222" i="10"/>
  <c r="I15" i="10" s="1"/>
  <c r="I14" i="10" s="1"/>
  <c r="J222" i="10"/>
  <c r="J15" i="10" s="1"/>
  <c r="K222" i="10"/>
  <c r="K15" i="10" s="1"/>
  <c r="L222" i="10"/>
  <c r="L15" i="10" s="1"/>
  <c r="M222" i="10"/>
  <c r="M15" i="10" s="1"/>
  <c r="M14" i="10" s="1"/>
  <c r="N222" i="10"/>
  <c r="N15" i="10" s="1"/>
  <c r="N14" i="10" s="1"/>
  <c r="O222" i="10"/>
  <c r="O15" i="10" s="1"/>
  <c r="O14" i="10" s="1"/>
  <c r="P222" i="10"/>
  <c r="P15" i="10" s="1"/>
  <c r="P14" i="10" s="1"/>
  <c r="Q222" i="10"/>
  <c r="Q15" i="10" s="1"/>
  <c r="Q14" i="10" s="1"/>
  <c r="D222" i="10"/>
  <c r="D15" i="10" s="1"/>
  <c r="O16" i="10"/>
  <c r="P16" i="10"/>
  <c r="J16" i="10"/>
  <c r="F16" i="10"/>
  <c r="E14" i="10" l="1"/>
  <c r="L14" i="10"/>
  <c r="K14" i="10"/>
  <c r="J14" i="10"/>
  <c r="O13" i="10" l="1"/>
  <c r="P13" i="10"/>
  <c r="J13" i="10"/>
  <c r="K13" i="10"/>
  <c r="F13" i="10"/>
  <c r="AF22" i="10"/>
  <c r="AD22" i="10"/>
  <c r="AC22" i="10"/>
  <c r="AB22" i="10"/>
  <c r="AA22" i="10"/>
  <c r="Y22" i="10"/>
  <c r="X22" i="10"/>
  <c r="W22" i="10"/>
  <c r="Q22" i="10"/>
  <c r="N22" i="10"/>
  <c r="M22" i="10"/>
  <c r="L22" i="10"/>
  <c r="I22" i="10"/>
  <c r="H22" i="10"/>
  <c r="G22" i="10"/>
  <c r="E22" i="10"/>
  <c r="D22" i="10"/>
  <c r="AF16" i="10"/>
  <c r="AD16" i="10"/>
  <c r="AC16" i="10"/>
  <c r="AB16" i="10"/>
  <c r="AA16" i="10"/>
  <c r="Y16" i="10"/>
  <c r="X16" i="10"/>
  <c r="W16" i="10"/>
  <c r="Q16" i="10"/>
  <c r="N16" i="10"/>
  <c r="M16" i="10"/>
  <c r="L16" i="10"/>
  <c r="I16" i="10"/>
  <c r="H16" i="10"/>
  <c r="G16" i="10"/>
  <c r="E16" i="10"/>
  <c r="D16" i="10"/>
  <c r="AF14" i="10"/>
  <c r="AD14" i="10"/>
  <c r="AC14" i="10"/>
  <c r="AB14" i="10"/>
  <c r="AA14" i="10"/>
  <c r="Y14" i="10"/>
  <c r="X14" i="10"/>
  <c r="W14" i="10"/>
  <c r="D14" i="10"/>
  <c r="G13" i="10" l="1"/>
  <c r="AF13" i="10"/>
  <c r="W13" i="10"/>
  <c r="Q13" i="10"/>
  <c r="X13" i="10"/>
  <c r="AB13" i="10"/>
  <c r="Y13" i="10"/>
  <c r="I13" i="10"/>
  <c r="D13" i="10"/>
  <c r="H13" i="10"/>
  <c r="V13" i="10"/>
  <c r="AA13" i="10"/>
  <c r="M13" i="10"/>
  <c r="N13" i="10"/>
  <c r="E13" i="10"/>
  <c r="R13" i="10"/>
  <c r="AC13" i="10"/>
  <c r="L13" i="10"/>
  <c r="S13" i="10"/>
  <c r="AD13" i="10"/>
  <c r="E35" i="9" l="1"/>
  <c r="F35" i="9"/>
  <c r="G35" i="9"/>
  <c r="H35" i="9"/>
  <c r="I35" i="9"/>
  <c r="J35" i="9"/>
  <c r="K35" i="9"/>
  <c r="L35" i="9"/>
  <c r="M35" i="9"/>
  <c r="N35" i="9"/>
  <c r="O35" i="9"/>
  <c r="P35" i="9"/>
  <c r="Q35" i="9"/>
  <c r="R35" i="9"/>
  <c r="S35" i="9"/>
  <c r="T35" i="9"/>
  <c r="U35" i="9"/>
  <c r="V35" i="9"/>
  <c r="W35" i="9"/>
  <c r="D35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D27" i="9"/>
  <c r="D12" i="9" s="1"/>
  <c r="H13" i="9"/>
  <c r="I13" i="9"/>
  <c r="J13" i="9"/>
  <c r="K13" i="9"/>
  <c r="L13" i="9"/>
  <c r="M13" i="9"/>
  <c r="N13" i="9"/>
  <c r="O13" i="9"/>
  <c r="P13" i="9"/>
  <c r="Q13" i="9"/>
  <c r="Q12" i="9" s="1"/>
  <c r="R13" i="9"/>
  <c r="R12" i="9" s="1"/>
  <c r="S13" i="9"/>
  <c r="T13" i="9"/>
  <c r="U13" i="9"/>
  <c r="V13" i="9"/>
  <c r="W13" i="9"/>
  <c r="E13" i="9"/>
  <c r="F13" i="9"/>
  <c r="G13" i="9"/>
  <c r="D13" i="9"/>
  <c r="V12" i="9" l="1"/>
  <c r="E12" i="9"/>
  <c r="N12" i="9"/>
  <c r="J12" i="9"/>
  <c r="U12" i="9"/>
  <c r="I12" i="9"/>
  <c r="H12" i="9"/>
  <c r="M12" i="9"/>
  <c r="P12" i="9"/>
  <c r="L12" i="9"/>
  <c r="W12" i="9"/>
  <c r="K12" i="9"/>
  <c r="F12" i="9"/>
  <c r="T12" i="9"/>
  <c r="S12" i="9"/>
  <c r="G12" i="9"/>
  <c r="O12" i="9"/>
  <c r="U292" i="1" l="1"/>
  <c r="U291" i="1"/>
  <c r="U290" i="1"/>
  <c r="U289" i="1"/>
  <c r="U288" i="1"/>
  <c r="U287" i="1"/>
  <c r="U283" i="1"/>
  <c r="U282" i="1"/>
  <c r="U281" i="1"/>
  <c r="U279" i="1"/>
  <c r="U277" i="1"/>
  <c r="U276" i="1"/>
  <c r="U275" i="1"/>
  <c r="U274" i="1"/>
  <c r="U273" i="1"/>
  <c r="U272" i="1"/>
  <c r="U271" i="1"/>
  <c r="U270" i="1"/>
  <c r="U268" i="1"/>
  <c r="U265" i="1"/>
  <c r="U264" i="1"/>
  <c r="U263" i="1"/>
  <c r="U262" i="1"/>
  <c r="U261" i="1"/>
  <c r="U260" i="1"/>
  <c r="U258" i="1"/>
  <c r="U257" i="1"/>
  <c r="U256" i="1"/>
  <c r="U255" i="1"/>
  <c r="U254" i="1"/>
  <c r="U253" i="1"/>
  <c r="U252" i="1"/>
  <c r="U251" i="1"/>
  <c r="U250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1" i="1"/>
  <c r="U230" i="1"/>
  <c r="U229" i="1"/>
  <c r="U228" i="1"/>
  <c r="U227" i="1"/>
  <c r="U226" i="1"/>
  <c r="U224" i="1"/>
  <c r="U223" i="1"/>
  <c r="U222" i="1"/>
  <c r="U221" i="1"/>
  <c r="U220" i="1"/>
  <c r="U219" i="1"/>
  <c r="U218" i="1"/>
  <c r="U216" i="1"/>
  <c r="U215" i="1"/>
  <c r="U214" i="1"/>
  <c r="U212" i="1"/>
  <c r="U210" i="1"/>
  <c r="U209" i="1"/>
  <c r="U207" i="1"/>
  <c r="U203" i="1"/>
  <c r="U202" i="1"/>
  <c r="U201" i="1"/>
  <c r="U200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6" i="1"/>
  <c r="U165" i="1"/>
  <c r="U164" i="1"/>
  <c r="U163" i="1"/>
  <c r="U161" i="1"/>
  <c r="U160" i="1"/>
  <c r="U159" i="1"/>
  <c r="U158" i="1"/>
  <c r="U157" i="1"/>
  <c r="U155" i="1"/>
  <c r="U154" i="1"/>
  <c r="U153" i="1"/>
  <c r="U152" i="1"/>
  <c r="U148" i="1"/>
  <c r="U146" i="1"/>
  <c r="U142" i="1"/>
  <c r="U141" i="1"/>
  <c r="U138" i="1"/>
  <c r="U137" i="1"/>
  <c r="U136" i="1"/>
  <c r="U135" i="1"/>
  <c r="U131" i="1"/>
  <c r="U129" i="1"/>
  <c r="U128" i="1"/>
  <c r="U126" i="1"/>
  <c r="U125" i="1"/>
  <c r="U124" i="1"/>
  <c r="U120" i="1"/>
  <c r="U119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98" i="1"/>
  <c r="U97" i="1"/>
  <c r="U96" i="1"/>
  <c r="U95" i="1"/>
  <c r="U94" i="1"/>
  <c r="U93" i="1"/>
  <c r="U92" i="1"/>
  <c r="U91" i="1"/>
  <c r="U90" i="1"/>
  <c r="U89" i="1"/>
  <c r="U88" i="1"/>
  <c r="U84" i="1"/>
  <c r="U83" i="1"/>
  <c r="U82" i="1"/>
  <c r="U81" i="1"/>
  <c r="U80" i="1"/>
  <c r="U78" i="1"/>
  <c r="U77" i="1"/>
  <c r="U76" i="1"/>
  <c r="U75" i="1"/>
  <c r="U74" i="1"/>
  <c r="U71" i="1"/>
  <c r="U70" i="1"/>
  <c r="U69" i="1"/>
  <c r="U68" i="1"/>
  <c r="U67" i="1"/>
  <c r="U66" i="1"/>
  <c r="U65" i="1"/>
  <c r="U64" i="1"/>
  <c r="U63" i="1"/>
  <c r="U62" i="1"/>
  <c r="U61" i="1"/>
  <c r="U60" i="1"/>
  <c r="U56" i="1"/>
  <c r="U53" i="1"/>
  <c r="U49" i="1"/>
  <c r="U48" i="1"/>
  <c r="U46" i="1"/>
  <c r="U45" i="1"/>
  <c r="U44" i="1"/>
  <c r="U43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R292" i="1"/>
  <c r="R291" i="1"/>
  <c r="R290" i="1"/>
  <c r="R289" i="1"/>
  <c r="R288" i="1"/>
  <c r="R287" i="1"/>
  <c r="R283" i="1"/>
  <c r="R282" i="1"/>
  <c r="R281" i="1"/>
  <c r="R279" i="1"/>
  <c r="R277" i="1"/>
  <c r="R276" i="1"/>
  <c r="R275" i="1"/>
  <c r="R274" i="1"/>
  <c r="R273" i="1"/>
  <c r="R272" i="1"/>
  <c r="R271" i="1"/>
  <c r="R270" i="1"/>
  <c r="R268" i="1"/>
  <c r="R265" i="1"/>
  <c r="R264" i="1"/>
  <c r="R263" i="1"/>
  <c r="R262" i="1"/>
  <c r="R261" i="1"/>
  <c r="R260" i="1"/>
  <c r="R258" i="1"/>
  <c r="R257" i="1"/>
  <c r="R256" i="1"/>
  <c r="R255" i="1"/>
  <c r="R254" i="1"/>
  <c r="R253" i="1"/>
  <c r="R252" i="1"/>
  <c r="R251" i="1"/>
  <c r="R250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1" i="1"/>
  <c r="R230" i="1"/>
  <c r="R229" i="1"/>
  <c r="R228" i="1"/>
  <c r="R227" i="1"/>
  <c r="R226" i="1"/>
  <c r="R224" i="1"/>
  <c r="R223" i="1"/>
  <c r="R222" i="1"/>
  <c r="R221" i="1"/>
  <c r="R220" i="1"/>
  <c r="R219" i="1"/>
  <c r="R218" i="1"/>
  <c r="R216" i="1"/>
  <c r="R215" i="1"/>
  <c r="R214" i="1"/>
  <c r="R212" i="1"/>
  <c r="R210" i="1"/>
  <c r="R209" i="1"/>
  <c r="R207" i="1"/>
  <c r="R203" i="1"/>
  <c r="R202" i="1"/>
  <c r="R201" i="1"/>
  <c r="R200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6" i="1"/>
  <c r="R165" i="1"/>
  <c r="R164" i="1"/>
  <c r="R163" i="1"/>
  <c r="R161" i="1"/>
  <c r="R160" i="1"/>
  <c r="R159" i="1"/>
  <c r="R158" i="1"/>
  <c r="R157" i="1"/>
  <c r="R155" i="1"/>
  <c r="R154" i="1"/>
  <c r="R153" i="1"/>
  <c r="R152" i="1"/>
  <c r="R148" i="1"/>
  <c r="R146" i="1"/>
  <c r="R142" i="1"/>
  <c r="R141" i="1"/>
  <c r="R138" i="1"/>
  <c r="R137" i="1"/>
  <c r="R136" i="1"/>
  <c r="R135" i="1"/>
  <c r="R131" i="1"/>
  <c r="R129" i="1"/>
  <c r="R128" i="1"/>
  <c r="R126" i="1"/>
  <c r="R125" i="1"/>
  <c r="R124" i="1"/>
  <c r="R120" i="1"/>
  <c r="R119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98" i="1"/>
  <c r="R97" i="1"/>
  <c r="R96" i="1"/>
  <c r="R95" i="1"/>
  <c r="R94" i="1"/>
  <c r="R93" i="1"/>
  <c r="R92" i="1"/>
  <c r="R91" i="1"/>
  <c r="R90" i="1"/>
  <c r="R89" i="1"/>
  <c r="R88" i="1"/>
  <c r="R84" i="1"/>
  <c r="R83" i="1"/>
  <c r="R82" i="1"/>
  <c r="R81" i="1"/>
  <c r="R80" i="1"/>
  <c r="R78" i="1"/>
  <c r="R77" i="1"/>
  <c r="R76" i="1"/>
  <c r="R75" i="1"/>
  <c r="R74" i="1"/>
  <c r="R71" i="1"/>
  <c r="R70" i="1"/>
  <c r="R69" i="1"/>
  <c r="R68" i="1"/>
  <c r="R67" i="1"/>
  <c r="R66" i="1"/>
  <c r="R65" i="1"/>
  <c r="R64" i="1"/>
  <c r="R63" i="1"/>
  <c r="R62" i="1"/>
  <c r="R61" i="1"/>
  <c r="R60" i="1"/>
  <c r="R56" i="1"/>
  <c r="R53" i="1"/>
  <c r="R49" i="1"/>
  <c r="R48" i="1"/>
  <c r="R46" i="1"/>
  <c r="R45" i="1"/>
  <c r="R44" i="1"/>
  <c r="R43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O292" i="1"/>
  <c r="O291" i="1"/>
  <c r="O290" i="1"/>
  <c r="O289" i="1"/>
  <c r="O288" i="1"/>
  <c r="O287" i="1"/>
  <c r="O283" i="1"/>
  <c r="O282" i="1"/>
  <c r="O281" i="1"/>
  <c r="O279" i="1"/>
  <c r="O277" i="1"/>
  <c r="O276" i="1"/>
  <c r="O275" i="1"/>
  <c r="O274" i="1"/>
  <c r="O273" i="1"/>
  <c r="O272" i="1"/>
  <c r="O271" i="1"/>
  <c r="O270" i="1"/>
  <c r="O268" i="1"/>
  <c r="O265" i="1"/>
  <c r="O264" i="1"/>
  <c r="O263" i="1"/>
  <c r="O262" i="1"/>
  <c r="O261" i="1"/>
  <c r="O260" i="1"/>
  <c r="O258" i="1"/>
  <c r="O257" i="1"/>
  <c r="O256" i="1"/>
  <c r="O255" i="1"/>
  <c r="O254" i="1"/>
  <c r="O253" i="1"/>
  <c r="O252" i="1"/>
  <c r="O251" i="1"/>
  <c r="O250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1" i="1"/>
  <c r="O230" i="1"/>
  <c r="O229" i="1"/>
  <c r="O228" i="1"/>
  <c r="O227" i="1"/>
  <c r="O226" i="1"/>
  <c r="O224" i="1"/>
  <c r="O223" i="1"/>
  <c r="O222" i="1"/>
  <c r="O221" i="1"/>
  <c r="O220" i="1"/>
  <c r="O219" i="1"/>
  <c r="O218" i="1"/>
  <c r="O216" i="1"/>
  <c r="O215" i="1"/>
  <c r="O214" i="1"/>
  <c r="O212" i="1"/>
  <c r="O210" i="1"/>
  <c r="O209" i="1"/>
  <c r="O207" i="1"/>
  <c r="O203" i="1"/>
  <c r="O202" i="1"/>
  <c r="O201" i="1"/>
  <c r="O200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6" i="1"/>
  <c r="O165" i="1"/>
  <c r="O164" i="1"/>
  <c r="O163" i="1"/>
  <c r="O161" i="1"/>
  <c r="O160" i="1"/>
  <c r="O159" i="1"/>
  <c r="O158" i="1"/>
  <c r="O157" i="1"/>
  <c r="O155" i="1"/>
  <c r="O154" i="1"/>
  <c r="O153" i="1"/>
  <c r="O152" i="1"/>
  <c r="O148" i="1"/>
  <c r="O146" i="1"/>
  <c r="O142" i="1"/>
  <c r="O141" i="1"/>
  <c r="O138" i="1"/>
  <c r="O137" i="1"/>
  <c r="O136" i="1"/>
  <c r="O135" i="1"/>
  <c r="O131" i="1"/>
  <c r="O129" i="1"/>
  <c r="O128" i="1"/>
  <c r="O126" i="1"/>
  <c r="O125" i="1"/>
  <c r="O124" i="1"/>
  <c r="O120" i="1"/>
  <c r="O119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98" i="1"/>
  <c r="O97" i="1"/>
  <c r="O96" i="1"/>
  <c r="O95" i="1"/>
  <c r="O94" i="1"/>
  <c r="O93" i="1"/>
  <c r="O92" i="1"/>
  <c r="O91" i="1"/>
  <c r="O90" i="1"/>
  <c r="O89" i="1"/>
  <c r="O88" i="1"/>
  <c r="O84" i="1"/>
  <c r="O83" i="1"/>
  <c r="O82" i="1"/>
  <c r="O81" i="1"/>
  <c r="O80" i="1"/>
  <c r="O78" i="1"/>
  <c r="O77" i="1"/>
  <c r="O76" i="1"/>
  <c r="O75" i="1"/>
  <c r="O74" i="1"/>
  <c r="O71" i="1"/>
  <c r="O70" i="1"/>
  <c r="O69" i="1"/>
  <c r="O68" i="1"/>
  <c r="O67" i="1"/>
  <c r="O66" i="1"/>
  <c r="O65" i="1"/>
  <c r="O64" i="1"/>
  <c r="O63" i="1"/>
  <c r="O62" i="1"/>
  <c r="O61" i="1"/>
  <c r="O60" i="1"/>
  <c r="O56" i="1"/>
  <c r="O53" i="1"/>
  <c r="O49" i="1"/>
  <c r="O48" i="1"/>
  <c r="O46" i="1"/>
  <c r="O45" i="1"/>
  <c r="O44" i="1"/>
  <c r="O43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L292" i="1"/>
  <c r="L291" i="1"/>
  <c r="L290" i="1"/>
  <c r="L289" i="1"/>
  <c r="L288" i="1"/>
  <c r="L287" i="1"/>
  <c r="L283" i="1"/>
  <c r="L282" i="1"/>
  <c r="L281" i="1"/>
  <c r="L279" i="1"/>
  <c r="L277" i="1"/>
  <c r="L276" i="1"/>
  <c r="L275" i="1"/>
  <c r="L274" i="1"/>
  <c r="L273" i="1"/>
  <c r="L272" i="1"/>
  <c r="L271" i="1"/>
  <c r="L270" i="1"/>
  <c r="L268" i="1"/>
  <c r="L265" i="1"/>
  <c r="L264" i="1"/>
  <c r="L263" i="1"/>
  <c r="L262" i="1"/>
  <c r="L261" i="1"/>
  <c r="L260" i="1"/>
  <c r="L258" i="1"/>
  <c r="L257" i="1"/>
  <c r="L256" i="1"/>
  <c r="L255" i="1"/>
  <c r="L254" i="1"/>
  <c r="L253" i="1"/>
  <c r="L252" i="1"/>
  <c r="L251" i="1"/>
  <c r="L250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1" i="1"/>
  <c r="L230" i="1"/>
  <c r="L229" i="1"/>
  <c r="L228" i="1"/>
  <c r="L227" i="1"/>
  <c r="L226" i="1"/>
  <c r="L224" i="1"/>
  <c r="L223" i="1"/>
  <c r="L222" i="1"/>
  <c r="L221" i="1"/>
  <c r="L220" i="1"/>
  <c r="L219" i="1"/>
  <c r="L218" i="1"/>
  <c r="L216" i="1"/>
  <c r="L215" i="1"/>
  <c r="L214" i="1"/>
  <c r="L212" i="1"/>
  <c r="L210" i="1"/>
  <c r="L209" i="1"/>
  <c r="L207" i="1"/>
  <c r="L203" i="1"/>
  <c r="L202" i="1"/>
  <c r="L201" i="1"/>
  <c r="L200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6" i="1"/>
  <c r="L165" i="1"/>
  <c r="L164" i="1"/>
  <c r="L163" i="1"/>
  <c r="L161" i="1"/>
  <c r="L160" i="1"/>
  <c r="L159" i="1"/>
  <c r="L158" i="1"/>
  <c r="L157" i="1"/>
  <c r="L155" i="1"/>
  <c r="L154" i="1"/>
  <c r="L153" i="1"/>
  <c r="L152" i="1"/>
  <c r="L148" i="1"/>
  <c r="L146" i="1"/>
  <c r="L142" i="1"/>
  <c r="L141" i="1"/>
  <c r="L138" i="1"/>
  <c r="L137" i="1"/>
  <c r="L136" i="1"/>
  <c r="L135" i="1"/>
  <c r="L131" i="1"/>
  <c r="L129" i="1"/>
  <c r="L128" i="1"/>
  <c r="L126" i="1"/>
  <c r="L125" i="1"/>
  <c r="L124" i="1"/>
  <c r="L120" i="1"/>
  <c r="L119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98" i="1"/>
  <c r="L97" i="1"/>
  <c r="L96" i="1"/>
  <c r="L95" i="1"/>
  <c r="L94" i="1"/>
  <c r="L93" i="1"/>
  <c r="L92" i="1"/>
  <c r="L91" i="1"/>
  <c r="L90" i="1"/>
  <c r="L89" i="1"/>
  <c r="L88" i="1"/>
  <c r="L84" i="1"/>
  <c r="L83" i="1"/>
  <c r="L82" i="1"/>
  <c r="L81" i="1"/>
  <c r="L80" i="1"/>
  <c r="L78" i="1"/>
  <c r="L77" i="1"/>
  <c r="L76" i="1"/>
  <c r="L75" i="1"/>
  <c r="L74" i="1"/>
  <c r="L71" i="1"/>
  <c r="L70" i="1"/>
  <c r="L69" i="1"/>
  <c r="L68" i="1"/>
  <c r="L67" i="1"/>
  <c r="L66" i="1"/>
  <c r="L65" i="1"/>
  <c r="L64" i="1"/>
  <c r="L63" i="1"/>
  <c r="L62" i="1"/>
  <c r="L61" i="1"/>
  <c r="L60" i="1"/>
  <c r="L56" i="1"/>
  <c r="L53" i="1"/>
  <c r="L49" i="1"/>
  <c r="L48" i="1"/>
  <c r="L46" i="1"/>
  <c r="L45" i="1"/>
  <c r="L44" i="1"/>
  <c r="L43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I292" i="1"/>
  <c r="I291" i="1"/>
  <c r="I290" i="1"/>
  <c r="I289" i="1"/>
  <c r="I288" i="1"/>
  <c r="I287" i="1"/>
  <c r="I283" i="1"/>
  <c r="I282" i="1"/>
  <c r="I281" i="1"/>
  <c r="I279" i="1"/>
  <c r="I277" i="1"/>
  <c r="I276" i="1"/>
  <c r="I275" i="1"/>
  <c r="I274" i="1"/>
  <c r="I273" i="1"/>
  <c r="I272" i="1"/>
  <c r="I271" i="1"/>
  <c r="I270" i="1"/>
  <c r="I268" i="1"/>
  <c r="I265" i="1"/>
  <c r="I264" i="1"/>
  <c r="I263" i="1"/>
  <c r="I262" i="1"/>
  <c r="I261" i="1"/>
  <c r="I260" i="1"/>
  <c r="I258" i="1"/>
  <c r="I257" i="1"/>
  <c r="I256" i="1"/>
  <c r="I255" i="1"/>
  <c r="I254" i="1"/>
  <c r="I253" i="1"/>
  <c r="I252" i="1"/>
  <c r="I251" i="1"/>
  <c r="I250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1" i="1"/>
  <c r="I230" i="1"/>
  <c r="I229" i="1"/>
  <c r="I228" i="1"/>
  <c r="I227" i="1"/>
  <c r="I226" i="1"/>
  <c r="I224" i="1"/>
  <c r="I223" i="1"/>
  <c r="I222" i="1"/>
  <c r="I221" i="1"/>
  <c r="I220" i="1"/>
  <c r="I219" i="1"/>
  <c r="I218" i="1"/>
  <c r="I216" i="1"/>
  <c r="I215" i="1"/>
  <c r="I214" i="1"/>
  <c r="I212" i="1"/>
  <c r="I210" i="1"/>
  <c r="I209" i="1"/>
  <c r="I207" i="1"/>
  <c r="I203" i="1"/>
  <c r="I202" i="1"/>
  <c r="I201" i="1"/>
  <c r="I200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6" i="1"/>
  <c r="I165" i="1"/>
  <c r="I164" i="1"/>
  <c r="I163" i="1"/>
  <c r="I161" i="1"/>
  <c r="I160" i="1"/>
  <c r="I159" i="1"/>
  <c r="I158" i="1"/>
  <c r="I157" i="1"/>
  <c r="I155" i="1"/>
  <c r="I154" i="1"/>
  <c r="I153" i="1"/>
  <c r="I152" i="1"/>
  <c r="I148" i="1"/>
  <c r="I146" i="1"/>
  <c r="I142" i="1"/>
  <c r="I141" i="1"/>
  <c r="I138" i="1"/>
  <c r="I137" i="1"/>
  <c r="I136" i="1"/>
  <c r="I135" i="1"/>
  <c r="I131" i="1"/>
  <c r="I129" i="1"/>
  <c r="I128" i="1"/>
  <c r="I126" i="1"/>
  <c r="I125" i="1"/>
  <c r="I124" i="1"/>
  <c r="I120" i="1"/>
  <c r="I119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98" i="1"/>
  <c r="I97" i="1"/>
  <c r="I96" i="1"/>
  <c r="I95" i="1"/>
  <c r="I94" i="1"/>
  <c r="I93" i="1"/>
  <c r="I92" i="1"/>
  <c r="I91" i="1"/>
  <c r="I90" i="1"/>
  <c r="I89" i="1"/>
  <c r="I88" i="1"/>
  <c r="I84" i="1"/>
  <c r="I83" i="1"/>
  <c r="I82" i="1"/>
  <c r="I81" i="1"/>
  <c r="I80" i="1"/>
  <c r="I78" i="1"/>
  <c r="I77" i="1"/>
  <c r="I76" i="1"/>
  <c r="I75" i="1"/>
  <c r="I74" i="1"/>
  <c r="I71" i="1"/>
  <c r="I70" i="1"/>
  <c r="I69" i="1"/>
  <c r="I68" i="1"/>
  <c r="I67" i="1"/>
  <c r="I66" i="1"/>
  <c r="I65" i="1"/>
  <c r="I64" i="1"/>
  <c r="I63" i="1"/>
  <c r="I62" i="1"/>
  <c r="I61" i="1"/>
  <c r="I60" i="1"/>
  <c r="I56" i="1"/>
  <c r="I53" i="1"/>
  <c r="I49" i="1"/>
  <c r="I48" i="1"/>
  <c r="I46" i="1"/>
  <c r="I45" i="1"/>
  <c r="I44" i="1"/>
  <c r="I43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F292" i="1"/>
  <c r="F291" i="1"/>
  <c r="F290" i="1"/>
  <c r="F289" i="1"/>
  <c r="F288" i="1"/>
  <c r="F287" i="1"/>
  <c r="F283" i="1"/>
  <c r="F282" i="1"/>
  <c r="F281" i="1"/>
  <c r="F279" i="1"/>
  <c r="F277" i="1"/>
  <c r="F276" i="1"/>
  <c r="F275" i="1"/>
  <c r="F274" i="1"/>
  <c r="F273" i="1"/>
  <c r="F272" i="1"/>
  <c r="F271" i="1"/>
  <c r="F270" i="1"/>
  <c r="F268" i="1"/>
  <c r="F265" i="1"/>
  <c r="F264" i="1"/>
  <c r="F263" i="1"/>
  <c r="F262" i="1"/>
  <c r="F261" i="1"/>
  <c r="F260" i="1"/>
  <c r="F258" i="1"/>
  <c r="F257" i="1"/>
  <c r="F256" i="1"/>
  <c r="F255" i="1"/>
  <c r="F254" i="1"/>
  <c r="F253" i="1"/>
  <c r="F252" i="1"/>
  <c r="F251" i="1"/>
  <c r="F250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1" i="1"/>
  <c r="F230" i="1"/>
  <c r="F229" i="1"/>
  <c r="F228" i="1"/>
  <c r="F227" i="1"/>
  <c r="F226" i="1"/>
  <c r="F224" i="1"/>
  <c r="F223" i="1"/>
  <c r="F222" i="1"/>
  <c r="F221" i="1"/>
  <c r="F220" i="1"/>
  <c r="F219" i="1"/>
  <c r="F218" i="1"/>
  <c r="F216" i="1"/>
  <c r="F215" i="1"/>
  <c r="F214" i="1"/>
  <c r="F212" i="1"/>
  <c r="F210" i="1"/>
  <c r="F209" i="1"/>
  <c r="F207" i="1"/>
  <c r="F203" i="1"/>
  <c r="F202" i="1"/>
  <c r="F201" i="1"/>
  <c r="F200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6" i="1"/>
  <c r="F165" i="1"/>
  <c r="F164" i="1"/>
  <c r="F163" i="1"/>
  <c r="F161" i="1"/>
  <c r="F160" i="1"/>
  <c r="F159" i="1"/>
  <c r="F158" i="1"/>
  <c r="F157" i="1"/>
  <c r="F155" i="1"/>
  <c r="F154" i="1"/>
  <c r="F153" i="1"/>
  <c r="F152" i="1"/>
  <c r="F148" i="1"/>
  <c r="F146" i="1"/>
  <c r="F142" i="1"/>
  <c r="F141" i="1"/>
  <c r="F138" i="1"/>
  <c r="F137" i="1"/>
  <c r="F136" i="1"/>
  <c r="F135" i="1"/>
  <c r="F131" i="1"/>
  <c r="F129" i="1"/>
  <c r="F128" i="1"/>
  <c r="F126" i="1"/>
  <c r="F125" i="1"/>
  <c r="F124" i="1"/>
  <c r="F120" i="1"/>
  <c r="F119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98" i="1"/>
  <c r="F97" i="1"/>
  <c r="F96" i="1"/>
  <c r="F95" i="1"/>
  <c r="F94" i="1"/>
  <c r="F93" i="1"/>
  <c r="F92" i="1"/>
  <c r="F91" i="1"/>
  <c r="F90" i="1"/>
  <c r="F89" i="1"/>
  <c r="F88" i="1"/>
  <c r="F84" i="1"/>
  <c r="F83" i="1"/>
  <c r="F82" i="1"/>
  <c r="F81" i="1"/>
  <c r="F80" i="1"/>
  <c r="F78" i="1"/>
  <c r="F77" i="1"/>
  <c r="F76" i="1"/>
  <c r="F75" i="1"/>
  <c r="F74" i="1"/>
  <c r="F71" i="1"/>
  <c r="F70" i="1"/>
  <c r="F69" i="1"/>
  <c r="F68" i="1"/>
  <c r="F67" i="1"/>
  <c r="F66" i="1"/>
  <c r="F65" i="1"/>
  <c r="F64" i="1"/>
  <c r="F63" i="1"/>
  <c r="F62" i="1"/>
  <c r="F61" i="1"/>
  <c r="F60" i="1"/>
  <c r="F56" i="1"/>
  <c r="F53" i="1"/>
  <c r="F49" i="1"/>
  <c r="F48" i="1"/>
  <c r="F46" i="1"/>
  <c r="F45" i="1"/>
  <c r="F44" i="1"/>
  <c r="F43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T308" i="1" l="1"/>
  <c r="S308" i="1"/>
  <c r="Q308" i="1"/>
  <c r="P308" i="1"/>
  <c r="N308" i="1"/>
  <c r="M308" i="1"/>
  <c r="K308" i="1"/>
  <c r="J308" i="1"/>
  <c r="H308" i="1"/>
  <c r="G308" i="1"/>
  <c r="E308" i="1"/>
  <c r="D308" i="1"/>
  <c r="T304" i="1"/>
  <c r="S304" i="1"/>
  <c r="Q304" i="1"/>
  <c r="P304" i="1"/>
  <c r="N304" i="1"/>
  <c r="M304" i="1"/>
  <c r="K304" i="1"/>
  <c r="J304" i="1"/>
  <c r="H304" i="1"/>
  <c r="G304" i="1"/>
  <c r="E304" i="1"/>
  <c r="D304" i="1"/>
  <c r="T300" i="1"/>
  <c r="S300" i="1"/>
  <c r="Q300" i="1"/>
  <c r="P300" i="1"/>
  <c r="N300" i="1"/>
  <c r="M300" i="1"/>
  <c r="K300" i="1"/>
  <c r="J300" i="1"/>
  <c r="H300" i="1"/>
  <c r="G300" i="1"/>
  <c r="E300" i="1"/>
  <c r="D300" i="1"/>
  <c r="T298" i="1"/>
  <c r="S298" i="1"/>
  <c r="Q298" i="1"/>
  <c r="P298" i="1"/>
  <c r="N298" i="1"/>
  <c r="M298" i="1"/>
  <c r="K298" i="1"/>
  <c r="J298" i="1"/>
  <c r="H298" i="1"/>
  <c r="G298" i="1"/>
  <c r="E298" i="1"/>
  <c r="D298" i="1"/>
  <c r="T286" i="1"/>
  <c r="S286" i="1"/>
  <c r="U286" i="1" s="1"/>
  <c r="Q286" i="1"/>
  <c r="P286" i="1"/>
  <c r="N286" i="1"/>
  <c r="M286" i="1"/>
  <c r="O286" i="1" s="1"/>
  <c r="K286" i="1"/>
  <c r="J286" i="1"/>
  <c r="L286" i="1" s="1"/>
  <c r="H286" i="1"/>
  <c r="G286" i="1"/>
  <c r="I286" i="1" s="1"/>
  <c r="E286" i="1"/>
  <c r="D286" i="1"/>
  <c r="T280" i="1"/>
  <c r="S280" i="1"/>
  <c r="U280" i="1" s="1"/>
  <c r="Q280" i="1"/>
  <c r="P280" i="1"/>
  <c r="R280" i="1" s="1"/>
  <c r="N280" i="1"/>
  <c r="M280" i="1"/>
  <c r="O280" i="1" s="1"/>
  <c r="K280" i="1"/>
  <c r="J280" i="1"/>
  <c r="H280" i="1"/>
  <c r="G280" i="1"/>
  <c r="I280" i="1" s="1"/>
  <c r="E280" i="1"/>
  <c r="D280" i="1"/>
  <c r="F280" i="1" s="1"/>
  <c r="T278" i="1"/>
  <c r="S278" i="1"/>
  <c r="U278" i="1" s="1"/>
  <c r="Q278" i="1"/>
  <c r="P278" i="1"/>
  <c r="N278" i="1"/>
  <c r="M278" i="1"/>
  <c r="O278" i="1" s="1"/>
  <c r="K278" i="1"/>
  <c r="J278" i="1"/>
  <c r="L278" i="1" s="1"/>
  <c r="H278" i="1"/>
  <c r="G278" i="1"/>
  <c r="I278" i="1" s="1"/>
  <c r="E278" i="1"/>
  <c r="D278" i="1"/>
  <c r="T269" i="1"/>
  <c r="S269" i="1"/>
  <c r="U269" i="1" s="1"/>
  <c r="Q269" i="1"/>
  <c r="P269" i="1"/>
  <c r="R269" i="1" s="1"/>
  <c r="N269" i="1"/>
  <c r="M269" i="1"/>
  <c r="O269" i="1" s="1"/>
  <c r="K269" i="1"/>
  <c r="J269" i="1"/>
  <c r="H269" i="1"/>
  <c r="G269" i="1"/>
  <c r="I269" i="1" s="1"/>
  <c r="E269" i="1"/>
  <c r="D269" i="1"/>
  <c r="F269" i="1" s="1"/>
  <c r="T267" i="1"/>
  <c r="S267" i="1"/>
  <c r="U267" i="1" s="1"/>
  <c r="Q267" i="1"/>
  <c r="P267" i="1"/>
  <c r="N267" i="1"/>
  <c r="M267" i="1"/>
  <c r="O267" i="1" s="1"/>
  <c r="K267" i="1"/>
  <c r="J267" i="1"/>
  <c r="L267" i="1" s="1"/>
  <c r="H267" i="1"/>
  <c r="G267" i="1"/>
  <c r="I267" i="1" s="1"/>
  <c r="E267" i="1"/>
  <c r="D267" i="1"/>
  <c r="T259" i="1"/>
  <c r="S259" i="1"/>
  <c r="U259" i="1" s="1"/>
  <c r="Q259" i="1"/>
  <c r="P259" i="1"/>
  <c r="R259" i="1" s="1"/>
  <c r="N259" i="1"/>
  <c r="M259" i="1"/>
  <c r="O259" i="1" s="1"/>
  <c r="K259" i="1"/>
  <c r="J259" i="1"/>
  <c r="H259" i="1"/>
  <c r="G259" i="1"/>
  <c r="I259" i="1" s="1"/>
  <c r="E259" i="1"/>
  <c r="D259" i="1"/>
  <c r="F259" i="1" s="1"/>
  <c r="T249" i="1"/>
  <c r="S249" i="1"/>
  <c r="U249" i="1" s="1"/>
  <c r="Q249" i="1"/>
  <c r="P249" i="1"/>
  <c r="N249" i="1"/>
  <c r="M249" i="1"/>
  <c r="O249" i="1" s="1"/>
  <c r="K249" i="1"/>
  <c r="J249" i="1"/>
  <c r="L249" i="1" s="1"/>
  <c r="H249" i="1"/>
  <c r="G249" i="1"/>
  <c r="I249" i="1" s="1"/>
  <c r="E249" i="1"/>
  <c r="D249" i="1"/>
  <c r="T234" i="1"/>
  <c r="S234" i="1"/>
  <c r="U234" i="1" s="1"/>
  <c r="Q234" i="1"/>
  <c r="P234" i="1"/>
  <c r="R234" i="1" s="1"/>
  <c r="N234" i="1"/>
  <c r="M234" i="1"/>
  <c r="O234" i="1" s="1"/>
  <c r="K234" i="1"/>
  <c r="J234" i="1"/>
  <c r="H234" i="1"/>
  <c r="G234" i="1"/>
  <c r="I234" i="1" s="1"/>
  <c r="E234" i="1"/>
  <c r="D234" i="1"/>
  <c r="F234" i="1" s="1"/>
  <c r="T225" i="1"/>
  <c r="S225" i="1"/>
  <c r="U225" i="1" s="1"/>
  <c r="Q225" i="1"/>
  <c r="P225" i="1"/>
  <c r="N225" i="1"/>
  <c r="M225" i="1"/>
  <c r="O225" i="1" s="1"/>
  <c r="K225" i="1"/>
  <c r="J225" i="1"/>
  <c r="L225" i="1" s="1"/>
  <c r="H225" i="1"/>
  <c r="G225" i="1"/>
  <c r="I225" i="1" s="1"/>
  <c r="E225" i="1"/>
  <c r="D225" i="1"/>
  <c r="T217" i="1"/>
  <c r="S217" i="1"/>
  <c r="Q217" i="1"/>
  <c r="P217" i="1"/>
  <c r="R217" i="1" s="1"/>
  <c r="N217" i="1"/>
  <c r="M217" i="1"/>
  <c r="O217" i="1" s="1"/>
  <c r="K217" i="1"/>
  <c r="J217" i="1"/>
  <c r="H217" i="1"/>
  <c r="G217" i="1"/>
  <c r="E217" i="1"/>
  <c r="D217" i="1"/>
  <c r="F217" i="1" s="1"/>
  <c r="T213" i="1"/>
  <c r="S213" i="1"/>
  <c r="U213" i="1" s="1"/>
  <c r="Q213" i="1"/>
  <c r="P213" i="1"/>
  <c r="N213" i="1"/>
  <c r="M213" i="1"/>
  <c r="O213" i="1" s="1"/>
  <c r="K213" i="1"/>
  <c r="J213" i="1"/>
  <c r="L213" i="1" s="1"/>
  <c r="H213" i="1"/>
  <c r="G213" i="1"/>
  <c r="I213" i="1" s="1"/>
  <c r="E213" i="1"/>
  <c r="D213" i="1"/>
  <c r="T211" i="1"/>
  <c r="S211" i="1"/>
  <c r="U211" i="1" s="1"/>
  <c r="Q211" i="1"/>
  <c r="P211" i="1"/>
  <c r="R211" i="1" s="1"/>
  <c r="N211" i="1"/>
  <c r="M211" i="1"/>
  <c r="O211" i="1" s="1"/>
  <c r="K211" i="1"/>
  <c r="J211" i="1"/>
  <c r="H211" i="1"/>
  <c r="G211" i="1"/>
  <c r="I211" i="1" s="1"/>
  <c r="E211" i="1"/>
  <c r="D211" i="1"/>
  <c r="F211" i="1" s="1"/>
  <c r="T208" i="1"/>
  <c r="T14" i="1" s="1"/>
  <c r="S208" i="1"/>
  <c r="Q208" i="1"/>
  <c r="Q14" i="1" s="1"/>
  <c r="P208" i="1"/>
  <c r="N208" i="1"/>
  <c r="N14" i="1" s="1"/>
  <c r="M208" i="1"/>
  <c r="K208" i="1"/>
  <c r="K14" i="1" s="1"/>
  <c r="J208" i="1"/>
  <c r="H208" i="1"/>
  <c r="H14" i="1" s="1"/>
  <c r="G208" i="1"/>
  <c r="E208" i="1"/>
  <c r="E14" i="1" s="1"/>
  <c r="D208" i="1"/>
  <c r="T206" i="1"/>
  <c r="S206" i="1"/>
  <c r="U206" i="1" s="1"/>
  <c r="Q206" i="1"/>
  <c r="P206" i="1"/>
  <c r="R206" i="1" s="1"/>
  <c r="N206" i="1"/>
  <c r="M206" i="1"/>
  <c r="O206" i="1" s="1"/>
  <c r="K206" i="1"/>
  <c r="J206" i="1"/>
  <c r="H206" i="1"/>
  <c r="G206" i="1"/>
  <c r="I206" i="1" s="1"/>
  <c r="E206" i="1"/>
  <c r="D206" i="1"/>
  <c r="F206" i="1" s="1"/>
  <c r="T199" i="1"/>
  <c r="S199" i="1"/>
  <c r="U199" i="1" s="1"/>
  <c r="Q199" i="1"/>
  <c r="P199" i="1"/>
  <c r="N199" i="1"/>
  <c r="M199" i="1"/>
  <c r="O199" i="1" s="1"/>
  <c r="K199" i="1"/>
  <c r="J199" i="1"/>
  <c r="L199" i="1" s="1"/>
  <c r="H199" i="1"/>
  <c r="G199" i="1"/>
  <c r="I199" i="1" s="1"/>
  <c r="E199" i="1"/>
  <c r="D199" i="1"/>
  <c r="T181" i="1"/>
  <c r="S181" i="1"/>
  <c r="U181" i="1" s="1"/>
  <c r="Q181" i="1"/>
  <c r="P181" i="1"/>
  <c r="R181" i="1" s="1"/>
  <c r="N181" i="1"/>
  <c r="M181" i="1"/>
  <c r="O181" i="1" s="1"/>
  <c r="K181" i="1"/>
  <c r="J181" i="1"/>
  <c r="H181" i="1"/>
  <c r="G181" i="1"/>
  <c r="I181" i="1" s="1"/>
  <c r="E181" i="1"/>
  <c r="D181" i="1"/>
  <c r="F181" i="1" s="1"/>
  <c r="T167" i="1"/>
  <c r="S167" i="1"/>
  <c r="U167" i="1" s="1"/>
  <c r="Q167" i="1"/>
  <c r="P167" i="1"/>
  <c r="N167" i="1"/>
  <c r="M167" i="1"/>
  <c r="O167" i="1" s="1"/>
  <c r="K167" i="1"/>
  <c r="J167" i="1"/>
  <c r="L167" i="1" s="1"/>
  <c r="H167" i="1"/>
  <c r="G167" i="1"/>
  <c r="I167" i="1" s="1"/>
  <c r="E167" i="1"/>
  <c r="D167" i="1"/>
  <c r="T162" i="1"/>
  <c r="S162" i="1"/>
  <c r="U162" i="1" s="1"/>
  <c r="Q162" i="1"/>
  <c r="P162" i="1"/>
  <c r="R162" i="1" s="1"/>
  <c r="N162" i="1"/>
  <c r="M162" i="1"/>
  <c r="O162" i="1" s="1"/>
  <c r="K162" i="1"/>
  <c r="J162" i="1"/>
  <c r="H162" i="1"/>
  <c r="G162" i="1"/>
  <c r="I162" i="1" s="1"/>
  <c r="E162" i="1"/>
  <c r="D162" i="1"/>
  <c r="F162" i="1" s="1"/>
  <c r="T156" i="1"/>
  <c r="S156" i="1"/>
  <c r="U156" i="1" s="1"/>
  <c r="Q156" i="1"/>
  <c r="P156" i="1"/>
  <c r="N156" i="1"/>
  <c r="M156" i="1"/>
  <c r="O156" i="1" s="1"/>
  <c r="K156" i="1"/>
  <c r="J156" i="1"/>
  <c r="L156" i="1" s="1"/>
  <c r="H156" i="1"/>
  <c r="G156" i="1"/>
  <c r="I156" i="1" s="1"/>
  <c r="E156" i="1"/>
  <c r="D156" i="1"/>
  <c r="T151" i="1"/>
  <c r="S151" i="1"/>
  <c r="U151" i="1" s="1"/>
  <c r="Q151" i="1"/>
  <c r="P151" i="1"/>
  <c r="R151" i="1" s="1"/>
  <c r="N151" i="1"/>
  <c r="M151" i="1"/>
  <c r="O151" i="1" s="1"/>
  <c r="K151" i="1"/>
  <c r="J151" i="1"/>
  <c r="H151" i="1"/>
  <c r="G151" i="1"/>
  <c r="I151" i="1" s="1"/>
  <c r="E151" i="1"/>
  <c r="D151" i="1"/>
  <c r="F151" i="1" s="1"/>
  <c r="T147" i="1"/>
  <c r="T22" i="1" s="1"/>
  <c r="S147" i="1"/>
  <c r="Q147" i="1"/>
  <c r="P147" i="1"/>
  <c r="N147" i="1"/>
  <c r="N22" i="1" s="1"/>
  <c r="M147" i="1"/>
  <c r="K147" i="1"/>
  <c r="K22" i="1" s="1"/>
  <c r="J147" i="1"/>
  <c r="H147" i="1"/>
  <c r="H22" i="1" s="1"/>
  <c r="G147" i="1"/>
  <c r="E147" i="1"/>
  <c r="D147" i="1"/>
  <c r="T145" i="1"/>
  <c r="S145" i="1"/>
  <c r="Q145" i="1"/>
  <c r="P145" i="1"/>
  <c r="R145" i="1" s="1"/>
  <c r="N145" i="1"/>
  <c r="M145" i="1"/>
  <c r="O145" i="1" s="1"/>
  <c r="K145" i="1"/>
  <c r="J145" i="1"/>
  <c r="H145" i="1"/>
  <c r="G145" i="1"/>
  <c r="E145" i="1"/>
  <c r="D145" i="1"/>
  <c r="F145" i="1" s="1"/>
  <c r="T140" i="1"/>
  <c r="S140" i="1"/>
  <c r="U140" i="1" s="1"/>
  <c r="Q140" i="1"/>
  <c r="P140" i="1"/>
  <c r="N140" i="1"/>
  <c r="M140" i="1"/>
  <c r="O140" i="1" s="1"/>
  <c r="K140" i="1"/>
  <c r="J140" i="1"/>
  <c r="L140" i="1" s="1"/>
  <c r="H140" i="1"/>
  <c r="G140" i="1"/>
  <c r="I140" i="1" s="1"/>
  <c r="E140" i="1"/>
  <c r="D140" i="1"/>
  <c r="T134" i="1"/>
  <c r="S134" i="1"/>
  <c r="U134" i="1" s="1"/>
  <c r="Q134" i="1"/>
  <c r="P134" i="1"/>
  <c r="R134" i="1" s="1"/>
  <c r="N134" i="1"/>
  <c r="M134" i="1"/>
  <c r="O134" i="1" s="1"/>
  <c r="K134" i="1"/>
  <c r="J134" i="1"/>
  <c r="H134" i="1"/>
  <c r="G134" i="1"/>
  <c r="I134" i="1" s="1"/>
  <c r="E134" i="1"/>
  <c r="D134" i="1"/>
  <c r="F134" i="1" s="1"/>
  <c r="T130" i="1"/>
  <c r="S130" i="1"/>
  <c r="U130" i="1" s="1"/>
  <c r="Q130" i="1"/>
  <c r="Q20" i="1" s="1"/>
  <c r="P130" i="1"/>
  <c r="N130" i="1"/>
  <c r="N20" i="1" s="1"/>
  <c r="M130" i="1"/>
  <c r="K130" i="1"/>
  <c r="K20" i="1" s="1"/>
  <c r="J130" i="1"/>
  <c r="H130" i="1"/>
  <c r="G130" i="1"/>
  <c r="I130" i="1" s="1"/>
  <c r="E130" i="1"/>
  <c r="E20" i="1" s="1"/>
  <c r="D130" i="1"/>
  <c r="T127" i="1"/>
  <c r="S127" i="1"/>
  <c r="U127" i="1" s="1"/>
  <c r="Q127" i="1"/>
  <c r="P127" i="1"/>
  <c r="R127" i="1" s="1"/>
  <c r="N127" i="1"/>
  <c r="M127" i="1"/>
  <c r="O127" i="1" s="1"/>
  <c r="K127" i="1"/>
  <c r="J127" i="1"/>
  <c r="H127" i="1"/>
  <c r="G127" i="1"/>
  <c r="I127" i="1" s="1"/>
  <c r="E127" i="1"/>
  <c r="D127" i="1"/>
  <c r="F127" i="1" s="1"/>
  <c r="T123" i="1"/>
  <c r="S123" i="1"/>
  <c r="Q123" i="1"/>
  <c r="P123" i="1"/>
  <c r="N123" i="1"/>
  <c r="M123" i="1"/>
  <c r="O123" i="1" s="1"/>
  <c r="K123" i="1"/>
  <c r="K18" i="1" s="1"/>
  <c r="J123" i="1"/>
  <c r="L123" i="1" s="1"/>
  <c r="H123" i="1"/>
  <c r="G123" i="1"/>
  <c r="E123" i="1"/>
  <c r="D123" i="1"/>
  <c r="T118" i="1"/>
  <c r="T99" i="1" s="1"/>
  <c r="S118" i="1"/>
  <c r="U118" i="1" s="1"/>
  <c r="Q118" i="1"/>
  <c r="P118" i="1"/>
  <c r="R118" i="1" s="1"/>
  <c r="N118" i="1"/>
  <c r="M118" i="1"/>
  <c r="O118" i="1" s="1"/>
  <c r="K118" i="1"/>
  <c r="J118" i="1"/>
  <c r="H118" i="1"/>
  <c r="H99" i="1" s="1"/>
  <c r="G118" i="1"/>
  <c r="E118" i="1"/>
  <c r="D118" i="1"/>
  <c r="F118" i="1" s="1"/>
  <c r="T100" i="1"/>
  <c r="S100" i="1"/>
  <c r="U100" i="1" s="1"/>
  <c r="Q100" i="1"/>
  <c r="P100" i="1"/>
  <c r="R100" i="1" s="1"/>
  <c r="N100" i="1"/>
  <c r="M100" i="1"/>
  <c r="O100" i="1" s="1"/>
  <c r="K100" i="1"/>
  <c r="J100" i="1"/>
  <c r="L100" i="1" s="1"/>
  <c r="H100" i="1"/>
  <c r="G100" i="1"/>
  <c r="I100" i="1" s="1"/>
  <c r="E100" i="1"/>
  <c r="D100" i="1"/>
  <c r="F100" i="1" s="1"/>
  <c r="T87" i="1"/>
  <c r="S87" i="1"/>
  <c r="U87" i="1" s="1"/>
  <c r="Q87" i="1"/>
  <c r="P87" i="1"/>
  <c r="R87" i="1" s="1"/>
  <c r="N87" i="1"/>
  <c r="M87" i="1"/>
  <c r="O87" i="1" s="1"/>
  <c r="K87" i="1"/>
  <c r="J87" i="1"/>
  <c r="L87" i="1" s="1"/>
  <c r="H87" i="1"/>
  <c r="G87" i="1"/>
  <c r="I87" i="1" s="1"/>
  <c r="E87" i="1"/>
  <c r="D87" i="1"/>
  <c r="F87" i="1" s="1"/>
  <c r="T79" i="1"/>
  <c r="S79" i="1"/>
  <c r="U79" i="1" s="1"/>
  <c r="Q79" i="1"/>
  <c r="P79" i="1"/>
  <c r="R79" i="1" s="1"/>
  <c r="N79" i="1"/>
  <c r="M79" i="1"/>
  <c r="O79" i="1" s="1"/>
  <c r="K79" i="1"/>
  <c r="K72" i="1" s="1"/>
  <c r="J79" i="1"/>
  <c r="H79" i="1"/>
  <c r="G79" i="1"/>
  <c r="I79" i="1" s="1"/>
  <c r="E79" i="1"/>
  <c r="D79" i="1"/>
  <c r="F79" i="1" s="1"/>
  <c r="T73" i="1"/>
  <c r="S73" i="1"/>
  <c r="U73" i="1" s="1"/>
  <c r="Q73" i="1"/>
  <c r="P73" i="1"/>
  <c r="N73" i="1"/>
  <c r="M73" i="1"/>
  <c r="O73" i="1" s="1"/>
  <c r="K73" i="1"/>
  <c r="J73" i="1"/>
  <c r="L73" i="1" s="1"/>
  <c r="H73" i="1"/>
  <c r="G73" i="1"/>
  <c r="I73" i="1" s="1"/>
  <c r="E73" i="1"/>
  <c r="D73" i="1"/>
  <c r="F73" i="1" s="1"/>
  <c r="T59" i="1"/>
  <c r="S59" i="1"/>
  <c r="U59" i="1" s="1"/>
  <c r="Q59" i="1"/>
  <c r="P59" i="1"/>
  <c r="R59" i="1" s="1"/>
  <c r="N59" i="1"/>
  <c r="M59" i="1"/>
  <c r="O59" i="1" s="1"/>
  <c r="K59" i="1"/>
  <c r="J59" i="1"/>
  <c r="L59" i="1" s="1"/>
  <c r="H59" i="1"/>
  <c r="G59" i="1"/>
  <c r="I59" i="1" s="1"/>
  <c r="E59" i="1"/>
  <c r="D59" i="1"/>
  <c r="F59" i="1" s="1"/>
  <c r="T55" i="1"/>
  <c r="S55" i="1"/>
  <c r="U55" i="1" s="1"/>
  <c r="Q55" i="1"/>
  <c r="P55" i="1"/>
  <c r="R55" i="1" s="1"/>
  <c r="N55" i="1"/>
  <c r="M55" i="1"/>
  <c r="O55" i="1" s="1"/>
  <c r="K55" i="1"/>
  <c r="J55" i="1"/>
  <c r="L55" i="1" s="1"/>
  <c r="H55" i="1"/>
  <c r="G55" i="1"/>
  <c r="I55" i="1" s="1"/>
  <c r="E55" i="1"/>
  <c r="D55" i="1"/>
  <c r="F55" i="1" s="1"/>
  <c r="T52" i="1"/>
  <c r="S52" i="1"/>
  <c r="U52" i="1" s="1"/>
  <c r="Q52" i="1"/>
  <c r="P52" i="1"/>
  <c r="R52" i="1" s="1"/>
  <c r="N52" i="1"/>
  <c r="M52" i="1"/>
  <c r="O52" i="1" s="1"/>
  <c r="K52" i="1"/>
  <c r="J52" i="1"/>
  <c r="L52" i="1" s="1"/>
  <c r="H52" i="1"/>
  <c r="G52" i="1"/>
  <c r="I52" i="1" s="1"/>
  <c r="E52" i="1"/>
  <c r="D52" i="1"/>
  <c r="F52" i="1" s="1"/>
  <c r="T47" i="1"/>
  <c r="S47" i="1"/>
  <c r="U47" i="1" s="1"/>
  <c r="Q47" i="1"/>
  <c r="P47" i="1"/>
  <c r="R47" i="1" s="1"/>
  <c r="N47" i="1"/>
  <c r="M47" i="1"/>
  <c r="O47" i="1" s="1"/>
  <c r="K47" i="1"/>
  <c r="J47" i="1"/>
  <c r="H47" i="1"/>
  <c r="G47" i="1"/>
  <c r="I47" i="1" s="1"/>
  <c r="E47" i="1"/>
  <c r="D47" i="1"/>
  <c r="F47" i="1" s="1"/>
  <c r="T42" i="1"/>
  <c r="S42" i="1"/>
  <c r="U42" i="1" s="1"/>
  <c r="Q42" i="1"/>
  <c r="P42" i="1"/>
  <c r="R42" i="1" s="1"/>
  <c r="N42" i="1"/>
  <c r="M42" i="1"/>
  <c r="O42" i="1" s="1"/>
  <c r="K42" i="1"/>
  <c r="J42" i="1"/>
  <c r="H42" i="1"/>
  <c r="G42" i="1"/>
  <c r="I42" i="1" s="1"/>
  <c r="E42" i="1"/>
  <c r="D42" i="1"/>
  <c r="F42" i="1" s="1"/>
  <c r="T25" i="1"/>
  <c r="S25" i="1"/>
  <c r="U25" i="1" s="1"/>
  <c r="Q25" i="1"/>
  <c r="P25" i="1"/>
  <c r="N25" i="1"/>
  <c r="M25" i="1"/>
  <c r="O25" i="1" s="1"/>
  <c r="K25" i="1"/>
  <c r="J25" i="1"/>
  <c r="L25" i="1" s="1"/>
  <c r="H25" i="1"/>
  <c r="G25" i="1"/>
  <c r="I25" i="1" s="1"/>
  <c r="E25" i="1"/>
  <c r="D25" i="1"/>
  <c r="F25" i="1" s="1"/>
  <c r="T307" i="1"/>
  <c r="S307" i="1"/>
  <c r="Q307" i="1"/>
  <c r="P307" i="1"/>
  <c r="N307" i="1"/>
  <c r="M307" i="1"/>
  <c r="K307" i="1"/>
  <c r="J307" i="1"/>
  <c r="H307" i="1"/>
  <c r="G307" i="1"/>
  <c r="E307" i="1"/>
  <c r="D307" i="1"/>
  <c r="T285" i="1"/>
  <c r="S285" i="1"/>
  <c r="U285" i="1" s="1"/>
  <c r="Q285" i="1"/>
  <c r="P285" i="1"/>
  <c r="R285" i="1" s="1"/>
  <c r="N285" i="1"/>
  <c r="M285" i="1"/>
  <c r="O285" i="1" s="1"/>
  <c r="K285" i="1"/>
  <c r="J285" i="1"/>
  <c r="L285" i="1" s="1"/>
  <c r="H285" i="1"/>
  <c r="G285" i="1"/>
  <c r="I285" i="1" s="1"/>
  <c r="E285" i="1"/>
  <c r="D285" i="1"/>
  <c r="F285" i="1" s="1"/>
  <c r="T139" i="1"/>
  <c r="S139" i="1"/>
  <c r="U139" i="1" s="1"/>
  <c r="Q139" i="1"/>
  <c r="P139" i="1"/>
  <c r="R139" i="1" s="1"/>
  <c r="N139" i="1"/>
  <c r="M139" i="1"/>
  <c r="O139" i="1" s="1"/>
  <c r="K139" i="1"/>
  <c r="J139" i="1"/>
  <c r="L139" i="1" s="1"/>
  <c r="H139" i="1"/>
  <c r="G139" i="1"/>
  <c r="I139" i="1" s="1"/>
  <c r="E139" i="1"/>
  <c r="D139" i="1"/>
  <c r="F139" i="1" s="1"/>
  <c r="T133" i="1"/>
  <c r="S133" i="1"/>
  <c r="U133" i="1" s="1"/>
  <c r="Q133" i="1"/>
  <c r="P133" i="1"/>
  <c r="R133" i="1" s="1"/>
  <c r="N133" i="1"/>
  <c r="M133" i="1"/>
  <c r="O133" i="1" s="1"/>
  <c r="K133" i="1"/>
  <c r="J133" i="1"/>
  <c r="L133" i="1" s="1"/>
  <c r="H133" i="1"/>
  <c r="G133" i="1"/>
  <c r="I133" i="1" s="1"/>
  <c r="E133" i="1"/>
  <c r="D133" i="1"/>
  <c r="F133" i="1" s="1"/>
  <c r="T86" i="1"/>
  <c r="S86" i="1"/>
  <c r="U86" i="1" s="1"/>
  <c r="Q86" i="1"/>
  <c r="P86" i="1"/>
  <c r="R86" i="1" s="1"/>
  <c r="N86" i="1"/>
  <c r="M86" i="1"/>
  <c r="O86" i="1" s="1"/>
  <c r="K86" i="1"/>
  <c r="J86" i="1"/>
  <c r="L86" i="1" s="1"/>
  <c r="H86" i="1"/>
  <c r="G86" i="1"/>
  <c r="I86" i="1" s="1"/>
  <c r="E86" i="1"/>
  <c r="D86" i="1"/>
  <c r="F86" i="1" s="1"/>
  <c r="T58" i="1"/>
  <c r="S58" i="1"/>
  <c r="U58" i="1" s="1"/>
  <c r="Q58" i="1"/>
  <c r="P58" i="1"/>
  <c r="R58" i="1" s="1"/>
  <c r="N58" i="1"/>
  <c r="M58" i="1"/>
  <c r="O58" i="1" s="1"/>
  <c r="K58" i="1"/>
  <c r="J58" i="1"/>
  <c r="L58" i="1" s="1"/>
  <c r="H58" i="1"/>
  <c r="G58" i="1"/>
  <c r="I58" i="1" s="1"/>
  <c r="E58" i="1"/>
  <c r="D58" i="1"/>
  <c r="F58" i="1" s="1"/>
  <c r="T54" i="1"/>
  <c r="S54" i="1"/>
  <c r="U54" i="1" s="1"/>
  <c r="Q54" i="1"/>
  <c r="P54" i="1"/>
  <c r="R54" i="1" s="1"/>
  <c r="N54" i="1"/>
  <c r="M54" i="1"/>
  <c r="O54" i="1" s="1"/>
  <c r="K54" i="1"/>
  <c r="J54" i="1"/>
  <c r="L54" i="1" s="1"/>
  <c r="H54" i="1"/>
  <c r="G54" i="1"/>
  <c r="I54" i="1" s="1"/>
  <c r="E54" i="1"/>
  <c r="D54" i="1"/>
  <c r="F54" i="1" s="1"/>
  <c r="T51" i="1"/>
  <c r="S51" i="1"/>
  <c r="U51" i="1" s="1"/>
  <c r="Q51" i="1"/>
  <c r="P51" i="1"/>
  <c r="R51" i="1" s="1"/>
  <c r="N51" i="1"/>
  <c r="M51" i="1"/>
  <c r="O51" i="1" s="1"/>
  <c r="K51" i="1"/>
  <c r="J51" i="1"/>
  <c r="L51" i="1" s="1"/>
  <c r="H51" i="1"/>
  <c r="G51" i="1"/>
  <c r="I51" i="1" s="1"/>
  <c r="E51" i="1"/>
  <c r="D51" i="1"/>
  <c r="F51" i="1" s="1"/>
  <c r="T24" i="1"/>
  <c r="S24" i="1"/>
  <c r="U24" i="1" s="1"/>
  <c r="Q24" i="1"/>
  <c r="P24" i="1"/>
  <c r="R24" i="1" s="1"/>
  <c r="N24" i="1"/>
  <c r="M24" i="1"/>
  <c r="O24" i="1" s="1"/>
  <c r="K24" i="1"/>
  <c r="J24" i="1"/>
  <c r="L24" i="1" s="1"/>
  <c r="H24" i="1"/>
  <c r="G24" i="1"/>
  <c r="I24" i="1" s="1"/>
  <c r="E24" i="1"/>
  <c r="D24" i="1"/>
  <c r="F24" i="1" s="1"/>
  <c r="T306" i="1"/>
  <c r="S306" i="1"/>
  <c r="Q306" i="1"/>
  <c r="P306" i="1"/>
  <c r="N306" i="1"/>
  <c r="M306" i="1"/>
  <c r="K306" i="1"/>
  <c r="J306" i="1"/>
  <c r="H306" i="1"/>
  <c r="G306" i="1"/>
  <c r="E306" i="1"/>
  <c r="D306" i="1"/>
  <c r="U309" i="1"/>
  <c r="U307" i="1" s="1"/>
  <c r="U305" i="1"/>
  <c r="U304" i="1" s="1"/>
  <c r="U303" i="1"/>
  <c r="U302" i="1"/>
  <c r="U301" i="1"/>
  <c r="U299" i="1"/>
  <c r="U296" i="1"/>
  <c r="U295" i="1"/>
  <c r="U294" i="1"/>
  <c r="U293" i="1"/>
  <c r="R309" i="1"/>
  <c r="R306" i="1" s="1"/>
  <c r="R305" i="1"/>
  <c r="R304" i="1" s="1"/>
  <c r="R303" i="1"/>
  <c r="R302" i="1"/>
  <c r="R301" i="1"/>
  <c r="R299" i="1"/>
  <c r="R296" i="1"/>
  <c r="R295" i="1"/>
  <c r="R294" i="1"/>
  <c r="R293" i="1"/>
  <c r="O309" i="1"/>
  <c r="O308" i="1" s="1"/>
  <c r="O305" i="1"/>
  <c r="O304" i="1" s="1"/>
  <c r="O303" i="1"/>
  <c r="O302" i="1"/>
  <c r="O301" i="1"/>
  <c r="O299" i="1"/>
  <c r="O298" i="1" s="1"/>
  <c r="O296" i="1"/>
  <c r="O295" i="1"/>
  <c r="O294" i="1"/>
  <c r="O293" i="1"/>
  <c r="L309" i="1"/>
  <c r="L306" i="1" s="1"/>
  <c r="L305" i="1"/>
  <c r="L304" i="1" s="1"/>
  <c r="L303" i="1"/>
  <c r="L302" i="1"/>
  <c r="L301" i="1"/>
  <c r="L299" i="1"/>
  <c r="L296" i="1"/>
  <c r="L295" i="1"/>
  <c r="L294" i="1"/>
  <c r="L293" i="1"/>
  <c r="I309" i="1"/>
  <c r="I305" i="1"/>
  <c r="I304" i="1" s="1"/>
  <c r="I303" i="1"/>
  <c r="I302" i="1"/>
  <c r="I301" i="1"/>
  <c r="I299" i="1"/>
  <c r="I296" i="1"/>
  <c r="I295" i="1"/>
  <c r="I294" i="1"/>
  <c r="I293" i="1"/>
  <c r="F293" i="1"/>
  <c r="F294" i="1"/>
  <c r="F295" i="1"/>
  <c r="F296" i="1"/>
  <c r="F299" i="1"/>
  <c r="F301" i="1"/>
  <c r="F302" i="1"/>
  <c r="F303" i="1"/>
  <c r="F305" i="1"/>
  <c r="F304" i="1" s="1"/>
  <c r="F309" i="1"/>
  <c r="F306" i="1" s="1"/>
  <c r="F123" i="1" l="1"/>
  <c r="M14" i="1"/>
  <c r="O14" i="1" s="1"/>
  <c r="O208" i="1"/>
  <c r="S16" i="1"/>
  <c r="U217" i="1"/>
  <c r="G144" i="1"/>
  <c r="I145" i="1"/>
  <c r="J41" i="1"/>
  <c r="L47" i="1"/>
  <c r="J99" i="1"/>
  <c r="L118" i="1"/>
  <c r="R123" i="1"/>
  <c r="L127" i="1"/>
  <c r="D20" i="1"/>
  <c r="F20" i="1" s="1"/>
  <c r="F130" i="1"/>
  <c r="P20" i="1"/>
  <c r="R20" i="1" s="1"/>
  <c r="R130" i="1"/>
  <c r="L134" i="1"/>
  <c r="F140" i="1"/>
  <c r="R140" i="1"/>
  <c r="L145" i="1"/>
  <c r="F147" i="1"/>
  <c r="P22" i="1"/>
  <c r="R147" i="1"/>
  <c r="L151" i="1"/>
  <c r="F156" i="1"/>
  <c r="R156" i="1"/>
  <c r="L162" i="1"/>
  <c r="F167" i="1"/>
  <c r="R167" i="1"/>
  <c r="L181" i="1"/>
  <c r="F199" i="1"/>
  <c r="R199" i="1"/>
  <c r="L206" i="1"/>
  <c r="D14" i="1"/>
  <c r="F14" i="1" s="1"/>
  <c r="F208" i="1"/>
  <c r="P14" i="1"/>
  <c r="R14" i="1" s="1"/>
  <c r="R208" i="1"/>
  <c r="L211" i="1"/>
  <c r="F213" i="1"/>
  <c r="R213" i="1"/>
  <c r="L217" i="1"/>
  <c r="F225" i="1"/>
  <c r="R225" i="1"/>
  <c r="L234" i="1"/>
  <c r="F249" i="1"/>
  <c r="R249" i="1"/>
  <c r="L259" i="1"/>
  <c r="F267" i="1"/>
  <c r="R267" i="1"/>
  <c r="L269" i="1"/>
  <c r="F278" i="1"/>
  <c r="R278" i="1"/>
  <c r="L280" i="1"/>
  <c r="F286" i="1"/>
  <c r="R286" i="1"/>
  <c r="G99" i="1"/>
  <c r="I99" i="1" s="1"/>
  <c r="I118" i="1"/>
  <c r="M20" i="1"/>
  <c r="O20" i="1" s="1"/>
  <c r="O130" i="1"/>
  <c r="M22" i="1"/>
  <c r="O22" i="1" s="1"/>
  <c r="O147" i="1"/>
  <c r="G18" i="1"/>
  <c r="I123" i="1"/>
  <c r="S18" i="1"/>
  <c r="U123" i="1"/>
  <c r="G22" i="1"/>
  <c r="I22" i="1" s="1"/>
  <c r="I147" i="1"/>
  <c r="S22" i="1"/>
  <c r="U22" i="1" s="1"/>
  <c r="U147" i="1"/>
  <c r="G14" i="1"/>
  <c r="I14" i="1" s="1"/>
  <c r="I208" i="1"/>
  <c r="S14" i="1"/>
  <c r="U14" i="1" s="1"/>
  <c r="U208" i="1"/>
  <c r="S144" i="1"/>
  <c r="U145" i="1"/>
  <c r="R25" i="1"/>
  <c r="L42" i="1"/>
  <c r="R73" i="1"/>
  <c r="J72" i="1"/>
  <c r="L72" i="1" s="1"/>
  <c r="L79" i="1"/>
  <c r="J20" i="1"/>
  <c r="L20" i="1" s="1"/>
  <c r="L130" i="1"/>
  <c r="J22" i="1"/>
  <c r="L22" i="1" s="1"/>
  <c r="L147" i="1"/>
  <c r="J14" i="1"/>
  <c r="L14" i="1" s="1"/>
  <c r="L208" i="1"/>
  <c r="G16" i="1"/>
  <c r="I217" i="1"/>
  <c r="E21" i="1"/>
  <c r="Q21" i="1"/>
  <c r="S143" i="1"/>
  <c r="N19" i="1"/>
  <c r="J18" i="1"/>
  <c r="L18" i="1" s="1"/>
  <c r="M21" i="1"/>
  <c r="O21" i="1" s="1"/>
  <c r="M180" i="1"/>
  <c r="M15" i="1"/>
  <c r="N21" i="1"/>
  <c r="H18" i="1"/>
  <c r="T18" i="1"/>
  <c r="M19" i="1"/>
  <c r="D21" i="1"/>
  <c r="F21" i="1" s="1"/>
  <c r="P21" i="1"/>
  <c r="E15" i="1"/>
  <c r="Q15" i="1"/>
  <c r="K16" i="1"/>
  <c r="J15" i="1"/>
  <c r="L15" i="1" s="1"/>
  <c r="D16" i="1"/>
  <c r="K15" i="1"/>
  <c r="E16" i="1"/>
  <c r="Q16" i="1"/>
  <c r="D19" i="1"/>
  <c r="P19" i="1"/>
  <c r="G15" i="1"/>
  <c r="S15" i="1"/>
  <c r="U15" i="1" s="1"/>
  <c r="M16" i="1"/>
  <c r="G19" i="1"/>
  <c r="S19" i="1"/>
  <c r="J21" i="1"/>
  <c r="M18" i="1"/>
  <c r="G20" i="1"/>
  <c r="S20" i="1"/>
  <c r="J19" i="1"/>
  <c r="D18" i="1"/>
  <c r="P18" i="1"/>
  <c r="D15" i="1"/>
  <c r="F15" i="1" s="1"/>
  <c r="P15" i="1"/>
  <c r="R15" i="1" s="1"/>
  <c r="J16" i="1"/>
  <c r="G41" i="1"/>
  <c r="G21" i="1"/>
  <c r="S41" i="1"/>
  <c r="S21" i="1"/>
  <c r="D143" i="1"/>
  <c r="D22" i="1"/>
  <c r="E19" i="1"/>
  <c r="Q19" i="1"/>
  <c r="H41" i="1"/>
  <c r="H23" i="1" s="1"/>
  <c r="H21" i="1"/>
  <c r="T41" i="1"/>
  <c r="T23" i="1" s="1"/>
  <c r="T21" i="1"/>
  <c r="E143" i="1"/>
  <c r="E22" i="1"/>
  <c r="Q143" i="1"/>
  <c r="Q22" i="1"/>
  <c r="H15" i="1"/>
  <c r="T15" i="1"/>
  <c r="N16" i="1"/>
  <c r="P16" i="1"/>
  <c r="H19" i="1"/>
  <c r="T19" i="1"/>
  <c r="K21" i="1"/>
  <c r="N18" i="1"/>
  <c r="H20" i="1"/>
  <c r="T20" i="1"/>
  <c r="K19" i="1"/>
  <c r="E18" i="1"/>
  <c r="Q18" i="1"/>
  <c r="N15" i="1"/>
  <c r="H16" i="1"/>
  <c r="T16" i="1"/>
  <c r="J180" i="1"/>
  <c r="K180" i="1"/>
  <c r="E144" i="1"/>
  <c r="K297" i="1"/>
  <c r="K284" i="1" s="1"/>
  <c r="K132" i="1"/>
  <c r="Q144" i="1"/>
  <c r="J297" i="1"/>
  <c r="J284" i="1" s="1"/>
  <c r="L284" i="1" s="1"/>
  <c r="Q122" i="1"/>
  <c r="K41" i="1"/>
  <c r="K23" i="1" s="1"/>
  <c r="N72" i="1"/>
  <c r="N57" i="1" s="1"/>
  <c r="K99" i="1"/>
  <c r="K85" i="1" s="1"/>
  <c r="H143" i="1"/>
  <c r="T143" i="1"/>
  <c r="N180" i="1"/>
  <c r="N233" i="1"/>
  <c r="D180" i="1"/>
  <c r="P180" i="1"/>
  <c r="K144" i="1"/>
  <c r="E180" i="1"/>
  <c r="Q180" i="1"/>
  <c r="D122" i="1"/>
  <c r="P121" i="1"/>
  <c r="T180" i="1"/>
  <c r="P122" i="1"/>
  <c r="R122" i="1" s="1"/>
  <c r="G180" i="1"/>
  <c r="S180" i="1"/>
  <c r="J144" i="1"/>
  <c r="L144" i="1" s="1"/>
  <c r="S99" i="1"/>
  <c r="D144" i="1"/>
  <c r="P143" i="1"/>
  <c r="M143" i="1"/>
  <c r="N144" i="1"/>
  <c r="M132" i="1"/>
  <c r="G143" i="1"/>
  <c r="I143" i="1" s="1"/>
  <c r="T132" i="1"/>
  <c r="N99" i="1"/>
  <c r="N85" i="1" s="1"/>
  <c r="Q99" i="1"/>
  <c r="Q85" i="1" s="1"/>
  <c r="D99" i="1"/>
  <c r="P99" i="1"/>
  <c r="G85" i="1"/>
  <c r="H72" i="1"/>
  <c r="H57" i="1" s="1"/>
  <c r="T72" i="1"/>
  <c r="T57" i="1" s="1"/>
  <c r="M72" i="1"/>
  <c r="M150" i="1"/>
  <c r="E72" i="1"/>
  <c r="E57" i="1" s="1"/>
  <c r="Q72" i="1"/>
  <c r="Q57" i="1" s="1"/>
  <c r="G72" i="1"/>
  <c r="S72" i="1"/>
  <c r="D72" i="1"/>
  <c r="D50" i="1"/>
  <c r="P50" i="1"/>
  <c r="R50" i="1" s="1"/>
  <c r="J57" i="1"/>
  <c r="N50" i="1"/>
  <c r="E50" i="1"/>
  <c r="P41" i="1"/>
  <c r="N122" i="1"/>
  <c r="D121" i="1"/>
  <c r="M50" i="1"/>
  <c r="P144" i="1"/>
  <c r="R144" i="1" s="1"/>
  <c r="M41" i="1"/>
  <c r="N41" i="1"/>
  <c r="N23" i="1" s="1"/>
  <c r="S132" i="1"/>
  <c r="T144" i="1"/>
  <c r="J132" i="1"/>
  <c r="L132" i="1" s="1"/>
  <c r="M233" i="1"/>
  <c r="M297" i="1"/>
  <c r="M284" i="1" s="1"/>
  <c r="E41" i="1"/>
  <c r="E23" i="1" s="1"/>
  <c r="Q41" i="1"/>
  <c r="Q23" i="1" s="1"/>
  <c r="G122" i="1"/>
  <c r="P150" i="1"/>
  <c r="D297" i="1"/>
  <c r="D284" i="1" s="1"/>
  <c r="P297" i="1"/>
  <c r="P284" i="1" s="1"/>
  <c r="E121" i="1"/>
  <c r="Q121" i="1"/>
  <c r="Q150" i="1"/>
  <c r="E233" i="1"/>
  <c r="Q233" i="1"/>
  <c r="N266" i="1"/>
  <c r="N232" i="1" s="1"/>
  <c r="E297" i="1"/>
  <c r="E284" i="1" s="1"/>
  <c r="Q297" i="1"/>
  <c r="Q284" i="1" s="1"/>
  <c r="N121" i="1"/>
  <c r="Q132" i="1"/>
  <c r="M122" i="1"/>
  <c r="O122" i="1" s="1"/>
  <c r="Q50" i="1"/>
  <c r="J233" i="1"/>
  <c r="E132" i="1"/>
  <c r="Q204" i="1"/>
  <c r="T233" i="1"/>
  <c r="H266" i="1"/>
  <c r="K233" i="1"/>
  <c r="G121" i="1"/>
  <c r="D132" i="1"/>
  <c r="Q205" i="1"/>
  <c r="J85" i="1"/>
  <c r="S233" i="1"/>
  <c r="U233" i="1" s="1"/>
  <c r="J50" i="1"/>
  <c r="K121" i="1"/>
  <c r="E204" i="1"/>
  <c r="H204" i="1"/>
  <c r="H233" i="1"/>
  <c r="E266" i="1"/>
  <c r="Q266" i="1"/>
  <c r="T297" i="1"/>
  <c r="T284" i="1" s="1"/>
  <c r="K143" i="1"/>
  <c r="H50" i="1"/>
  <c r="T50" i="1"/>
  <c r="H121" i="1"/>
  <c r="T121" i="1"/>
  <c r="E150" i="1"/>
  <c r="G132" i="1"/>
  <c r="G150" i="1"/>
  <c r="I150" i="1" s="1"/>
  <c r="G266" i="1"/>
  <c r="I266" i="1" s="1"/>
  <c r="S297" i="1"/>
  <c r="S284" i="1" s="1"/>
  <c r="J143" i="1"/>
  <c r="L143" i="1" s="1"/>
  <c r="N297" i="1"/>
  <c r="N284" i="1" s="1"/>
  <c r="D41" i="1"/>
  <c r="D233" i="1"/>
  <c r="F233" i="1" s="1"/>
  <c r="M121" i="1"/>
  <c r="O121" i="1" s="1"/>
  <c r="M144" i="1"/>
  <c r="O144" i="1" s="1"/>
  <c r="P205" i="1"/>
  <c r="G204" i="1"/>
  <c r="J266" i="1"/>
  <c r="P266" i="1"/>
  <c r="R266" i="1" s="1"/>
  <c r="R300" i="1"/>
  <c r="H85" i="1"/>
  <c r="N132" i="1"/>
  <c r="N150" i="1"/>
  <c r="H150" i="1"/>
  <c r="H205" i="1"/>
  <c r="N204" i="1"/>
  <c r="S50" i="1"/>
  <c r="U50" i="1" s="1"/>
  <c r="S121" i="1"/>
  <c r="U121" i="1" s="1"/>
  <c r="D150" i="1"/>
  <c r="F150" i="1" s="1"/>
  <c r="T122" i="1"/>
  <c r="H144" i="1"/>
  <c r="P132" i="1"/>
  <c r="M204" i="1"/>
  <c r="P204" i="1"/>
  <c r="E122" i="1"/>
  <c r="G205" i="1"/>
  <c r="S205" i="1"/>
  <c r="J205" i="1"/>
  <c r="P233" i="1"/>
  <c r="R233" i="1" s="1"/>
  <c r="G233" i="1"/>
  <c r="I233" i="1" s="1"/>
  <c r="S266" i="1"/>
  <c r="T85" i="1"/>
  <c r="K50" i="1"/>
  <c r="G297" i="1"/>
  <c r="G284" i="1" s="1"/>
  <c r="G50" i="1"/>
  <c r="I50" i="1" s="1"/>
  <c r="K57" i="1"/>
  <c r="H122" i="1"/>
  <c r="H132" i="1"/>
  <c r="N205" i="1"/>
  <c r="J23" i="1"/>
  <c r="L23" i="1" s="1"/>
  <c r="K205" i="1"/>
  <c r="K266" i="1"/>
  <c r="H297" i="1"/>
  <c r="H284" i="1" s="1"/>
  <c r="O300" i="1"/>
  <c r="O297" i="1" s="1"/>
  <c r="I300" i="1"/>
  <c r="R298" i="1"/>
  <c r="D204" i="1"/>
  <c r="F204" i="1" s="1"/>
  <c r="D205" i="1"/>
  <c r="I308" i="1"/>
  <c r="I307" i="1"/>
  <c r="U306" i="1"/>
  <c r="O307" i="1"/>
  <c r="L298" i="1"/>
  <c r="F300" i="1"/>
  <c r="L300" i="1"/>
  <c r="R308" i="1"/>
  <c r="R307" i="1"/>
  <c r="O306" i="1"/>
  <c r="U308" i="1"/>
  <c r="F307" i="1"/>
  <c r="F308" i="1"/>
  <c r="F298" i="1"/>
  <c r="I298" i="1"/>
  <c r="U298" i="1"/>
  <c r="T204" i="1"/>
  <c r="T205" i="1"/>
  <c r="L308" i="1"/>
  <c r="L307" i="1"/>
  <c r="U300" i="1"/>
  <c r="I306" i="1"/>
  <c r="J121" i="1"/>
  <c r="L121" i="1" s="1"/>
  <c r="J122" i="1"/>
  <c r="K122" i="1"/>
  <c r="S122" i="1"/>
  <c r="E205" i="1"/>
  <c r="M205" i="1"/>
  <c r="O205" i="1" s="1"/>
  <c r="N143" i="1"/>
  <c r="E99" i="1"/>
  <c r="E85" i="1" s="1"/>
  <c r="M99" i="1"/>
  <c r="D266" i="1"/>
  <c r="F266" i="1" s="1"/>
  <c r="T266" i="1"/>
  <c r="P72" i="1"/>
  <c r="H180" i="1"/>
  <c r="M266" i="1"/>
  <c r="O266" i="1" s="1"/>
  <c r="J204" i="1"/>
  <c r="L204" i="1" s="1"/>
  <c r="J150" i="1"/>
  <c r="K204" i="1"/>
  <c r="S204" i="1"/>
  <c r="K150" i="1"/>
  <c r="K149" i="1" s="1"/>
  <c r="S150" i="1"/>
  <c r="T150" i="1"/>
  <c r="R204" i="1" l="1"/>
  <c r="R132" i="1"/>
  <c r="L16" i="1"/>
  <c r="R21" i="1"/>
  <c r="I18" i="1"/>
  <c r="R143" i="1"/>
  <c r="L233" i="1"/>
  <c r="U122" i="1"/>
  <c r="I205" i="1"/>
  <c r="R16" i="1"/>
  <c r="F16" i="1"/>
  <c r="L19" i="1"/>
  <c r="O204" i="1"/>
  <c r="O233" i="1"/>
  <c r="L180" i="1"/>
  <c r="U18" i="1"/>
  <c r="U205" i="1"/>
  <c r="I122" i="1"/>
  <c r="F144" i="1"/>
  <c r="F122" i="1"/>
  <c r="F143" i="1"/>
  <c r="R18" i="1"/>
  <c r="I19" i="1"/>
  <c r="O19" i="1"/>
  <c r="R22" i="1"/>
  <c r="U150" i="1"/>
  <c r="P57" i="1"/>
  <c r="R57" i="1" s="1"/>
  <c r="R72" i="1"/>
  <c r="I284" i="1"/>
  <c r="D23" i="1"/>
  <c r="F23" i="1" s="1"/>
  <c r="F41" i="1"/>
  <c r="F132" i="1"/>
  <c r="M23" i="1"/>
  <c r="O23" i="1" s="1"/>
  <c r="O41" i="1"/>
  <c r="L57" i="1"/>
  <c r="O150" i="1"/>
  <c r="S85" i="1"/>
  <c r="U85" i="1" s="1"/>
  <c r="U99" i="1"/>
  <c r="U21" i="1"/>
  <c r="F18" i="1"/>
  <c r="O16" i="1"/>
  <c r="I16" i="1"/>
  <c r="I144" i="1"/>
  <c r="U204" i="1"/>
  <c r="L122" i="1"/>
  <c r="F205" i="1"/>
  <c r="L266" i="1"/>
  <c r="O284" i="1"/>
  <c r="O50" i="1"/>
  <c r="F50" i="1"/>
  <c r="U180" i="1"/>
  <c r="I21" i="1"/>
  <c r="U20" i="1"/>
  <c r="I15" i="1"/>
  <c r="U143" i="1"/>
  <c r="I121" i="1"/>
  <c r="S23" i="1"/>
  <c r="U23" i="1" s="1"/>
  <c r="U41" i="1"/>
  <c r="M85" i="1"/>
  <c r="O85" i="1" s="1"/>
  <c r="O99" i="1"/>
  <c r="U266" i="1"/>
  <c r="I204" i="1"/>
  <c r="U284" i="1"/>
  <c r="F121" i="1"/>
  <c r="D57" i="1"/>
  <c r="F57" i="1" s="1"/>
  <c r="F72" i="1"/>
  <c r="O132" i="1"/>
  <c r="I180" i="1"/>
  <c r="R180" i="1"/>
  <c r="G23" i="1"/>
  <c r="I23" i="1" s="1"/>
  <c r="I41" i="1"/>
  <c r="I20" i="1"/>
  <c r="R19" i="1"/>
  <c r="R205" i="1"/>
  <c r="L50" i="1"/>
  <c r="R284" i="1"/>
  <c r="S57" i="1"/>
  <c r="U57" i="1" s="1"/>
  <c r="U72" i="1"/>
  <c r="I85" i="1"/>
  <c r="F180" i="1"/>
  <c r="O18" i="1"/>
  <c r="F19" i="1"/>
  <c r="L99" i="1"/>
  <c r="U16" i="1"/>
  <c r="M57" i="1"/>
  <c r="O57" i="1" s="1"/>
  <c r="O72" i="1"/>
  <c r="L150" i="1"/>
  <c r="F284" i="1"/>
  <c r="P23" i="1"/>
  <c r="R23" i="1" s="1"/>
  <c r="R41" i="1"/>
  <c r="G57" i="1"/>
  <c r="I57" i="1" s="1"/>
  <c r="I72" i="1"/>
  <c r="P85" i="1"/>
  <c r="R85" i="1" s="1"/>
  <c r="R99" i="1"/>
  <c r="O143" i="1"/>
  <c r="L21" i="1"/>
  <c r="O15" i="1"/>
  <c r="U144" i="1"/>
  <c r="L205" i="1"/>
  <c r="I132" i="1"/>
  <c r="L85" i="1"/>
  <c r="R150" i="1"/>
  <c r="U132" i="1"/>
  <c r="D85" i="1"/>
  <c r="F85" i="1" s="1"/>
  <c r="F99" i="1"/>
  <c r="R121" i="1"/>
  <c r="F22" i="1"/>
  <c r="U19" i="1"/>
  <c r="O180" i="1"/>
  <c r="L41" i="1"/>
  <c r="J149" i="1"/>
  <c r="L149" i="1" s="1"/>
  <c r="M149" i="1"/>
  <c r="E13" i="1"/>
  <c r="E12" i="1" s="1"/>
  <c r="N17" i="1"/>
  <c r="M17" i="1"/>
  <c r="O17" i="1" s="1"/>
  <c r="K17" i="1"/>
  <c r="T13" i="1"/>
  <c r="T12" i="1" s="1"/>
  <c r="N13" i="1"/>
  <c r="N12" i="1" s="1"/>
  <c r="J17" i="1"/>
  <c r="L17" i="1" s="1"/>
  <c r="Q13" i="1"/>
  <c r="Q12" i="1" s="1"/>
  <c r="D17" i="1"/>
  <c r="T17" i="1"/>
  <c r="G17" i="1"/>
  <c r="D13" i="1"/>
  <c r="S17" i="1"/>
  <c r="U17" i="1" s="1"/>
  <c r="P17" i="1"/>
  <c r="S13" i="1"/>
  <c r="H13" i="1"/>
  <c r="H12" i="1" s="1"/>
  <c r="M13" i="1"/>
  <c r="P13" i="1"/>
  <c r="G13" i="1"/>
  <c r="Q17" i="1"/>
  <c r="E17" i="1"/>
  <c r="K13" i="1"/>
  <c r="K12" i="1" s="1"/>
  <c r="J13" i="1"/>
  <c r="H17" i="1"/>
  <c r="N149" i="1"/>
  <c r="P232" i="1"/>
  <c r="H232" i="1"/>
  <c r="G232" i="1"/>
  <c r="S232" i="1"/>
  <c r="U232" i="1" s="1"/>
  <c r="K232" i="1"/>
  <c r="J232" i="1"/>
  <c r="L232" i="1" s="1"/>
  <c r="T232" i="1"/>
  <c r="Q232" i="1"/>
  <c r="M232" i="1"/>
  <c r="O232" i="1" s="1"/>
  <c r="D232" i="1"/>
  <c r="E232" i="1"/>
  <c r="G149" i="1"/>
  <c r="I149" i="1" s="1"/>
  <c r="S149" i="1"/>
  <c r="P149" i="1"/>
  <c r="R149" i="1" s="1"/>
  <c r="D149" i="1"/>
  <c r="T149" i="1"/>
  <c r="Q149" i="1"/>
  <c r="E149" i="1"/>
  <c r="H149" i="1"/>
  <c r="I297" i="1"/>
  <c r="R297" i="1"/>
  <c r="F297" i="1"/>
  <c r="L297" i="1"/>
  <c r="U297" i="1"/>
  <c r="O149" i="1" l="1"/>
  <c r="U149" i="1"/>
  <c r="I232" i="1"/>
  <c r="R17" i="1"/>
  <c r="S12" i="1"/>
  <c r="U12" i="1" s="1"/>
  <c r="U13" i="1"/>
  <c r="D12" i="1"/>
  <c r="F12" i="1" s="1"/>
  <c r="F13" i="1"/>
  <c r="F232" i="1"/>
  <c r="G12" i="1"/>
  <c r="I12" i="1" s="1"/>
  <c r="I13" i="1"/>
  <c r="I17" i="1"/>
  <c r="R232" i="1"/>
  <c r="P12" i="1"/>
  <c r="R12" i="1" s="1"/>
  <c r="R13" i="1"/>
  <c r="J12" i="1"/>
  <c r="L12" i="1" s="1"/>
  <c r="L13" i="1"/>
  <c r="M12" i="1"/>
  <c r="O12" i="1" s="1"/>
  <c r="O13" i="1"/>
  <c r="F17" i="1"/>
  <c r="F149" i="1"/>
  <c r="N11" i="1"/>
  <c r="P11" i="1"/>
  <c r="R11" i="1" s="1"/>
  <c r="E11" i="1"/>
  <c r="K11" i="1"/>
  <c r="Q11" i="1"/>
  <c r="T11" i="1"/>
  <c r="S11" i="1"/>
  <c r="H11" i="1"/>
  <c r="U11" i="1" l="1"/>
  <c r="D11" i="1"/>
  <c r="F11" i="1" s="1"/>
  <c r="M11" i="1"/>
  <c r="O11" i="1" s="1"/>
  <c r="G11" i="1"/>
  <c r="I11" i="1" s="1"/>
  <c r="J11" i="1"/>
  <c r="L11" i="1" s="1"/>
</calcChain>
</file>

<file path=xl/sharedStrings.xml><?xml version="1.0" encoding="utf-8"?>
<sst xmlns="http://schemas.openxmlformats.org/spreadsheetml/2006/main" count="3285" uniqueCount="722">
  <si>
    <t>Universidad de Puerto Rico</t>
  </si>
  <si>
    <t>Recinto de Río Piedras</t>
  </si>
  <si>
    <t>Oficina de la Rectoría</t>
  </si>
  <si>
    <t>División de Investigación Institucional y Avalúo</t>
  </si>
  <si>
    <t>prmr/septiembre2026</t>
  </si>
  <si>
    <t>Años Académicos 2015-16 al 2026-27</t>
  </si>
  <si>
    <r>
      <rPr>
        <b/>
        <sz val="9"/>
        <color theme="1"/>
        <rFont val="Calibri"/>
        <family val="2"/>
        <scheme val="minor"/>
      </rPr>
      <t>Matrícula Total</t>
    </r>
    <r>
      <rPr>
        <sz val="9"/>
        <color theme="1"/>
        <rFont val="Calibri"/>
        <family val="2"/>
        <scheme val="minor"/>
      </rPr>
      <t xml:space="preserve">
       </t>
    </r>
    <r>
      <rPr>
        <u/>
        <sz val="9"/>
        <color theme="1"/>
        <rFont val="Calibri"/>
        <family val="2"/>
        <scheme val="minor"/>
      </rPr>
      <t xml:space="preserve">En las distintas tablas encontrará datos de matrícula por facultad, concentración, clasificación, nivel y género del </t>
    </r>
    <r>
      <rPr>
        <b/>
        <u/>
        <sz val="9"/>
        <color theme="1"/>
        <rFont val="Calibri"/>
        <family val="2"/>
        <scheme val="minor"/>
      </rPr>
      <t xml:space="preserve">primer y segundo semestre </t>
    </r>
    <r>
      <rPr>
        <u/>
        <sz val="9"/>
        <color theme="1"/>
        <rFont val="Calibri"/>
        <family val="2"/>
        <scheme val="minor"/>
      </rPr>
      <t>para varios años académicos.</t>
    </r>
  </si>
  <si>
    <t>Tablas:</t>
  </si>
  <si>
    <t>Resumen 2015-16 al 2022-23</t>
  </si>
  <si>
    <t>2015-16 al 2017-18</t>
  </si>
  <si>
    <t>2018-19 al 2020-21</t>
  </si>
  <si>
    <t>2021-22 al 2023-24</t>
  </si>
  <si>
    <t>2024-25 al 2026-27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</si>
  <si>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</si>
  <si>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</si>
  <si>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</si>
  <si>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</si>
  <si>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contacto:</t>
    </r>
    <r>
      <rPr>
        <sz val="10"/>
        <rFont val="Calibri"/>
        <family val="2"/>
        <scheme val="minor"/>
      </rPr>
      <t xml:space="preserve"> Patricia R. Mattei Ramos (patricia.mattei@upr.edu)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</si>
  <si>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Postal:</t>
    </r>
    <r>
      <rPr>
        <sz val="10"/>
        <rFont val="Calibri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</si>
  <si>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física:</t>
    </r>
    <r>
      <rPr>
        <sz val="10"/>
        <rFont val="Calibri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</si>
  <si>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Calibri"/>
        <family val="2"/>
        <scheme val="minor"/>
      </rPr>
      <t xml:space="preserve"> (787) 764-0000 ext. 83207</t>
    </r>
  </si>
  <si>
    <r>
      <rPr>
        <b/>
        <sz val="10"/>
        <color rgb="FF000000"/>
        <rFont val="Calibri"/>
      </rP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</si>
  <si>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https://forms.office.com/r/EUhj4zeimf</t>
  </si>
  <si>
    <t>Patrono con Igualdad de Oportunidades en el Empleo M/M/V/I</t>
  </si>
  <si>
    <t>Recinto Río Piedras</t>
  </si>
  <si>
    <t>Matrícula Total por Facultad, Concentración, Clasificación, Nivel y Genero</t>
  </si>
  <si>
    <t>Fuente de Información: (SAGA)</t>
  </si>
  <si>
    <r>
      <t xml:space="preserve">Facultad / Niveles / Concentración </t>
    </r>
    <r>
      <rPr>
        <b/>
        <i/>
        <sz val="11"/>
        <color theme="1"/>
        <rFont val="Calibri"/>
        <family val="2"/>
        <scheme val="minor"/>
      </rPr>
      <t>(CIP y Código)</t>
    </r>
  </si>
  <si>
    <t>2015-2016</t>
  </si>
  <si>
    <t>2016-2017</t>
  </si>
  <si>
    <t>2017-2018</t>
  </si>
  <si>
    <t>1er sem</t>
  </si>
  <si>
    <t>2do sem</t>
  </si>
  <si>
    <t>M</t>
  </si>
  <si>
    <t>F</t>
  </si>
  <si>
    <t>Sum</t>
  </si>
  <si>
    <t>Subgraduado</t>
  </si>
  <si>
    <t>Bachillerato</t>
  </si>
  <si>
    <t>No Conducentes a Grado</t>
  </si>
  <si>
    <t>Traslados Articulados (RCM, RUM)</t>
  </si>
  <si>
    <t>PECAA y Destrezas</t>
  </si>
  <si>
    <t>Graduado</t>
  </si>
  <si>
    <t>Cert. Post - Bach</t>
  </si>
  <si>
    <t>Maestría</t>
  </si>
  <si>
    <t>Cert. Post - Maestría</t>
  </si>
  <si>
    <t>Doctorado</t>
  </si>
  <si>
    <t>Primer Nivel Profesional</t>
  </si>
  <si>
    <t>2018-2019</t>
  </si>
  <si>
    <t>2019-2020</t>
  </si>
  <si>
    <t>2020-2021</t>
  </si>
  <si>
    <t>Total</t>
  </si>
  <si>
    <t>Bachillerato - Artes Plásticas</t>
  </si>
  <si>
    <t>Bachillerato - Biología</t>
  </si>
  <si>
    <t>Bachillerato - Ecología Familiar</t>
  </si>
  <si>
    <t>Bachillerato - Educacion Elemental</t>
  </si>
  <si>
    <t>Bachillerato - Educacion Secundaria</t>
  </si>
  <si>
    <t>Bachillerato - Estudios Interdisciplinarios</t>
  </si>
  <si>
    <t>Bachillerato - Historia</t>
  </si>
  <si>
    <t>Bachillerato - Matemáticas</t>
  </si>
  <si>
    <t>Bachillerato - Prog. de Educ Cont. para Adultos</t>
  </si>
  <si>
    <t>Bachillerato - Programa Destrezas</t>
  </si>
  <si>
    <t>Bachillerato - Traslados Articulados RUM</t>
  </si>
  <si>
    <t>Otros</t>
  </si>
  <si>
    <t>Cert. Post-Bach</t>
  </si>
  <si>
    <t>Cert. Post-Maestría</t>
  </si>
  <si>
    <t>Maestría - Administración Pública</t>
  </si>
  <si>
    <t>2021-2022</t>
  </si>
  <si>
    <t>2022-2023</t>
  </si>
  <si>
    <t>2023-2024</t>
  </si>
  <si>
    <t>2DO sem</t>
  </si>
  <si>
    <t>No binario</t>
  </si>
  <si>
    <t>Educación Continuada</t>
  </si>
  <si>
    <t>Educación continuada</t>
  </si>
  <si>
    <t>2024-2025</t>
  </si>
  <si>
    <t>2025-2026</t>
  </si>
  <si>
    <t>1er semestre</t>
  </si>
  <si>
    <t>2do semestre</t>
  </si>
  <si>
    <t>No bin</t>
  </si>
  <si>
    <t>No disp</t>
  </si>
  <si>
    <t xml:space="preserve"> -   </t>
  </si>
  <si>
    <t>Educación Continua</t>
  </si>
  <si>
    <t>Educación continua</t>
  </si>
  <si>
    <t>2026-2027</t>
  </si>
  <si>
    <t>2027-2028</t>
  </si>
  <si>
    <t>UNIVERSIDAD DE PUERTO RICO</t>
  </si>
  <si>
    <t>RECINTO DE RIO PIEDRAS</t>
  </si>
  <si>
    <t>DECANATO DE ASUNTOS ACADEMICOS</t>
  </si>
  <si>
    <t>sefp</t>
  </si>
  <si>
    <t>Años Académicos 2015-16 al 2017-18</t>
  </si>
  <si>
    <t>Matricula Total</t>
  </si>
  <si>
    <t xml:space="preserve"> ADMINISTRACION DE EMPRESAS</t>
  </si>
  <si>
    <t>PGAE</t>
  </si>
  <si>
    <t>Programa General - Adm Empresas</t>
  </si>
  <si>
    <t>GOFI</t>
  </si>
  <si>
    <t>Gerencia De Oficina</t>
  </si>
  <si>
    <t>GEOS</t>
  </si>
  <si>
    <t>Gerencia De Operac Y Suminist</t>
  </si>
  <si>
    <t>GEOP</t>
  </si>
  <si>
    <t>Gerencia De Operaciones</t>
  </si>
  <si>
    <t>CONT</t>
  </si>
  <si>
    <t>Contabilidad</t>
  </si>
  <si>
    <t>OFIC</t>
  </si>
  <si>
    <t>Admin Sistemas De Oficina</t>
  </si>
  <si>
    <t>ECNM</t>
  </si>
  <si>
    <t>Economia - Adm Empresas</t>
  </si>
  <si>
    <t>FINA</t>
  </si>
  <si>
    <t>Finanzas</t>
  </si>
  <si>
    <t>REHU</t>
  </si>
  <si>
    <t>Adm Rec Humanos De La Empresa</t>
  </si>
  <si>
    <t>GERH</t>
  </si>
  <si>
    <t>Gerencia De Los Recursos Humanos</t>
  </si>
  <si>
    <t>SICI</t>
  </si>
  <si>
    <t>Sist Computariz De Informacion</t>
  </si>
  <si>
    <t>ESTA</t>
  </si>
  <si>
    <t>Estadisticas</t>
  </si>
  <si>
    <t>ESTP</t>
  </si>
  <si>
    <t>Estadisticas Aplicadas</t>
  </si>
  <si>
    <t>GEME</t>
  </si>
  <si>
    <t>Gerencia De Mercadeo</t>
  </si>
  <si>
    <t>MERC</t>
  </si>
  <si>
    <t>Mercadotecnia</t>
  </si>
  <si>
    <t>Maestria</t>
  </si>
  <si>
    <t>ADEM</t>
  </si>
  <si>
    <t>Administracion De Empresas</t>
  </si>
  <si>
    <t>GOPE</t>
  </si>
  <si>
    <t>COIN</t>
  </si>
  <si>
    <t>Comercio Internacional</t>
  </si>
  <si>
    <t xml:space="preserve"> ARQUITECTURA</t>
  </si>
  <si>
    <t>DAMB</t>
  </si>
  <si>
    <t>Diseno Ambiental - Arquitectura</t>
  </si>
  <si>
    <t>ARQU</t>
  </si>
  <si>
    <t>Arquitectura</t>
  </si>
  <si>
    <t xml:space="preserve"> CIENCIAS NATURALES</t>
  </si>
  <si>
    <t>CIAM</t>
  </si>
  <si>
    <t>Ciencias Ambientales</t>
  </si>
  <si>
    <t>COMS</t>
  </si>
  <si>
    <t>Ciencias De Computos</t>
  </si>
  <si>
    <t>BIOL</t>
  </si>
  <si>
    <t>Biologia</t>
  </si>
  <si>
    <t>BIOC</t>
  </si>
  <si>
    <t>Biologia Celular Molecular</t>
  </si>
  <si>
    <t>BIIN</t>
  </si>
  <si>
    <t>Biologia Integrativa</t>
  </si>
  <si>
    <t>MATE</t>
  </si>
  <si>
    <t>Matematicas</t>
  </si>
  <si>
    <t>MATP</t>
  </si>
  <si>
    <t>Matematicas Puras</t>
  </si>
  <si>
    <t>CNEI</t>
  </si>
  <si>
    <t>Estudios Interdisciplinarios</t>
  </si>
  <si>
    <t>PGCN</t>
  </si>
  <si>
    <t>Programa General - Cs Naturales</t>
  </si>
  <si>
    <t>QUIM</t>
  </si>
  <si>
    <t>Quimica</t>
  </si>
  <si>
    <t>FISI</t>
  </si>
  <si>
    <t>Fisica</t>
  </si>
  <si>
    <t>NUTR</t>
  </si>
  <si>
    <t>Nutricion Y Dietetica</t>
  </si>
  <si>
    <t>FIQU</t>
  </si>
  <si>
    <t>Fisica - Quimica</t>
  </si>
  <si>
    <t xml:space="preserve"> CIENCIAS SOCIALES</t>
  </si>
  <si>
    <t>PSIC</t>
  </si>
  <si>
    <t>Psicologia</t>
  </si>
  <si>
    <t>BISO</t>
  </si>
  <si>
    <t>Bienestar Social</t>
  </si>
  <si>
    <t>TSOC</t>
  </si>
  <si>
    <t>Trabajo Social</t>
  </si>
  <si>
    <t>CISO</t>
  </si>
  <si>
    <t>Ciencias Sociales</t>
  </si>
  <si>
    <t>CISC</t>
  </si>
  <si>
    <t>Ciencias Sociales General</t>
  </si>
  <si>
    <t>ANTR</t>
  </si>
  <si>
    <t>Antropologia</t>
  </si>
  <si>
    <t>ECON</t>
  </si>
  <si>
    <t>Economia - Cs Sociales</t>
  </si>
  <si>
    <t>GEOG</t>
  </si>
  <si>
    <t>Geografia</t>
  </si>
  <si>
    <t>CIPO</t>
  </si>
  <si>
    <t>Ciencias Politicas</t>
  </si>
  <si>
    <t>SOCI</t>
  </si>
  <si>
    <t>Sociologia</t>
  </si>
  <si>
    <t>RELA</t>
  </si>
  <si>
    <t>Relaciones Laborales</t>
  </si>
  <si>
    <t>PCLI</t>
  </si>
  <si>
    <t>Psicologia Clinica</t>
  </si>
  <si>
    <t>PSIS</t>
  </si>
  <si>
    <t>Psicolog Social Comunitaria</t>
  </si>
  <si>
    <t>PSII</t>
  </si>
  <si>
    <t>Psicolog Indust Organizacional</t>
  </si>
  <si>
    <t>PSIA</t>
  </si>
  <si>
    <t>Psicolog Acad E Investigativa</t>
  </si>
  <si>
    <t>REHL</t>
  </si>
  <si>
    <t>Adm Recursos Hum Y Relac Labor</t>
  </si>
  <si>
    <t>APOL</t>
  </si>
  <si>
    <t>Admin Y Politica Financiera</t>
  </si>
  <si>
    <t>APER</t>
  </si>
  <si>
    <t>Administracion De Personal</t>
  </si>
  <si>
    <t>APRO</t>
  </si>
  <si>
    <t>Administracion De Programas</t>
  </si>
  <si>
    <t>GEPU</t>
  </si>
  <si>
    <t>Gestion Publica</t>
  </si>
  <si>
    <t>GOPP</t>
  </si>
  <si>
    <t>Gobierno Y Politica Publica</t>
  </si>
  <si>
    <t>PGAP</t>
  </si>
  <si>
    <t>Programa General - Adm Publica</t>
  </si>
  <si>
    <t>PROG</t>
  </si>
  <si>
    <t>Programacion Administrativa</t>
  </si>
  <si>
    <t>ORGS</t>
  </si>
  <si>
    <t>Gest Desar Coop Y Organz Solid</t>
  </si>
  <si>
    <t>CORE</t>
  </si>
  <si>
    <t>Consejeria En Rehabilitacion</t>
  </si>
  <si>
    <t xml:space="preserve"> CIENCIAS Y TECNOLOGIA DE LA INFORMACION</t>
  </si>
  <si>
    <t>LIBR</t>
  </si>
  <si>
    <t>Maestro Bibliotecario</t>
  </si>
  <si>
    <t>ADOC</t>
  </si>
  <si>
    <t>Administ Documentos Y Archivos</t>
  </si>
  <si>
    <t>ABIB</t>
  </si>
  <si>
    <t>Admin Bibl Academ,Publ Y Espec</t>
  </si>
  <si>
    <t>CITI</t>
  </si>
  <si>
    <t>Ciencias De La Informacion</t>
  </si>
  <si>
    <t>Cert. Post-Maestria</t>
  </si>
  <si>
    <t xml:space="preserve"> COMUNICACION</t>
  </si>
  <si>
    <t>COPU</t>
  </si>
  <si>
    <t>Comunicacion Publica</t>
  </si>
  <si>
    <t>INFP</t>
  </si>
  <si>
    <t>Informacion Y Periodismo</t>
  </si>
  <si>
    <t>COMA</t>
  </si>
  <si>
    <t>Comunicacion Audiovisual</t>
  </si>
  <si>
    <t>REPU</t>
  </si>
  <si>
    <t>Relaciones Public Y Publicidad</t>
  </si>
  <si>
    <t>PERI</t>
  </si>
  <si>
    <t>Periodismo</t>
  </si>
  <si>
    <t>TEOR</t>
  </si>
  <si>
    <t>Teoria E Investigacion</t>
  </si>
  <si>
    <t xml:space="preserve"> DERECHO</t>
  </si>
  <si>
    <t>DERE</t>
  </si>
  <si>
    <t>Derecho</t>
  </si>
  <si>
    <t xml:space="preserve"> EDUCACION</t>
  </si>
  <si>
    <t>EART</t>
  </si>
  <si>
    <t>Arte - Educacion</t>
  </si>
  <si>
    <t>EMUS</t>
  </si>
  <si>
    <t>Musica - Educacion</t>
  </si>
  <si>
    <t>ETEA</t>
  </si>
  <si>
    <t>Teatro - Educacion</t>
  </si>
  <si>
    <t>RECR</t>
  </si>
  <si>
    <t>Recreacion</t>
  </si>
  <si>
    <t>Bachillerato - Ecologia Familiar</t>
  </si>
  <si>
    <t>EPRN</t>
  </si>
  <si>
    <t>Educacion Preescolar</t>
  </si>
  <si>
    <t>ECOF</t>
  </si>
  <si>
    <t>Ecologia Familiar Y Nutricion</t>
  </si>
  <si>
    <t>EXAG</t>
  </si>
  <si>
    <t>Extension Agricola</t>
  </si>
  <si>
    <t>EFCO</t>
  </si>
  <si>
    <t>Educacion De La Familia Y La Comunidad</t>
  </si>
  <si>
    <t>EPRE</t>
  </si>
  <si>
    <t>4TO6</t>
  </si>
  <si>
    <t>4to - 6to Grado - Educ Elemental</t>
  </si>
  <si>
    <t>EDES</t>
  </si>
  <si>
    <t>Educacion Especial</t>
  </si>
  <si>
    <t>K3ER</t>
  </si>
  <si>
    <t>K - 3er Grado</t>
  </si>
  <si>
    <t>TESS</t>
  </si>
  <si>
    <t>Ensenanza Ingl Hisp Parlantes</t>
  </si>
  <si>
    <t>EIHP</t>
  </si>
  <si>
    <t>Ensenanza Ingl Hispanoparlant</t>
  </si>
  <si>
    <t>ECOM</t>
  </si>
  <si>
    <t>Educ Comercial - Prog General</t>
  </si>
  <si>
    <t>COSE</t>
  </si>
  <si>
    <t>Educac Comerc Prog Secretarial</t>
  </si>
  <si>
    <t>EMAT</t>
  </si>
  <si>
    <t>Matematicas - Educacion</t>
  </si>
  <si>
    <t>EDFI</t>
  </si>
  <si>
    <t>Educacion Fisica</t>
  </si>
  <si>
    <t>ECIE</t>
  </si>
  <si>
    <t>Ciencias Naturales - Educacion</t>
  </si>
  <si>
    <t>ESOC</t>
  </si>
  <si>
    <t>Estudios Sociales - Educacion</t>
  </si>
  <si>
    <t>EBIO</t>
  </si>
  <si>
    <t>Biologia - Educacion</t>
  </si>
  <si>
    <t>EQUI</t>
  </si>
  <si>
    <t>Quimica - Educacion</t>
  </si>
  <si>
    <t>EHIS</t>
  </si>
  <si>
    <t>Historia - Educacion</t>
  </si>
  <si>
    <t>EFIS</t>
  </si>
  <si>
    <t>Fisica - Educacion</t>
  </si>
  <si>
    <t>EESP</t>
  </si>
  <si>
    <t>Espanol - Educacion</t>
  </si>
  <si>
    <t>CHIS</t>
  </si>
  <si>
    <t>Curric Y Ensenanza - Historia</t>
  </si>
  <si>
    <t>CMAT</t>
  </si>
  <si>
    <t>Curric Y Ensenanza - Matematicas</t>
  </si>
  <si>
    <t>CQUI</t>
  </si>
  <si>
    <t>Curric Y Ensenanza - Quimica</t>
  </si>
  <si>
    <t>CURR</t>
  </si>
  <si>
    <t>Curriculo Y Ensenanza</t>
  </si>
  <si>
    <t>GADS</t>
  </si>
  <si>
    <t>Administ Y Supervision Escolar</t>
  </si>
  <si>
    <t>MLOE</t>
  </si>
  <si>
    <t>Liderazgo Organizac Educativas</t>
  </si>
  <si>
    <t>INVD</t>
  </si>
  <si>
    <t>Investig Y Evaluac Educativa</t>
  </si>
  <si>
    <t>INVE</t>
  </si>
  <si>
    <t>Investig Y Evaluac Pedagogica</t>
  </si>
  <si>
    <t>GEDE</t>
  </si>
  <si>
    <t>ORIE</t>
  </si>
  <si>
    <t>Orientacion Y Consejeria</t>
  </si>
  <si>
    <t>GLEC</t>
  </si>
  <si>
    <t>Educ Del Nino - Ens De Lectura</t>
  </si>
  <si>
    <t>GESC</t>
  </si>
  <si>
    <t>Educ Del Nino - Niv Pre- Escolar</t>
  </si>
  <si>
    <t>GELE</t>
  </si>
  <si>
    <t>Educ Del Nino - Nivel Elemental</t>
  </si>
  <si>
    <t>TESL</t>
  </si>
  <si>
    <t>Ensenanza Ingl - Segundo Idioma</t>
  </si>
  <si>
    <t>ECFA</t>
  </si>
  <si>
    <t>Ecologia Familiar</t>
  </si>
  <si>
    <t>FEJE</t>
  </si>
  <si>
    <t>Fisiologia Del Ejercicio</t>
  </si>
  <si>
    <t>DADS</t>
  </si>
  <si>
    <t>Administracion Y Supervision</t>
  </si>
  <si>
    <t>DLOE</t>
  </si>
  <si>
    <t>DORI</t>
  </si>
  <si>
    <t xml:space="preserve"> ESTUDIOS GENERALES</t>
  </si>
  <si>
    <t>EDGE</t>
  </si>
  <si>
    <t>Educ General - Est Generales</t>
  </si>
  <si>
    <t>Bachillerato - No Conducente a Grado</t>
  </si>
  <si>
    <t>DECEP0</t>
  </si>
  <si>
    <t>PECA</t>
  </si>
  <si>
    <t>Progr Experimental De Adultos</t>
  </si>
  <si>
    <t>OYEN</t>
  </si>
  <si>
    <t>Oyentes</t>
  </si>
  <si>
    <t>Bachillerato - Traslado Articulado RCM</t>
  </si>
  <si>
    <t>ENFE</t>
  </si>
  <si>
    <t>Enfermeria</t>
  </si>
  <si>
    <t>Bachillerato - Traslado Articulado RUM</t>
  </si>
  <si>
    <t>ICOM</t>
  </si>
  <si>
    <t>Ingenieria De Computadoras</t>
  </si>
  <si>
    <t>INEL</t>
  </si>
  <si>
    <t>Ingenieria Electrica</t>
  </si>
  <si>
    <t>INME</t>
  </si>
  <si>
    <t>Ingenieria Mecanica</t>
  </si>
  <si>
    <t>Bachillerato-Progr Exper De Adultos</t>
  </si>
  <si>
    <t>DECEP3</t>
  </si>
  <si>
    <t>PEC3</t>
  </si>
  <si>
    <t>Progr Exper De Adultos - Cs Nat</t>
  </si>
  <si>
    <t>DECEP4</t>
  </si>
  <si>
    <t>PEC4</t>
  </si>
  <si>
    <t>Progr Exper De Adultos - Cs Soc</t>
  </si>
  <si>
    <t>DECEP5</t>
  </si>
  <si>
    <t>PEC5</t>
  </si>
  <si>
    <t>Progr Exper De Adultos - Adm Emp</t>
  </si>
  <si>
    <t>DECEP7</t>
  </si>
  <si>
    <t>PEC7</t>
  </si>
  <si>
    <t>Progr Exper De Adultos - Human</t>
  </si>
  <si>
    <t>DECEP8</t>
  </si>
  <si>
    <t>PEC8</t>
  </si>
  <si>
    <t>Progr Exper De Adultos - Educac</t>
  </si>
  <si>
    <t>DECEP9</t>
  </si>
  <si>
    <t>PEC9</t>
  </si>
  <si>
    <t>Progr Exper De Adultos - Com Pub</t>
  </si>
  <si>
    <t>PEC6</t>
  </si>
  <si>
    <t>Progr Exper De Adultos - Cs Secr</t>
  </si>
  <si>
    <t>Bachillerato-Programa Destrezas</t>
  </si>
  <si>
    <t>DES8</t>
  </si>
  <si>
    <t>Programa Destrezas/Eg - Educac</t>
  </si>
  <si>
    <t>DES7</t>
  </si>
  <si>
    <t>Programa Destrezas/Eg - Human</t>
  </si>
  <si>
    <t>DES2</t>
  </si>
  <si>
    <t>Programa Destrezas/Eg - Ba Eg</t>
  </si>
  <si>
    <t>DES4</t>
  </si>
  <si>
    <t>Programa Destrezas/Eg - Cs Soc</t>
  </si>
  <si>
    <t>DES5</t>
  </si>
  <si>
    <t>Programa Destrezas/Eg - Adm Emp</t>
  </si>
  <si>
    <t>DES6</t>
  </si>
  <si>
    <t>Programa Destrezas/Eg - Cs Secr</t>
  </si>
  <si>
    <t xml:space="preserve"> HUMANIDADES</t>
  </si>
  <si>
    <t>LOCU</t>
  </si>
  <si>
    <t>Lengua Y Locucion - Ingles</t>
  </si>
  <si>
    <t>LENG</t>
  </si>
  <si>
    <t>Lenguas Modernas</t>
  </si>
  <si>
    <t>LITC</t>
  </si>
  <si>
    <t>Literatura Comparada</t>
  </si>
  <si>
    <t>LITE</t>
  </si>
  <si>
    <t>Literatura General</t>
  </si>
  <si>
    <t>FRAN</t>
  </si>
  <si>
    <t>Frances</t>
  </si>
  <si>
    <t>ESHI</t>
  </si>
  <si>
    <t>Estudios Hispanicos</t>
  </si>
  <si>
    <t>INGL</t>
  </si>
  <si>
    <t>Ingles</t>
  </si>
  <si>
    <t>LICO</t>
  </si>
  <si>
    <t>Linguistica Y Comunicacion</t>
  </si>
  <si>
    <t>FILO</t>
  </si>
  <si>
    <t>Filosofia</t>
  </si>
  <si>
    <t>TEAT</t>
  </si>
  <si>
    <t>Drama</t>
  </si>
  <si>
    <t>HART</t>
  </si>
  <si>
    <t>Historia Del Arte</t>
  </si>
  <si>
    <t>MUSI</t>
  </si>
  <si>
    <t>Musica</t>
  </si>
  <si>
    <t>HEUR</t>
  </si>
  <si>
    <t>Historia De Europa</t>
  </si>
  <si>
    <t>HAME</t>
  </si>
  <si>
    <t>Historia De Las Americas</t>
  </si>
  <si>
    <t>Bachillerato - Artes Plasticas</t>
  </si>
  <si>
    <t>ARTF</t>
  </si>
  <si>
    <t>Artes Plasticas-Fotografia</t>
  </si>
  <si>
    <t>ARPG</t>
  </si>
  <si>
    <t>Artes Plasticas - General</t>
  </si>
  <si>
    <t>ARTM</t>
  </si>
  <si>
    <t>Artes Plasticas-Multidisciplinarias</t>
  </si>
  <si>
    <t>ARTN</t>
  </si>
  <si>
    <t>Artes Plasticas-Arte Y Tecnologia</t>
  </si>
  <si>
    <t>ARTP</t>
  </si>
  <si>
    <t>Artes Plasticas - Pintura</t>
  </si>
  <si>
    <t>ARTB</t>
  </si>
  <si>
    <t>Artes Plasticas-Dibujo</t>
  </si>
  <si>
    <t>ARTT</t>
  </si>
  <si>
    <t>Artes Plasticas-Pintura</t>
  </si>
  <si>
    <t>ARTR</t>
  </si>
  <si>
    <t>Artes Plasticas-Grabado</t>
  </si>
  <si>
    <t>ARTC</t>
  </si>
  <si>
    <t>Artes Plasticas-Escultura</t>
  </si>
  <si>
    <t>ESIA</t>
  </si>
  <si>
    <t>Estud Interd - Individualizados</t>
  </si>
  <si>
    <t>ESIE</t>
  </si>
  <si>
    <t>Estud Interd-Escritura Creativa</t>
  </si>
  <si>
    <t>ESIL</t>
  </si>
  <si>
    <t>Estud Interdisc - Latinoameric</t>
  </si>
  <si>
    <t>ESIJ</t>
  </si>
  <si>
    <t>Estud Interdisc - Prejuridicos</t>
  </si>
  <si>
    <t>ESIT</t>
  </si>
  <si>
    <t>Estud Interdisc Traduccion</t>
  </si>
  <si>
    <t>ESIN</t>
  </si>
  <si>
    <t>LEGS</t>
  </si>
  <si>
    <t>Linguist Aplicada Al Espanol</t>
  </si>
  <si>
    <t>LING</t>
  </si>
  <si>
    <t>Linguistica</t>
  </si>
  <si>
    <t>TRAD</t>
  </si>
  <si>
    <t>Traduccion</t>
  </si>
  <si>
    <t>GECU</t>
  </si>
  <si>
    <t>Gestion Y Administ Cultural</t>
  </si>
  <si>
    <t>HIST</t>
  </si>
  <si>
    <t>Historia</t>
  </si>
  <si>
    <t>INLL</t>
  </si>
  <si>
    <t>Ingl - Est Invest Lit Ling Carib</t>
  </si>
  <si>
    <t xml:space="preserve"> PERMISO ESPECIAL</t>
  </si>
  <si>
    <t>PRCS</t>
  </si>
  <si>
    <t>Permiso Especial - Cienc Soc</t>
  </si>
  <si>
    <t>PERM</t>
  </si>
  <si>
    <t>Permiso Especial</t>
  </si>
  <si>
    <t>PRAE</t>
  </si>
  <si>
    <t>Permiso Especial - Adm Empres</t>
  </si>
  <si>
    <t>PRAQ</t>
  </si>
  <si>
    <t>Permiso Especial - Arquitect</t>
  </si>
  <si>
    <t>PRCM</t>
  </si>
  <si>
    <t>Permiso Especial-Cienc Militar</t>
  </si>
  <si>
    <t>PRCN</t>
  </si>
  <si>
    <t>Permiso Especial - Cienc Nat</t>
  </si>
  <si>
    <t>PRCP</t>
  </si>
  <si>
    <t>Permiso Especial - Com Public</t>
  </si>
  <si>
    <t>PRED</t>
  </si>
  <si>
    <t>Permiso Especial - Educacion</t>
  </si>
  <si>
    <t>PREG</t>
  </si>
  <si>
    <t>Permiso Especial - Est Gener</t>
  </si>
  <si>
    <t>PRHU</t>
  </si>
  <si>
    <t>Permiso Especial - Humanidad</t>
  </si>
  <si>
    <t>PRGR</t>
  </si>
  <si>
    <t>Permiso Especial - Esc Grad</t>
  </si>
  <si>
    <t xml:space="preserve"> PLANIFICACION</t>
  </si>
  <si>
    <t>PLAN</t>
  </si>
  <si>
    <t>Planificacion</t>
  </si>
  <si>
    <t>07-nov-2023 sefp</t>
  </si>
  <si>
    <t>Años Académicos 2018-19 al 2020-21</t>
  </si>
  <si>
    <t>Facultad / Niveles / Concentración (CIP y Código)</t>
  </si>
  <si>
    <t>Administración De Empresas</t>
  </si>
  <si>
    <t>Programa General  -  Adm Empresas</t>
  </si>
  <si>
    <t>Economía  -  Adm Empresas</t>
  </si>
  <si>
    <t>Sist Computariz De Información</t>
  </si>
  <si>
    <t>Estadísticas</t>
  </si>
  <si>
    <t>Estadísticas Aplicadas</t>
  </si>
  <si>
    <t>Diseño Ambiental  -  Arquitectura</t>
  </si>
  <si>
    <t>Ciencias Naturales</t>
  </si>
  <si>
    <t>Ciencias De Cómputos</t>
  </si>
  <si>
    <t>Química</t>
  </si>
  <si>
    <t>Física</t>
  </si>
  <si>
    <t>Nutrición Y Dietética</t>
  </si>
  <si>
    <t>Biología Integrativa</t>
  </si>
  <si>
    <t>Biología Celular Molecular</t>
  </si>
  <si>
    <t>Biología</t>
  </si>
  <si>
    <t>MATC</t>
  </si>
  <si>
    <t>Matemáticas Computacionales</t>
  </si>
  <si>
    <t>Matemáticas</t>
  </si>
  <si>
    <t>Matemáticas Puras</t>
  </si>
  <si>
    <t>Física  -  Química</t>
  </si>
  <si>
    <t>Psicología</t>
  </si>
  <si>
    <t>Antropología</t>
  </si>
  <si>
    <t>Economía  -  Cs Sociales</t>
  </si>
  <si>
    <t>Geografía</t>
  </si>
  <si>
    <t>Ciencias Políticas</t>
  </si>
  <si>
    <t>Sociología</t>
  </si>
  <si>
    <t>Psicología Clínica</t>
  </si>
  <si>
    <t>Consejería En Rehabilitación</t>
  </si>
  <si>
    <t>Administración De Personal</t>
  </si>
  <si>
    <t>Admin Y Política Financiera</t>
  </si>
  <si>
    <t>Administración De Programas</t>
  </si>
  <si>
    <t>Gestión Pública</t>
  </si>
  <si>
    <t>Gobierno Y Política Pública</t>
  </si>
  <si>
    <t>Programa General  -  Adm Publica</t>
  </si>
  <si>
    <t>Ciencias Y Tecnología De La Información</t>
  </si>
  <si>
    <t>Ciencias De La Información</t>
  </si>
  <si>
    <t>CBIB</t>
  </si>
  <si>
    <t>Ciencias Bibliotecarias</t>
  </si>
  <si>
    <t>Comunicación</t>
  </si>
  <si>
    <t>Información Y Periodismo</t>
  </si>
  <si>
    <t>Comunicación Audiovisual</t>
  </si>
  <si>
    <t>Teoría E Investigación</t>
  </si>
  <si>
    <t>Educación</t>
  </si>
  <si>
    <t>Arte  -  Educación</t>
  </si>
  <si>
    <t>Música  -  Educación</t>
  </si>
  <si>
    <t>Teatro  -  Educación</t>
  </si>
  <si>
    <t>Recreación</t>
  </si>
  <si>
    <t>Educación Preescolar</t>
  </si>
  <si>
    <t>Ecología Familiar Y Nutrición</t>
  </si>
  <si>
    <t>Educación De La Familia Y La Comunidad</t>
  </si>
  <si>
    <t>4to  -  6to Grado  -  Educ Elemental</t>
  </si>
  <si>
    <t>Educación Especial</t>
  </si>
  <si>
    <t>K  -  3er Grado</t>
  </si>
  <si>
    <t>Enseñanza Ingl Hisp Parlantes</t>
  </si>
  <si>
    <t>Enseñanza Ingl Hispanoparlante</t>
  </si>
  <si>
    <t>EING</t>
  </si>
  <si>
    <t>Ingles  -  Educación</t>
  </si>
  <si>
    <t>Educ Comercial  -  Prog General</t>
  </si>
  <si>
    <t>Matemáticas  -  Educación</t>
  </si>
  <si>
    <t>Educación Física</t>
  </si>
  <si>
    <t>Ciencias Naturales  -  Educación</t>
  </si>
  <si>
    <t>Estudios Sociales  -  Educación</t>
  </si>
  <si>
    <t>Biología  -  Educación</t>
  </si>
  <si>
    <t>Química  -  Educación</t>
  </si>
  <si>
    <t>Historia  -  Educación</t>
  </si>
  <si>
    <t>Física  -  Educación</t>
  </si>
  <si>
    <t>Español  -  Educación</t>
  </si>
  <si>
    <t>Currículo Y Enseñanza</t>
  </si>
  <si>
    <t>Administración Y Supervisión</t>
  </si>
  <si>
    <t>Orientación Y Consejería</t>
  </si>
  <si>
    <t>Investig Y Evaluac Pedagógica</t>
  </si>
  <si>
    <t>EDEF</t>
  </si>
  <si>
    <t>Educac Especial Y Diferenciada</t>
  </si>
  <si>
    <t>Educ Del Nino  -  Nivel Elemental</t>
  </si>
  <si>
    <t>Educ Del Nino  -  Niv Pre -  Escolar</t>
  </si>
  <si>
    <t>Educ Del Nino  -  Ens De Lectura</t>
  </si>
  <si>
    <t>Enseñanza Ingl  -  Segundo Idioma</t>
  </si>
  <si>
    <t>Ecología Familiar</t>
  </si>
  <si>
    <t>Fisiología Del Ejercicio</t>
  </si>
  <si>
    <t>Educación Continuada Y Extensión</t>
  </si>
  <si>
    <t>DECEP2</t>
  </si>
  <si>
    <t>PEC2</t>
  </si>
  <si>
    <t>Progr Exper De Adultos  -  Ba Eg</t>
  </si>
  <si>
    <t>Progr Exper De Adultos  -  Cs Nat</t>
  </si>
  <si>
    <t>Progr Exper De Adultos  -  Cs Soc</t>
  </si>
  <si>
    <t>Progr Exper De Adultos  -  Adm Emp</t>
  </si>
  <si>
    <t>Progr Exper De Adultos  -  Human</t>
  </si>
  <si>
    <t>Progr Exper De Adultos  -  Educac</t>
  </si>
  <si>
    <t>Estudios Generales</t>
  </si>
  <si>
    <t>Educ General  -  Est Generales</t>
  </si>
  <si>
    <t>Programa Destrezas/Eg  -  Educac</t>
  </si>
  <si>
    <t>Programa Destrezas/Eg  -  Human</t>
  </si>
  <si>
    <t>Programa Destrezas/Eg  -  Ba Eg</t>
  </si>
  <si>
    <t>DES3</t>
  </si>
  <si>
    <t>Programa Destrezas/Eg  -  Cs Nat</t>
  </si>
  <si>
    <t>Programa Destrezas/Eg  -  Cs Soc</t>
  </si>
  <si>
    <t>Programa Destrezas/Eg  -  Adm Emp</t>
  </si>
  <si>
    <t>Ingeniería De Computadoras</t>
  </si>
  <si>
    <t>Ingeniería Eléctrica</t>
  </si>
  <si>
    <t>Ingeniería Mecánica</t>
  </si>
  <si>
    <t>Humanidades</t>
  </si>
  <si>
    <t>Estudios Hispánicos</t>
  </si>
  <si>
    <t>Lingüística Y Comunicación</t>
  </si>
  <si>
    <t>Filosofía</t>
  </si>
  <si>
    <t>Música</t>
  </si>
  <si>
    <t>Artes Plásticas - Fotografía</t>
  </si>
  <si>
    <t>Artes Plásticas  -  General</t>
  </si>
  <si>
    <t>ARTE</t>
  </si>
  <si>
    <t>Artes Plásticas</t>
  </si>
  <si>
    <t>Artes Plásticas - Multidisciplinarias</t>
  </si>
  <si>
    <t>Artes Plásticas - Arte Y Tecnología</t>
  </si>
  <si>
    <t>Artes Plásticas - Dibujo</t>
  </si>
  <si>
    <t>Artes Plásticas  -  Pintura</t>
  </si>
  <si>
    <t>Artes Plásticas - Pintura</t>
  </si>
  <si>
    <t>Artes Plásticas - Grabado</t>
  </si>
  <si>
    <t>Artes Plásticas - Escultura</t>
  </si>
  <si>
    <t>Estud Interd  -  Individualizados</t>
  </si>
  <si>
    <t>Estud Interd - Escritura Creativa</t>
  </si>
  <si>
    <t>Estud Interdisc  -  Prejuridicos</t>
  </si>
  <si>
    <t>Estud Interdisc Traducción</t>
  </si>
  <si>
    <t>ESTC</t>
  </si>
  <si>
    <t>Estudios De Cine Y Audiovisual</t>
  </si>
  <si>
    <t>Historia De Las Américas</t>
  </si>
  <si>
    <t>Linguist Aplicada Al Español</t>
  </si>
  <si>
    <t>Ingl  -  Est Invest Lit Ling Carib</t>
  </si>
  <si>
    <t>Lingüística</t>
  </si>
  <si>
    <t>Traducción</t>
  </si>
  <si>
    <t>Gestión Y Administ Cultural</t>
  </si>
  <si>
    <t>Permiso Especial  -  Cienc Soc</t>
  </si>
  <si>
    <t>Permiso Especial  -  Adm Empres</t>
  </si>
  <si>
    <t>Permiso Especial - Cienc Militar</t>
  </si>
  <si>
    <t>Permiso Especial  -  Cienc Nat</t>
  </si>
  <si>
    <t>Permiso Especial  -  Com Public</t>
  </si>
  <si>
    <t>Permiso Especial  -  Educación</t>
  </si>
  <si>
    <t>Permiso Especial  -  Est Gener</t>
  </si>
  <si>
    <t>Permiso Especial  -  Humanidad</t>
  </si>
  <si>
    <t>Permiso Especial  -  Esc Grad</t>
  </si>
  <si>
    <t>Planificación</t>
  </si>
  <si>
    <t>07-marzo-2024 sefp</t>
  </si>
  <si>
    <t>Años Académicos 2021-22 al 2025-26</t>
  </si>
  <si>
    <t xml:space="preserve"> Administracion De Empresas</t>
  </si>
  <si>
    <t>EMPR</t>
  </si>
  <si>
    <t>Empresarismo</t>
  </si>
  <si>
    <t>GERE</t>
  </si>
  <si>
    <t>Gerencia</t>
  </si>
  <si>
    <t xml:space="preserve"> Arquitectura</t>
  </si>
  <si>
    <t xml:space="preserve"> Ciencias Naturales</t>
  </si>
  <si>
    <t xml:space="preserve"> Ciencias Sociales</t>
  </si>
  <si>
    <t>PSIN</t>
  </si>
  <si>
    <t>Psicología Investg Neurocognitiva</t>
  </si>
  <si>
    <t xml:space="preserve"> Comunicacion E Informacion</t>
  </si>
  <si>
    <t xml:space="preserve"> Derecho</t>
  </si>
  <si>
    <t>ORAL</t>
  </si>
  <si>
    <t>Oralidad En El Sistema Penal</t>
  </si>
  <si>
    <t xml:space="preserve"> Educacion</t>
  </si>
  <si>
    <t>PEDU</t>
  </si>
  <si>
    <t>Prog General  -  Educ Elemental</t>
  </si>
  <si>
    <t>ESHT</t>
  </si>
  <si>
    <t>Estudios Sociales E Historia</t>
  </si>
  <si>
    <t xml:space="preserve"> Educacion Continuada Y Extension</t>
  </si>
  <si>
    <t>Otro</t>
  </si>
  <si>
    <t>(blank)</t>
  </si>
  <si>
    <t xml:space="preserve"> Estudios Generales</t>
  </si>
  <si>
    <t xml:space="preserve"> Humanidades</t>
  </si>
  <si>
    <t xml:space="preserve"> Ingenieria</t>
  </si>
  <si>
    <t xml:space="preserve"> Permiso Especial</t>
  </si>
  <si>
    <t>Permiso Especial  -  Arquitect</t>
  </si>
  <si>
    <t>PROF</t>
  </si>
  <si>
    <t>Mejoramiento Profesional</t>
  </si>
  <si>
    <t>ADEL</t>
  </si>
  <si>
    <t>Programa Adelanta</t>
  </si>
  <si>
    <t>NING</t>
  </si>
  <si>
    <t>Ninguno</t>
  </si>
  <si>
    <t>PPAD</t>
  </si>
  <si>
    <t>Prog Prof Acel Del Dep Ed</t>
  </si>
  <si>
    <t xml:space="preserve"> Planificacion</t>
  </si>
  <si>
    <t>MDES</t>
  </si>
  <si>
    <t>Manejo De Desastres</t>
  </si>
  <si>
    <t>Fecha de corte: 17 de septiembre de 2026</t>
  </si>
  <si>
    <t>Años Académicos 2021-22 al 2026-27</t>
  </si>
  <si>
    <t xml:space="preserve">               -  </t>
  </si>
  <si>
    <t xml:space="preserve">            -  </t>
  </si>
  <si>
    <t xml:space="preserve">                 -  </t>
  </si>
  <si>
    <t xml:space="preserve"> Administración de Empresas</t>
  </si>
  <si>
    <t>Gerencia de Mercadeo</t>
  </si>
  <si>
    <t>Gerencia de Operaciones y Suministros</t>
  </si>
  <si>
    <t>Gerencia de los Recursos Humanos</t>
  </si>
  <si>
    <t>Gerencia de Oficina</t>
  </si>
  <si>
    <t>Programa General  -  Administración de  Empresas</t>
  </si>
  <si>
    <t>Sistemas Computadorizados de Información</t>
  </si>
  <si>
    <t xml:space="preserve">               -   </t>
  </si>
  <si>
    <t>Ciencias de Cómputos</t>
  </si>
  <si>
    <t>Nutrición y Dietética</t>
  </si>
  <si>
    <t>NUTP</t>
  </si>
  <si>
    <t>Consejería en Rehabilitación</t>
  </si>
  <si>
    <t>Gestión Desar Coop y Organzaciones Solidarias</t>
  </si>
  <si>
    <t>Psicología Académica e Investigativa</t>
  </si>
  <si>
    <t>Psicología Industrial Organizacional</t>
  </si>
  <si>
    <t>Psicología Investigativa Neurocognitiva</t>
  </si>
  <si>
    <t>Gobierno y Política Pública</t>
  </si>
  <si>
    <t>Adm Recursos Hum y Relac Labor</t>
  </si>
  <si>
    <t>Comunicación e Información</t>
  </si>
  <si>
    <t>Información y Periodismo</t>
  </si>
  <si>
    <t>Relaciones Públicas y Publicidad</t>
  </si>
  <si>
    <t>Ciencias de La Información</t>
  </si>
  <si>
    <t>Teoría e Investigación</t>
  </si>
  <si>
    <t>Administración Bibl Academ,Publ Y Espec</t>
  </si>
  <si>
    <t> </t>
  </si>
  <si>
    <t>Oralidad en el Sistema Penal</t>
  </si>
  <si>
    <t>Programa General - Educación Elemental</t>
  </si>
  <si>
    <t>Enseñanza Inglés Hispano Parlantes</t>
  </si>
  <si>
    <t>Nivel Elemental</t>
  </si>
  <si>
    <t>Biología  -  Educación Secundaria</t>
  </si>
  <si>
    <t>Ciencias Naturales  -  Educación Secundaria</t>
  </si>
  <si>
    <t>Español  -  Educación Secundaria</t>
  </si>
  <si>
    <t>Física  -  Educación Secundaria</t>
  </si>
  <si>
    <t>Matemáticas  -  Educación Secundaria</t>
  </si>
  <si>
    <t>Química  -  Educación Secundaria</t>
  </si>
  <si>
    <t>Estudios Sociales e Historia - E. Secundaria</t>
  </si>
  <si>
    <t>Currículo y Enseñanza</t>
  </si>
  <si>
    <t>Educación Especial y Diferenciada</t>
  </si>
  <si>
    <t>Educ del Nino  -  Nivel Pre-Escolar</t>
  </si>
  <si>
    <t>Educ Del Nino  -  Enseñanza de la Lectura</t>
  </si>
  <si>
    <t>Investigación y Evaluación Educativa</t>
  </si>
  <si>
    <t>Liderazgo Organizaciones Educativas</t>
  </si>
  <si>
    <t>Orientación y Consejería</t>
  </si>
  <si>
    <t>GPRE</t>
  </si>
  <si>
    <t xml:space="preserve">   </t>
  </si>
  <si>
    <t>GLIT</t>
  </si>
  <si>
    <t>Lectura, Escritura y Literatura Infantil</t>
  </si>
  <si>
    <t xml:space="preserve">Artes Plásticas  </t>
  </si>
  <si>
    <t>Artes Plásticas - Arte y Tecnología</t>
  </si>
  <si>
    <t>Estudios de Cine y Audiovisual</t>
  </si>
  <si>
    <t>Linguistica Aplicada</t>
  </si>
  <si>
    <t>Gestión y Administración Cultural</t>
  </si>
  <si>
    <t>Inglés - Est Invest Lit Ling Carib</t>
  </si>
  <si>
    <t xml:space="preserve"> Planificación</t>
  </si>
  <si>
    <t>Permiso Especial  -  Administración Empresas</t>
  </si>
  <si>
    <t>Permiso Especial -  Ciencias Militares</t>
  </si>
  <si>
    <t>Permiso Especial  -  Ciencias Naturales</t>
  </si>
  <si>
    <t>Permiso Especial  -  Comunicación e Información</t>
  </si>
  <si>
    <t>Permiso Especial  -  Ciencias Sociales</t>
  </si>
  <si>
    <t>Permiso Especial  -  Estudios Generales</t>
  </si>
  <si>
    <t>Permiso Especial  -  Humanidades</t>
  </si>
  <si>
    <t>Programa Prof Acel del Depto Educación</t>
  </si>
  <si>
    <t>Permiso Especial - Leyes</t>
  </si>
  <si>
    <t xml:space="preserve">Permiso Especial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</si>
</sst>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.0000_);_(* \(#,##0.0000\);_(* &quot;-&quot;??_);_(@_)"/>
  </numFmts>
  <fonts count="4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name val="Segoe UI"/>
      <family val="2"/>
    </font>
    <font>
      <b/>
      <sz val="8"/>
      <name val="Segoe UI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theme="1"/>
      <name val="Calibri Light"/>
      <scheme val="major"/>
    </font>
    <font>
      <b/>
      <sz val="10"/>
      <name val="Calibri Light"/>
      <scheme val="major"/>
    </font>
    <font>
      <sz val="10"/>
      <name val="Calibri Light"/>
      <scheme val="major"/>
    </font>
    <font>
      <b/>
      <sz val="9"/>
      <name val="Calibri Light"/>
      <scheme val="major"/>
    </font>
    <font>
      <b/>
      <sz val="9"/>
      <color theme="1"/>
      <name val="Calibri Light"/>
      <scheme val="major"/>
    </font>
    <font>
      <sz val="9"/>
      <name val="Calibri Light"/>
      <scheme val="major"/>
    </font>
    <font>
      <sz val="9"/>
      <color theme="1"/>
      <name val="Calibri Light"/>
      <scheme val="major"/>
    </font>
    <font>
      <i/>
      <sz val="8"/>
      <color rgb="FFFF0000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0"/>
      <name val="Calibri"/>
    </font>
    <font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2EFDA"/>
        <bgColor rgb="FFE2EFDA"/>
      </patternFill>
    </fill>
  </fills>
  <borders count="5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 style="thin">
        <color theme="9" tint="0.79998168889431442"/>
      </top>
      <bottom style="thin">
        <color theme="0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0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/>
      <diagonal/>
    </border>
    <border>
      <left/>
      <right style="thin">
        <color theme="9"/>
      </right>
      <top style="thin">
        <color theme="9" tint="0.79998168889431442"/>
      </top>
      <bottom/>
      <diagonal/>
    </border>
    <border>
      <left style="medium">
        <color theme="9"/>
      </left>
      <right style="thin">
        <color theme="9"/>
      </right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 style="medium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medium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  <border>
      <left style="medium">
        <color theme="9" tint="0.79995117038483843"/>
      </left>
      <right/>
      <top style="medium">
        <color theme="9" tint="0.79995117038483843"/>
      </top>
      <bottom style="thin">
        <color theme="0"/>
      </bottom>
      <diagonal/>
    </border>
    <border>
      <left/>
      <right/>
      <top style="medium">
        <color theme="9" tint="0.79995117038483843"/>
      </top>
      <bottom style="thin">
        <color theme="0"/>
      </bottom>
      <diagonal/>
    </border>
    <border>
      <left/>
      <right style="thin">
        <color theme="9"/>
      </right>
      <top style="medium">
        <color theme="9" tint="0.79995117038483843"/>
      </top>
      <bottom style="thin">
        <color theme="0"/>
      </bottom>
      <diagonal/>
    </border>
    <border>
      <left/>
      <right style="medium">
        <color theme="9" tint="0.79995117038483843"/>
      </right>
      <top style="medium">
        <color theme="9" tint="0.79995117038483843"/>
      </top>
      <bottom style="thin">
        <color theme="0"/>
      </bottom>
      <diagonal/>
    </border>
    <border>
      <left style="medium">
        <color theme="9" tint="0.79995117038483843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medium">
        <color theme="9" tint="0.7999511703848384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79995117038483843"/>
      </left>
      <right/>
      <top style="thin">
        <color theme="9" tint="0.79998168889431442"/>
      </top>
      <bottom style="thin">
        <color theme="0"/>
      </bottom>
      <diagonal/>
    </border>
    <border>
      <left/>
      <right style="medium">
        <color theme="9" tint="0.79995117038483843"/>
      </right>
      <top style="thin">
        <color theme="9" tint="0.79998168889431442"/>
      </top>
      <bottom style="thin">
        <color theme="0"/>
      </bottom>
      <diagonal/>
    </border>
    <border>
      <left style="medium">
        <color theme="9" tint="0.79995117038483843"/>
      </left>
      <right/>
      <top style="thin">
        <color theme="9" tint="0.79998168889431442"/>
      </top>
      <bottom style="medium">
        <color theme="9" tint="0.79995117038483843"/>
      </bottom>
      <diagonal/>
    </border>
    <border>
      <left/>
      <right/>
      <top style="thin">
        <color theme="9" tint="0.79998168889431442"/>
      </top>
      <bottom style="medium">
        <color theme="9" tint="0.79995117038483843"/>
      </bottom>
      <diagonal/>
    </border>
    <border>
      <left/>
      <right style="thin">
        <color theme="9"/>
      </right>
      <top style="thin">
        <color theme="9" tint="0.79998168889431442"/>
      </top>
      <bottom style="medium">
        <color theme="9" tint="0.79995117038483843"/>
      </bottom>
      <diagonal/>
    </border>
    <border>
      <left/>
      <right style="medium">
        <color theme="9" tint="0.79995117038483843"/>
      </right>
      <top style="thin">
        <color theme="9" tint="0.79998168889431442"/>
      </top>
      <bottom style="medium">
        <color theme="9" tint="0.79995117038483843"/>
      </bottom>
      <diagonal/>
    </border>
    <border>
      <left style="medium">
        <color theme="9"/>
      </left>
      <right style="thin">
        <color theme="9"/>
      </right>
      <top style="thin">
        <color theme="9" tint="0.79998168889431442"/>
      </top>
      <bottom style="thin">
        <color theme="0"/>
      </bottom>
      <diagonal/>
    </border>
    <border>
      <left style="medium">
        <color theme="9"/>
      </left>
      <right style="thin">
        <color theme="9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/>
      </left>
      <right style="thin">
        <color theme="9"/>
      </right>
      <top style="thin">
        <color theme="9" tint="0.79998168889431442"/>
      </top>
      <bottom/>
      <diagonal/>
    </border>
    <border>
      <left style="thin">
        <color theme="9"/>
      </left>
      <right/>
      <top style="medium">
        <color theme="9"/>
      </top>
      <bottom style="thin">
        <color theme="9"/>
      </bottom>
      <diagonal/>
    </border>
    <border>
      <left/>
      <right/>
      <top style="medium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rgb="FFE2EFDA"/>
      </top>
      <bottom style="thin">
        <color rgb="FFFFFFFF"/>
      </bottom>
      <diagonal/>
    </border>
    <border>
      <left/>
      <right/>
      <top style="thin">
        <color rgb="FFE2EFDA"/>
      </top>
      <bottom style="thin">
        <color rgb="FFE2EFDA"/>
      </bottom>
      <diagonal/>
    </border>
    <border>
      <left/>
      <right/>
      <top/>
      <bottom style="thin">
        <color rgb="FFE2EFDA"/>
      </bottom>
      <diagonal/>
    </border>
    <border>
      <left/>
      <right/>
      <top style="thin">
        <color rgb="FFE2EFDA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D9D9D9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6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4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 indent="1"/>
    </xf>
    <xf numFmtId="165" fontId="4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165" fontId="1" fillId="0" borderId="1" xfId="1" applyNumberFormat="1" applyFont="1" applyBorder="1" applyAlignment="1">
      <alignment vertical="center"/>
    </xf>
    <xf numFmtId="165" fontId="4" fillId="0" borderId="1" xfId="1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0" fillId="0" borderId="0" xfId="2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5" fontId="4" fillId="0" borderId="3" xfId="0" applyNumberFormat="1" applyFont="1" applyBorder="1" applyAlignment="1">
      <alignment vertical="center"/>
    </xf>
    <xf numFmtId="165" fontId="2" fillId="0" borderId="3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0" fontId="10" fillId="0" borderId="0" xfId="2"/>
    <xf numFmtId="0" fontId="8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3"/>
    </xf>
    <xf numFmtId="165" fontId="17" fillId="0" borderId="11" xfId="1" applyNumberFormat="1" applyFont="1" applyBorder="1"/>
    <xf numFmtId="165" fontId="17" fillId="2" borderId="4" xfId="1" applyNumberFormat="1" applyFont="1" applyFill="1" applyBorder="1"/>
    <xf numFmtId="165" fontId="18" fillId="0" borderId="6" xfId="1" applyNumberFormat="1" applyFont="1" applyBorder="1"/>
    <xf numFmtId="165" fontId="18" fillId="0" borderId="8" xfId="1" applyNumberFormat="1" applyFont="1" applyBorder="1"/>
    <xf numFmtId="0" fontId="12" fillId="0" borderId="1" xfId="0" applyFont="1" applyBorder="1" applyAlignment="1">
      <alignment horizontal="center" vertical="center"/>
    </xf>
    <xf numFmtId="165" fontId="17" fillId="0" borderId="1" xfId="1" applyNumberFormat="1" applyFont="1" applyFill="1" applyBorder="1"/>
    <xf numFmtId="0" fontId="16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indent="1"/>
    </xf>
    <xf numFmtId="165" fontId="18" fillId="0" borderId="1" xfId="1" applyNumberFormat="1" applyFont="1" applyFill="1" applyBorder="1"/>
    <xf numFmtId="0" fontId="18" fillId="0" borderId="0" xfId="0" applyFont="1"/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indent="1"/>
    </xf>
    <xf numFmtId="0" fontId="17" fillId="2" borderId="5" xfId="0" applyFont="1" applyFill="1" applyBorder="1" applyAlignment="1">
      <alignment horizontal="left"/>
    </xf>
    <xf numFmtId="0" fontId="18" fillId="0" borderId="7" xfId="0" applyFont="1" applyBorder="1" applyAlignment="1">
      <alignment horizontal="left" indent="1"/>
    </xf>
    <xf numFmtId="0" fontId="18" fillId="0" borderId="9" xfId="0" applyFont="1" applyBorder="1" applyAlignment="1">
      <alignment horizontal="left" indent="1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/>
    <xf numFmtId="0" fontId="17" fillId="2" borderId="23" xfId="0" applyFont="1" applyFill="1" applyBorder="1"/>
    <xf numFmtId="165" fontId="17" fillId="2" borderId="22" xfId="1" applyNumberFormat="1" applyFont="1" applyFill="1" applyBorder="1"/>
    <xf numFmtId="165" fontId="17" fillId="2" borderId="24" xfId="1" applyNumberFormat="1" applyFont="1" applyFill="1" applyBorder="1"/>
    <xf numFmtId="0" fontId="17" fillId="0" borderId="25" xfId="0" applyFont="1" applyBorder="1" applyAlignment="1">
      <alignment horizontal="left" indent="1"/>
    </xf>
    <xf numFmtId="0" fontId="17" fillId="0" borderId="6" xfId="0" applyFont="1" applyBorder="1"/>
    <xf numFmtId="0" fontId="17" fillId="0" borderId="7" xfId="0" applyFont="1" applyBorder="1"/>
    <xf numFmtId="165" fontId="17" fillId="0" borderId="6" xfId="1" applyNumberFormat="1" applyFont="1" applyBorder="1"/>
    <xf numFmtId="165" fontId="17" fillId="0" borderId="26" xfId="1" applyNumberFormat="1" applyFont="1" applyBorder="1"/>
    <xf numFmtId="0" fontId="18" fillId="0" borderId="25" xfId="0" applyFont="1" applyBorder="1" applyAlignment="1">
      <alignment horizontal="left" indent="2"/>
    </xf>
    <xf numFmtId="0" fontId="18" fillId="0" borderId="6" xfId="0" applyFont="1" applyBorder="1"/>
    <xf numFmtId="0" fontId="18" fillId="0" borderId="7" xfId="0" applyFont="1" applyBorder="1"/>
    <xf numFmtId="165" fontId="18" fillId="0" borderId="26" xfId="1" applyNumberFormat="1" applyFont="1" applyBorder="1"/>
    <xf numFmtId="0" fontId="17" fillId="2" borderId="27" xfId="0" applyFont="1" applyFill="1" applyBorder="1" applyAlignment="1">
      <alignment horizontal="left" indent="3"/>
    </xf>
    <xf numFmtId="0" fontId="17" fillId="0" borderId="6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7" fillId="2" borderId="25" xfId="0" applyFont="1" applyFill="1" applyBorder="1" applyAlignment="1">
      <alignment horizontal="left" indent="3"/>
    </xf>
    <xf numFmtId="0" fontId="17" fillId="2" borderId="27" xfId="0" applyFont="1" applyFill="1" applyBorder="1"/>
    <xf numFmtId="0" fontId="17" fillId="2" borderId="27" xfId="0" applyFont="1" applyFill="1" applyBorder="1" applyAlignment="1">
      <alignment horizontal="left"/>
    </xf>
    <xf numFmtId="0" fontId="17" fillId="2" borderId="4" xfId="0" applyFont="1" applyFill="1" applyBorder="1"/>
    <xf numFmtId="0" fontId="17" fillId="2" borderId="5" xfId="0" applyFont="1" applyFill="1" applyBorder="1"/>
    <xf numFmtId="165" fontId="17" fillId="2" borderId="28" xfId="1" applyNumberFormat="1" applyFont="1" applyFill="1" applyBorder="1"/>
    <xf numFmtId="0" fontId="17" fillId="2" borderId="25" xfId="0" applyFont="1" applyFill="1" applyBorder="1"/>
    <xf numFmtId="0" fontId="18" fillId="0" borderId="29" xfId="0" applyFont="1" applyBorder="1" applyAlignment="1">
      <alignment horizontal="left" indent="3"/>
    </xf>
    <xf numFmtId="0" fontId="17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165" fontId="18" fillId="0" borderId="30" xfId="1" applyNumberFormat="1" applyFont="1" applyBorder="1"/>
    <xf numFmtId="165" fontId="18" fillId="0" borderId="32" xfId="1" applyNumberFormat="1" applyFont="1" applyBorder="1"/>
    <xf numFmtId="0" fontId="18" fillId="0" borderId="0" xfId="0" applyFont="1" applyAlignment="1">
      <alignment vertical="center"/>
    </xf>
    <xf numFmtId="165" fontId="18" fillId="0" borderId="0" xfId="1" applyNumberFormat="1" applyFont="1"/>
    <xf numFmtId="0" fontId="17" fillId="2" borderId="33" xfId="0" applyFont="1" applyFill="1" applyBorder="1" applyAlignment="1">
      <alignment horizontal="left"/>
    </xf>
    <xf numFmtId="0" fontId="18" fillId="0" borderId="34" xfId="0" applyFont="1" applyBorder="1" applyAlignment="1">
      <alignment horizontal="left" indent="1"/>
    </xf>
    <xf numFmtId="0" fontId="18" fillId="0" borderId="35" xfId="0" applyFont="1" applyBorder="1" applyAlignment="1">
      <alignment horizontal="left" indent="1"/>
    </xf>
    <xf numFmtId="0" fontId="17" fillId="2" borderId="4" xfId="0" applyFont="1" applyFill="1" applyBorder="1" applyAlignment="1">
      <alignment horizontal="left"/>
    </xf>
    <xf numFmtId="166" fontId="9" fillId="0" borderId="0" xfId="1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15" fontId="20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7" fillId="0" borderId="6" xfId="0" applyFont="1" applyBorder="1" applyAlignment="1">
      <alignment horizontal="left" indent="1"/>
    </xf>
    <xf numFmtId="0" fontId="17" fillId="2" borderId="6" xfId="0" applyFont="1" applyFill="1" applyBorder="1" applyAlignment="1">
      <alignment horizontal="left" indent="2"/>
    </xf>
    <xf numFmtId="0" fontId="17" fillId="2" borderId="6" xfId="0" applyFont="1" applyFill="1" applyBorder="1"/>
    <xf numFmtId="0" fontId="18" fillId="0" borderId="6" xfId="0" applyFont="1" applyBorder="1" applyAlignment="1">
      <alignment horizontal="left" indent="2"/>
    </xf>
    <xf numFmtId="0" fontId="18" fillId="0" borderId="6" xfId="0" applyFont="1" applyBorder="1" applyAlignment="1">
      <alignment horizontal="left" indent="1"/>
    </xf>
    <xf numFmtId="0" fontId="0" fillId="0" borderId="1" xfId="0" applyBorder="1"/>
    <xf numFmtId="0" fontId="17" fillId="2" borderId="8" xfId="0" applyFont="1" applyFill="1" applyBorder="1"/>
    <xf numFmtId="0" fontId="18" fillId="3" borderId="6" xfId="0" applyFont="1" applyFill="1" applyBorder="1"/>
    <xf numFmtId="0" fontId="17" fillId="3" borderId="6" xfId="0" applyFont="1" applyFill="1" applyBorder="1" applyAlignment="1">
      <alignment horizontal="left" indent="2"/>
    </xf>
    <xf numFmtId="0" fontId="17" fillId="3" borderId="6" xfId="0" applyFont="1" applyFill="1" applyBorder="1"/>
    <xf numFmtId="0" fontId="17" fillId="3" borderId="6" xfId="0" applyFont="1" applyFill="1" applyBorder="1" applyAlignment="1">
      <alignment horizontal="left" indent="1"/>
    </xf>
    <xf numFmtId="0" fontId="17" fillId="0" borderId="6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7" fillId="0" borderId="8" xfId="0" applyFont="1" applyBorder="1"/>
    <xf numFmtId="0" fontId="17" fillId="0" borderId="9" xfId="0" applyFont="1" applyBorder="1"/>
    <xf numFmtId="165" fontId="17" fillId="0" borderId="8" xfId="1" applyNumberFormat="1" applyFont="1" applyFill="1" applyBorder="1"/>
    <xf numFmtId="165" fontId="18" fillId="0" borderId="0" xfId="1" applyNumberFormat="1" applyFont="1" applyFill="1"/>
    <xf numFmtId="0" fontId="10" fillId="0" borderId="0" xfId="2" applyAlignment="1">
      <alignment horizontal="left" vertical="center" wrapText="1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5" fillId="0" borderId="0" xfId="0" applyFont="1"/>
    <xf numFmtId="0" fontId="25" fillId="4" borderId="0" xfId="2" applyFont="1" applyFill="1" applyAlignment="1">
      <alignment vertical="center" wrapText="1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horizontal="right" wrapText="1"/>
    </xf>
    <xf numFmtId="0" fontId="12" fillId="0" borderId="0" xfId="0" applyFont="1" applyAlignment="1">
      <alignment horizontal="center" vertical="center"/>
    </xf>
    <xf numFmtId="165" fontId="17" fillId="0" borderId="0" xfId="1" applyNumberFormat="1" applyFont="1" applyFill="1" applyBorder="1"/>
    <xf numFmtId="165" fontId="18" fillId="0" borderId="0" xfId="1" applyNumberFormat="1" applyFont="1" applyFill="1" applyBorder="1"/>
    <xf numFmtId="0" fontId="12" fillId="0" borderId="43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65" fontId="17" fillId="0" borderId="43" xfId="1" applyNumberFormat="1" applyFont="1" applyFill="1" applyBorder="1"/>
    <xf numFmtId="0" fontId="0" fillId="0" borderId="43" xfId="0" applyBorder="1"/>
    <xf numFmtId="165" fontId="18" fillId="0" borderId="43" xfId="1" applyNumberFormat="1" applyFont="1" applyFill="1" applyBorder="1"/>
    <xf numFmtId="0" fontId="12" fillId="0" borderId="0" xfId="0" applyFont="1" applyAlignment="1">
      <alignment vertical="center"/>
    </xf>
    <xf numFmtId="0" fontId="28" fillId="0" borderId="47" xfId="0" applyFont="1" applyBorder="1" applyAlignment="1">
      <alignment vertical="center" indent="1"/>
    </xf>
    <xf numFmtId="0" fontId="29" fillId="0" borderId="43" xfId="0" applyFont="1" applyBorder="1" applyAlignment="1">
      <alignment vertical="center"/>
    </xf>
    <xf numFmtId="0" fontId="30" fillId="0" borderId="43" xfId="0" applyFont="1" applyBorder="1" applyAlignment="1">
      <alignment vertical="center" indent="1"/>
    </xf>
    <xf numFmtId="165" fontId="31" fillId="0" borderId="43" xfId="1" applyNumberFormat="1" applyFont="1" applyFill="1" applyBorder="1" applyAlignment="1">
      <alignment vertical="center"/>
    </xf>
    <xf numFmtId="0" fontId="32" fillId="0" borderId="43" xfId="0" applyFont="1" applyBorder="1" applyAlignment="1">
      <alignment vertical="center"/>
    </xf>
    <xf numFmtId="165" fontId="31" fillId="0" borderId="46" xfId="1" applyNumberFormat="1" applyFont="1" applyFill="1" applyBorder="1" applyAlignment="1">
      <alignment vertical="center"/>
    </xf>
    <xf numFmtId="165" fontId="33" fillId="0" borderId="46" xfId="1" applyNumberFormat="1" applyFont="1" applyFill="1" applyBorder="1" applyAlignment="1">
      <alignment vertical="center"/>
    </xf>
    <xf numFmtId="165" fontId="33" fillId="0" borderId="43" xfId="1" applyNumberFormat="1" applyFont="1" applyFill="1" applyBorder="1" applyAlignment="1">
      <alignment vertical="center"/>
    </xf>
    <xf numFmtId="0" fontId="34" fillId="0" borderId="43" xfId="0" applyFont="1" applyBorder="1" applyAlignment="1">
      <alignment vertical="center"/>
    </xf>
    <xf numFmtId="165" fontId="31" fillId="0" borderId="43" xfId="1" applyNumberFormat="1" applyFont="1" applyFill="1" applyBorder="1"/>
    <xf numFmtId="0" fontId="34" fillId="0" borderId="43" xfId="0" applyFont="1" applyBorder="1"/>
    <xf numFmtId="165" fontId="33" fillId="0" borderId="43" xfId="1" applyNumberFormat="1" applyFont="1" applyFill="1" applyBorder="1"/>
    <xf numFmtId="0" fontId="32" fillId="0" borderId="43" xfId="0" applyFont="1" applyBorder="1"/>
    <xf numFmtId="1" fontId="32" fillId="0" borderId="43" xfId="0" applyNumberFormat="1" applyFont="1" applyBorder="1" applyAlignment="1">
      <alignment vertical="center"/>
    </xf>
    <xf numFmtId="165" fontId="18" fillId="0" borderId="6" xfId="1" applyNumberFormat="1" applyFont="1" applyBorder="1" applyAlignment="1">
      <alignment horizontal="right"/>
    </xf>
    <xf numFmtId="0" fontId="36" fillId="0" borderId="0" xfId="0" applyFont="1" applyAlignment="1">
      <alignment vertical="center" wrapText="1"/>
    </xf>
    <xf numFmtId="0" fontId="38" fillId="0" borderId="49" xfId="0" applyFont="1" applyBorder="1"/>
    <xf numFmtId="3" fontId="38" fillId="0" borderId="49" xfId="0" applyNumberFormat="1" applyFont="1" applyBorder="1"/>
    <xf numFmtId="0" fontId="38" fillId="0" borderId="50" xfId="0" applyFont="1" applyBorder="1"/>
    <xf numFmtId="3" fontId="38" fillId="0" borderId="50" xfId="0" applyNumberFormat="1" applyFont="1" applyBorder="1"/>
    <xf numFmtId="0" fontId="39" fillId="0" borderId="50" xfId="0" applyFont="1" applyBorder="1"/>
    <xf numFmtId="0" fontId="38" fillId="5" borderId="48" xfId="0" applyFont="1" applyFill="1" applyBorder="1"/>
    <xf numFmtId="3" fontId="38" fillId="5" borderId="48" xfId="0" applyNumberFormat="1" applyFont="1" applyFill="1" applyBorder="1"/>
    <xf numFmtId="0" fontId="39" fillId="0" borderId="49" xfId="0" applyFont="1" applyBorder="1"/>
    <xf numFmtId="0" fontId="38" fillId="6" borderId="48" xfId="0" applyFont="1" applyFill="1" applyBorder="1"/>
    <xf numFmtId="3" fontId="38" fillId="6" borderId="48" xfId="0" applyNumberFormat="1" applyFont="1" applyFill="1" applyBorder="1"/>
    <xf numFmtId="0" fontId="39" fillId="0" borderId="0" xfId="0" applyFont="1"/>
    <xf numFmtId="0" fontId="38" fillId="0" borderId="51" xfId="0" applyFont="1" applyBorder="1"/>
    <xf numFmtId="3" fontId="39" fillId="0" borderId="49" xfId="0" applyNumberFormat="1" applyFont="1" applyBorder="1"/>
    <xf numFmtId="0" fontId="38" fillId="5" borderId="52" xfId="0" applyFont="1" applyFill="1" applyBorder="1"/>
    <xf numFmtId="3" fontId="38" fillId="5" borderId="52" xfId="0" applyNumberFormat="1" applyFont="1" applyFill="1" applyBorder="1"/>
    <xf numFmtId="3" fontId="39" fillId="0" borderId="50" xfId="0" applyNumberFormat="1" applyFont="1" applyBorder="1"/>
    <xf numFmtId="0" fontId="39" fillId="0" borderId="51" xfId="0" applyFont="1" applyBorder="1"/>
    <xf numFmtId="0" fontId="40" fillId="6" borderId="48" xfId="0" applyFont="1" applyFill="1" applyBorder="1"/>
    <xf numFmtId="3" fontId="40" fillId="6" borderId="48" xfId="0" applyNumberFormat="1" applyFont="1" applyFill="1" applyBorder="1"/>
    <xf numFmtId="0" fontId="40" fillId="0" borderId="49" xfId="0" applyFont="1" applyBorder="1"/>
    <xf numFmtId="3" fontId="40" fillId="0" borderId="49" xfId="0" applyNumberFormat="1" applyFont="1" applyBorder="1"/>
    <xf numFmtId="0" fontId="40" fillId="0" borderId="50" xfId="0" applyFont="1" applyBorder="1"/>
    <xf numFmtId="3" fontId="40" fillId="0" borderId="50" xfId="0" applyNumberFormat="1" applyFont="1" applyBorder="1"/>
    <xf numFmtId="0" fontId="41" fillId="0" borderId="50" xfId="0" applyFont="1" applyBorder="1"/>
    <xf numFmtId="0" fontId="40" fillId="0" borderId="53" xfId="0" applyFont="1" applyBorder="1"/>
    <xf numFmtId="0" fontId="41" fillId="0" borderId="49" xfId="0" applyFont="1" applyBorder="1"/>
    <xf numFmtId="0" fontId="17" fillId="3" borderId="6" xfId="0" applyFont="1" applyFill="1" applyBorder="1" applyAlignment="1">
      <alignment horizontal="center" indent="1"/>
    </xf>
    <xf numFmtId="0" fontId="40" fillId="0" borderId="51" xfId="0" applyFont="1" applyBorder="1"/>
    <xf numFmtId="3" fontId="41" fillId="0" borderId="49" xfId="0" applyNumberFormat="1" applyFont="1" applyBorder="1"/>
    <xf numFmtId="3" fontId="41" fillId="0" borderId="50" xfId="0" applyNumberFormat="1" applyFont="1" applyBorder="1"/>
    <xf numFmtId="0" fontId="41" fillId="0" borderId="51" xfId="0" applyFont="1" applyBorder="1"/>
    <xf numFmtId="3" fontId="32" fillId="0" borderId="43" xfId="0" applyNumberFormat="1" applyFont="1" applyBorder="1" applyAlignment="1">
      <alignment vertical="center"/>
    </xf>
    <xf numFmtId="3" fontId="34" fillId="0" borderId="43" xfId="0" applyNumberFormat="1" applyFont="1" applyBorder="1" applyAlignment="1">
      <alignment vertical="center"/>
    </xf>
    <xf numFmtId="3" fontId="0" fillId="0" borderId="43" xfId="0" applyNumberFormat="1" applyBorder="1"/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5" fontId="8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15" fontId="7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 indent="3"/>
    </xf>
    <xf numFmtId="0" fontId="17" fillId="0" borderId="1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15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7" fillId="0" borderId="38" xfId="0" applyFont="1" applyBorder="1" applyAlignment="1">
      <alignment horizontal="center"/>
    </xf>
    <xf numFmtId="0" fontId="17" fillId="0" borderId="39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36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15" fontId="35" fillId="0" borderId="0" xfId="0" applyNumberFormat="1" applyFont="1" applyAlignment="1">
      <alignment horizontal="right" vertical="center"/>
    </xf>
    <xf numFmtId="15" fontId="20" fillId="0" borderId="0" xfId="0" applyNumberFormat="1" applyFont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3019425</xdr:colOff>
      <xdr:row>10</xdr:row>
      <xdr:rowOff>57150</xdr:rowOff>
    </xdr:from>
    <xdr:to>
      <xdr:col>1</xdr:col>
      <xdr:colOff>5076825</xdr:colOff>
      <xdr:row>14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2F64ED-B441-4333-BB77-905EB063F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2775" y="2228850"/>
          <a:ext cx="2057400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iia.uprrp.edu/" TargetMode="External"/><Relationship Id="rId1" Type="http://schemas.openxmlformats.org/officeDocument/2006/relationships/hyperlink" Target="https://forms.office.com/r/EUhj4zeim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nktr.ee/diia.rrp" TargetMode="External"/><Relationship Id="rId4" Type="http://schemas.openxmlformats.org/officeDocument/2006/relationships/hyperlink" Target="https://diia.uprrp.edu/datos-institucionales/glosario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workbookViewId="0">
      <selection activeCell="C16" sqref="C16"/>
    </sheetView>
  </sheetViews>
  <sheetFormatPr defaultRowHeight="15" x14ac:dyDescent="0.25"/>
  <cols>
    <col min="1" max="1" width="2" bestFit="1" customWidth="1"/>
    <col min="2" max="2" width="80.140625" customWidth="1"/>
  </cols>
  <sheetData>
    <row r="1" spans="1:22" x14ac:dyDescent="0.25">
      <c r="B1" s="16" t="s">
        <v>0</v>
      </c>
    </row>
    <row r="2" spans="1:22" x14ac:dyDescent="0.25">
      <c r="B2" s="16" t="s">
        <v>1</v>
      </c>
    </row>
    <row r="3" spans="1:22" x14ac:dyDescent="0.25">
      <c r="B3" s="16" t="s">
        <v>2</v>
      </c>
    </row>
    <row r="4" spans="1:22" x14ac:dyDescent="0.25">
      <c r="B4" s="16" t="s">
        <v>3</v>
      </c>
    </row>
    <row r="5" spans="1:22" x14ac:dyDescent="0.25">
      <c r="B5" s="28" t="s">
        <v>4</v>
      </c>
    </row>
    <row r="6" spans="1:22" x14ac:dyDescent="0.25">
      <c r="B6" s="18" t="s">
        <v>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x14ac:dyDescent="0.25">
      <c r="B7" s="17"/>
    </row>
    <row r="8" spans="1:22" ht="36" x14ac:dyDescent="0.25">
      <c r="B8" s="85" t="s">
        <v>6</v>
      </c>
    </row>
    <row r="10" spans="1:22" x14ac:dyDescent="0.25">
      <c r="B10" s="20" t="s">
        <v>7</v>
      </c>
    </row>
    <row r="11" spans="1:22" x14ac:dyDescent="0.25">
      <c r="A11" s="21">
        <v>1</v>
      </c>
      <c r="B11" s="22" t="s">
        <v>8</v>
      </c>
    </row>
    <row r="12" spans="1:22" x14ac:dyDescent="0.25">
      <c r="A12" s="21">
        <v>2</v>
      </c>
      <c r="B12" s="22" t="s">
        <v>9</v>
      </c>
    </row>
    <row r="13" spans="1:22" x14ac:dyDescent="0.25">
      <c r="A13" s="21">
        <v>3</v>
      </c>
      <c r="B13" s="22" t="s">
        <v>10</v>
      </c>
    </row>
    <row r="14" spans="1:22" x14ac:dyDescent="0.25">
      <c r="A14" s="21">
        <v>4</v>
      </c>
      <c r="B14" s="27" t="s">
        <v>11</v>
      </c>
    </row>
    <row r="15" spans="1:22" x14ac:dyDescent="0.25">
      <c r="A15" s="21">
        <v>5</v>
      </c>
      <c r="B15" s="27" t="s">
        <v>12</v>
      </c>
    </row>
    <row r="18" spans="1:2" x14ac:dyDescent="0.25">
      <c r="A18" s="1"/>
      <c r="B18" s="107" t="s">
        <v>13</v>
      </c>
    </row>
    <row r="19" spans="1:2" x14ac:dyDescent="0.25">
      <c r="A19" s="1"/>
      <c r="B19" s="22" t="s">
        <v>14</v>
      </c>
    </row>
    <row r="20" spans="1:2" x14ac:dyDescent="0.25">
      <c r="A20" s="1"/>
      <c r="B20" s="27" t="s">
        <v>15</v>
      </c>
    </row>
    <row r="21" spans="1:2" x14ac:dyDescent="0.25">
      <c r="A21" s="84"/>
      <c r="B21" s="27" t="s">
        <v>16</v>
      </c>
    </row>
    <row r="22" spans="1:2" x14ac:dyDescent="0.25">
      <c r="A22" s="84"/>
      <c r="B22" s="108"/>
    </row>
    <row r="23" spans="1:2" x14ac:dyDescent="0.25">
      <c r="A23" s="84"/>
      <c r="B23" s="109" t="s">
        <v>17</v>
      </c>
    </row>
    <row r="24" spans="1:2" x14ac:dyDescent="0.25">
      <c r="A24" s="84"/>
      <c r="B24" s="109" t="s">
        <v>18</v>
      </c>
    </row>
    <row r="25" spans="1:2" x14ac:dyDescent="0.25">
      <c r="A25" s="84"/>
      <c r="B25" s="109" t="s">
        <v>19</v>
      </c>
    </row>
    <row r="26" spans="1:2" x14ac:dyDescent="0.25">
      <c r="A26" s="84"/>
      <c r="B26" s="109" t="s">
        <v>20</v>
      </c>
    </row>
    <row r="27" spans="1:2" x14ac:dyDescent="0.25">
      <c r="A27" s="84"/>
      <c r="B27" s="138" t="s">
        <v>21</v>
      </c>
    </row>
    <row r="28" spans="1:2" x14ac:dyDescent="0.25">
      <c r="A28" s="84"/>
      <c r="B28" s="110"/>
    </row>
    <row r="29" spans="1:2" ht="15.75" x14ac:dyDescent="0.25">
      <c r="A29" s="84"/>
      <c r="B29" s="111" t="s">
        <v>22</v>
      </c>
    </row>
    <row r="30" spans="1:2" x14ac:dyDescent="0.25">
      <c r="A30" s="84"/>
      <c r="B30" s="112"/>
    </row>
    <row r="31" spans="1:2" x14ac:dyDescent="0.25">
      <c r="A31" s="84"/>
      <c r="B31" s="113" t="s">
        <v>23</v>
      </c>
    </row>
  </sheetData>
  <hyperlinks>
    <hyperlink ref="B11" location="'Resumen 2015-16_2023-24'!A1" display="Resumen 2015-16 al 2022-23" xr:uid="{00000000-0004-0000-0000-000000000000}"/>
    <hyperlink ref="B12" location="'2015-2017'!A1" display="2015-16 al 2017-18" xr:uid="{00000000-0004-0000-0000-000001000000}"/>
    <hyperlink ref="B13" location="'2018-2020'!A1" display="2018-19 al 2020-21" xr:uid="{00000000-0004-0000-0000-000002000000}"/>
    <hyperlink ref="B14" location="'2021-2023'!A1" display="2021-22 al 2023-24" xr:uid="{00000000-0004-0000-0000-000007000000}"/>
    <hyperlink ref="B15" location="'2024-2026'!A1" display="2024-25 al 2026-27" xr:uid="{1D15A276-07ED-4A96-9428-14C9EC6979D3}"/>
    <hyperlink ref="B29" r:id="rId1" display="https://forms.office.com/r/EUhj4zeimf" xr:uid="{2ED27A1F-41CA-4036-A870-4E84EB6EA87B}"/>
    <hyperlink ref="B18" r:id="rId2" xr:uid="{982C04C6-FA15-41B8-A7FB-EEA382F01452}"/>
    <hyperlink ref="B19" r:id="rId3" xr:uid="{18CEB5B3-282B-451D-9B05-AC106BEB7CA0}"/>
    <hyperlink ref="B20" r:id="rId4" xr:uid="{0F3AD6FD-D27B-4270-8FC7-D1FACC81B3FF}"/>
    <hyperlink ref="B21" r:id="rId5" display="https://linktr.ee/diia.rrp" xr:uid="{15050E5F-85A1-4A46-90AE-262FA0499B8D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8"/>
  <sheetViews>
    <sheetView zoomScaleNormal="100" workbookViewId="0">
      <pane xSplit="1" ySplit="8" topLeftCell="B27" activePane="bottomRight" state="frozen"/>
      <selection pane="topRight" activeCell="B1" sqref="B1"/>
      <selection pane="bottomLeft" activeCell="A8" sqref="A8"/>
      <selection pane="bottomRight" activeCell="R93" sqref="R93:V93"/>
    </sheetView>
  </sheetViews>
  <sheetFormatPr defaultRowHeight="15" x14ac:dyDescent="0.25"/>
  <cols>
    <col min="1" max="1" width="45.5703125" bestFit="1" customWidth="1"/>
    <col min="2" max="2" width="7" bestFit="1" customWidth="1"/>
    <col min="3" max="3" width="8" bestFit="1" customWidth="1"/>
    <col min="4" max="4" width="9.140625" customWidth="1"/>
    <col min="5" max="5" width="8.7109375" customWidth="1"/>
    <col min="6" max="6" width="8.28515625" bestFit="1" customWidth="1"/>
    <col min="7" max="7" width="8" bestFit="1" customWidth="1"/>
    <col min="8" max="8" width="9.140625" customWidth="1"/>
    <col min="9" max="9" width="8.85546875" customWidth="1"/>
    <col min="10" max="11" width="8" bestFit="1" customWidth="1"/>
    <col min="12" max="13" width="7" bestFit="1" customWidth="1"/>
    <col min="14" max="14" width="8" bestFit="1" customWidth="1"/>
    <col min="15" max="15" width="8" customWidth="1"/>
    <col min="16" max="17" width="7" bestFit="1" customWidth="1"/>
    <col min="18" max="18" width="9" bestFit="1" customWidth="1"/>
    <col min="19" max="19" width="7.5703125" bestFit="1" customWidth="1"/>
    <col min="20" max="20" width="7" bestFit="1" customWidth="1"/>
    <col min="21" max="21" width="8" bestFit="1" customWidth="1"/>
  </cols>
  <sheetData>
    <row r="1" spans="1:21" s="2" customFormat="1" x14ac:dyDescent="0.25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</row>
    <row r="2" spans="1:21" s="2" customFormat="1" x14ac:dyDescent="0.25">
      <c r="A2" s="184" t="s">
        <v>24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s="2" customFormat="1" x14ac:dyDescent="0.25">
      <c r="A3" s="184" t="s">
        <v>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</row>
    <row r="4" spans="1:21" s="2" customFormat="1" x14ac:dyDescent="0.25">
      <c r="A4" s="184" t="s">
        <v>3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</row>
    <row r="5" spans="1:21" s="2" customForma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R5"/>
      <c r="S5"/>
      <c r="T5" s="187" t="s">
        <v>4</v>
      </c>
      <c r="U5" s="187"/>
    </row>
    <row r="6" spans="1:21" s="2" customFormat="1" x14ac:dyDescent="0.25">
      <c r="A6" s="185" t="s">
        <v>25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</row>
    <row r="7" spans="1:21" s="2" customFormat="1" ht="12.75" x14ac:dyDescent="0.25">
      <c r="A7" s="186" t="s">
        <v>5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</row>
    <row r="8" spans="1:21" s="2" customFormat="1" ht="12" x14ac:dyDescent="0.25">
      <c r="A8" s="183" t="s">
        <v>26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</row>
    <row r="9" spans="1:21" s="1" customFormat="1" ht="15" customHeight="1" x14ac:dyDescent="0.25">
      <c r="A9" s="182" t="s">
        <v>27</v>
      </c>
      <c r="B9" s="181" t="s">
        <v>28</v>
      </c>
      <c r="C9" s="181"/>
      <c r="D9" s="181"/>
      <c r="E9" s="181"/>
      <c r="F9" s="181"/>
      <c r="G9" s="181"/>
      <c r="H9" s="23"/>
      <c r="I9" s="181" t="s">
        <v>29</v>
      </c>
      <c r="J9" s="181"/>
      <c r="K9" s="181"/>
      <c r="L9" s="181"/>
      <c r="M9" s="181"/>
      <c r="N9" s="181"/>
      <c r="O9" s="23"/>
      <c r="P9" s="181" t="s">
        <v>30</v>
      </c>
      <c r="Q9" s="181"/>
      <c r="R9" s="181"/>
      <c r="S9" s="181"/>
      <c r="T9" s="181"/>
      <c r="U9" s="181"/>
    </row>
    <row r="10" spans="1:21" s="1" customFormat="1" x14ac:dyDescent="0.25">
      <c r="A10" s="182"/>
      <c r="B10" s="181" t="s">
        <v>31</v>
      </c>
      <c r="C10" s="181"/>
      <c r="D10" s="181"/>
      <c r="E10" s="181" t="s">
        <v>32</v>
      </c>
      <c r="F10" s="181"/>
      <c r="G10" s="181"/>
      <c r="H10" s="23"/>
      <c r="I10" s="181" t="s">
        <v>31</v>
      </c>
      <c r="J10" s="181"/>
      <c r="K10" s="181"/>
      <c r="L10" s="181" t="s">
        <v>32</v>
      </c>
      <c r="M10" s="181"/>
      <c r="N10" s="181"/>
      <c r="O10" s="23"/>
      <c r="P10" s="181" t="s">
        <v>31</v>
      </c>
      <c r="Q10" s="181"/>
      <c r="R10" s="181"/>
      <c r="S10" s="181" t="s">
        <v>32</v>
      </c>
      <c r="T10" s="181"/>
      <c r="U10" s="181"/>
    </row>
    <row r="11" spans="1:21" s="1" customFormat="1" x14ac:dyDescent="0.25">
      <c r="A11" s="182"/>
      <c r="B11" s="5" t="s">
        <v>33</v>
      </c>
      <c r="C11" s="5" t="s">
        <v>34</v>
      </c>
      <c r="D11" s="5" t="s">
        <v>35</v>
      </c>
      <c r="E11" s="5" t="s">
        <v>33</v>
      </c>
      <c r="F11" s="5" t="s">
        <v>34</v>
      </c>
      <c r="G11" s="5" t="s">
        <v>35</v>
      </c>
      <c r="H11" s="23"/>
      <c r="I11" s="5" t="s">
        <v>33</v>
      </c>
      <c r="J11" s="5" t="s">
        <v>34</v>
      </c>
      <c r="K11" s="5" t="s">
        <v>35</v>
      </c>
      <c r="L11" s="5" t="s">
        <v>33</v>
      </c>
      <c r="M11" s="5" t="s">
        <v>34</v>
      </c>
      <c r="N11" s="5" t="s">
        <v>35</v>
      </c>
      <c r="O11" s="23"/>
      <c r="P11" s="5" t="s">
        <v>33</v>
      </c>
      <c r="Q11" s="5" t="s">
        <v>34</v>
      </c>
      <c r="R11" s="5" t="s">
        <v>35</v>
      </c>
      <c r="S11" s="5" t="s">
        <v>33</v>
      </c>
      <c r="T11" s="5" t="s">
        <v>34</v>
      </c>
      <c r="U11" s="5" t="s">
        <v>35</v>
      </c>
    </row>
    <row r="12" spans="1:21" s="1" customFormat="1" x14ac:dyDescent="0.25">
      <c r="A12" s="7"/>
      <c r="B12" s="10">
        <v>6343</v>
      </c>
      <c r="C12" s="10">
        <v>10111</v>
      </c>
      <c r="D12" s="10">
        <v>16454</v>
      </c>
      <c r="E12" s="10">
        <v>6040</v>
      </c>
      <c r="F12" s="10">
        <v>9674</v>
      </c>
      <c r="G12" s="10">
        <v>15714</v>
      </c>
      <c r="H12" s="24"/>
      <c r="I12" s="10">
        <v>6474</v>
      </c>
      <c r="J12" s="10">
        <v>10398</v>
      </c>
      <c r="K12" s="10">
        <v>16872</v>
      </c>
      <c r="L12" s="10">
        <v>6167</v>
      </c>
      <c r="M12" s="10">
        <v>9889</v>
      </c>
      <c r="N12" s="10">
        <v>16056</v>
      </c>
      <c r="O12" s="24"/>
      <c r="P12" s="10">
        <v>5839</v>
      </c>
      <c r="Q12" s="10">
        <v>9259</v>
      </c>
      <c r="R12" s="10">
        <v>15098</v>
      </c>
      <c r="S12" s="10">
        <v>5352</v>
      </c>
      <c r="T12" s="10">
        <v>8527</v>
      </c>
      <c r="U12" s="10">
        <v>13879</v>
      </c>
    </row>
    <row r="13" spans="1:21" s="1" customFormat="1" ht="12.75" x14ac:dyDescent="0.25">
      <c r="A13" s="29" t="s">
        <v>36</v>
      </c>
      <c r="B13" s="11">
        <v>4996</v>
      </c>
      <c r="C13" s="11">
        <v>8018</v>
      </c>
      <c r="D13" s="11">
        <v>13014</v>
      </c>
      <c r="E13" s="11">
        <v>4732</v>
      </c>
      <c r="F13" s="11">
        <v>7642</v>
      </c>
      <c r="G13" s="11">
        <v>12374</v>
      </c>
      <c r="H13" s="25"/>
      <c r="I13" s="11">
        <v>5160</v>
      </c>
      <c r="J13" s="11">
        <v>8312</v>
      </c>
      <c r="K13" s="11">
        <v>13472</v>
      </c>
      <c r="L13" s="11">
        <v>4902</v>
      </c>
      <c r="M13" s="11">
        <v>7886</v>
      </c>
      <c r="N13" s="11">
        <v>12788</v>
      </c>
      <c r="O13" s="25"/>
      <c r="P13" s="11">
        <v>4571</v>
      </c>
      <c r="Q13" s="11">
        <v>7410</v>
      </c>
      <c r="R13" s="11">
        <v>11981</v>
      </c>
      <c r="S13" s="11">
        <v>4200</v>
      </c>
      <c r="T13" s="11">
        <v>6840</v>
      </c>
      <c r="U13" s="11">
        <v>11040</v>
      </c>
    </row>
    <row r="14" spans="1:21" s="1" customFormat="1" ht="12.75" x14ac:dyDescent="0.25">
      <c r="A14" s="30" t="s">
        <v>37</v>
      </c>
      <c r="B14" s="12">
        <v>4803</v>
      </c>
      <c r="C14" s="12">
        <v>7907</v>
      </c>
      <c r="D14" s="12">
        <v>12710</v>
      </c>
      <c r="E14" s="12">
        <v>4566</v>
      </c>
      <c r="F14" s="12">
        <v>7540</v>
      </c>
      <c r="G14" s="12">
        <v>12106</v>
      </c>
      <c r="H14" s="26"/>
      <c r="I14" s="12">
        <v>4953</v>
      </c>
      <c r="J14" s="12">
        <v>8162</v>
      </c>
      <c r="K14" s="12">
        <v>13115</v>
      </c>
      <c r="L14" s="12">
        <v>4730</v>
      </c>
      <c r="M14" s="12">
        <v>7755</v>
      </c>
      <c r="N14" s="12">
        <v>12485</v>
      </c>
      <c r="O14" s="26"/>
      <c r="P14" s="12">
        <v>4430</v>
      </c>
      <c r="Q14" s="12">
        <v>7333</v>
      </c>
      <c r="R14" s="12">
        <v>11763</v>
      </c>
      <c r="S14" s="12">
        <v>4081</v>
      </c>
      <c r="T14" s="12">
        <v>6775</v>
      </c>
      <c r="U14" s="12">
        <v>10856</v>
      </c>
    </row>
    <row r="15" spans="1:21" s="1" customFormat="1" ht="12.75" x14ac:dyDescent="0.25">
      <c r="A15" s="30" t="s">
        <v>38</v>
      </c>
      <c r="B15" s="12">
        <v>3</v>
      </c>
      <c r="C15" s="12">
        <v>9</v>
      </c>
      <c r="D15" s="12">
        <v>12</v>
      </c>
      <c r="E15" s="12">
        <v>3</v>
      </c>
      <c r="F15" s="12">
        <v>8</v>
      </c>
      <c r="G15" s="12">
        <v>11</v>
      </c>
      <c r="H15" s="26"/>
      <c r="I15" s="12">
        <v>4</v>
      </c>
      <c r="J15" s="12">
        <v>5</v>
      </c>
      <c r="K15" s="12">
        <v>9</v>
      </c>
      <c r="L15" s="12">
        <v>5</v>
      </c>
      <c r="M15" s="12">
        <v>4</v>
      </c>
      <c r="N15" s="12">
        <v>9</v>
      </c>
      <c r="O15" s="26"/>
      <c r="P15" s="12">
        <v>6</v>
      </c>
      <c r="Q15" s="12">
        <v>9</v>
      </c>
      <c r="R15" s="12">
        <v>15</v>
      </c>
      <c r="S15" s="12">
        <v>1</v>
      </c>
      <c r="T15" s="12">
        <v>7</v>
      </c>
      <c r="U15" s="12">
        <v>8</v>
      </c>
    </row>
    <row r="16" spans="1:21" s="1" customFormat="1" ht="12.75" x14ac:dyDescent="0.25">
      <c r="A16" s="30" t="s">
        <v>39</v>
      </c>
      <c r="B16" s="12">
        <v>64</v>
      </c>
      <c r="C16" s="12">
        <v>15</v>
      </c>
      <c r="D16" s="12">
        <v>79</v>
      </c>
      <c r="E16" s="12">
        <v>55</v>
      </c>
      <c r="F16" s="12">
        <v>12</v>
      </c>
      <c r="G16" s="12">
        <v>67</v>
      </c>
      <c r="H16" s="26"/>
      <c r="I16" s="12">
        <v>59</v>
      </c>
      <c r="J16" s="12">
        <v>9</v>
      </c>
      <c r="K16" s="12">
        <v>68</v>
      </c>
      <c r="L16" s="12">
        <v>50</v>
      </c>
      <c r="M16" s="12">
        <v>8</v>
      </c>
      <c r="N16" s="12">
        <v>58</v>
      </c>
      <c r="O16" s="26"/>
      <c r="P16" s="12">
        <v>62</v>
      </c>
      <c r="Q16" s="12">
        <v>5</v>
      </c>
      <c r="R16" s="12">
        <v>67</v>
      </c>
      <c r="S16" s="12">
        <v>57</v>
      </c>
      <c r="T16" s="12">
        <v>4</v>
      </c>
      <c r="U16" s="12">
        <v>61</v>
      </c>
    </row>
    <row r="17" spans="1:21" s="1" customFormat="1" ht="12.75" x14ac:dyDescent="0.25">
      <c r="A17" s="30" t="s">
        <v>40</v>
      </c>
      <c r="B17" s="12">
        <v>126</v>
      </c>
      <c r="C17" s="12">
        <v>87</v>
      </c>
      <c r="D17" s="12">
        <v>213</v>
      </c>
      <c r="E17" s="12">
        <v>108</v>
      </c>
      <c r="F17" s="12">
        <v>82</v>
      </c>
      <c r="G17" s="12">
        <v>190</v>
      </c>
      <c r="H17" s="26"/>
      <c r="I17" s="12">
        <v>144</v>
      </c>
      <c r="J17" s="12">
        <v>136</v>
      </c>
      <c r="K17" s="12">
        <v>280</v>
      </c>
      <c r="L17" s="12">
        <v>117</v>
      </c>
      <c r="M17" s="12">
        <v>119</v>
      </c>
      <c r="N17" s="12">
        <v>236</v>
      </c>
      <c r="O17" s="26"/>
      <c r="P17" s="12">
        <v>73</v>
      </c>
      <c r="Q17" s="12">
        <v>63</v>
      </c>
      <c r="R17" s="12">
        <v>136</v>
      </c>
      <c r="S17" s="12">
        <v>61</v>
      </c>
      <c r="T17" s="12">
        <v>54</v>
      </c>
      <c r="U17" s="12">
        <v>115</v>
      </c>
    </row>
    <row r="18" spans="1:21" s="1" customFormat="1" ht="12.75" x14ac:dyDescent="0.25">
      <c r="A18" s="29" t="s">
        <v>41</v>
      </c>
      <c r="B18" s="11">
        <v>1347</v>
      </c>
      <c r="C18" s="11">
        <v>2093</v>
      </c>
      <c r="D18" s="11">
        <v>3440</v>
      </c>
      <c r="E18" s="11">
        <v>1308</v>
      </c>
      <c r="F18" s="11">
        <v>2032</v>
      </c>
      <c r="G18" s="11">
        <v>3340</v>
      </c>
      <c r="H18" s="25"/>
      <c r="I18" s="11">
        <v>1314</v>
      </c>
      <c r="J18" s="11">
        <v>2086</v>
      </c>
      <c r="K18" s="11">
        <v>3400</v>
      </c>
      <c r="L18" s="11">
        <v>1265</v>
      </c>
      <c r="M18" s="11">
        <v>2003</v>
      </c>
      <c r="N18" s="11">
        <v>3268</v>
      </c>
      <c r="O18" s="25"/>
      <c r="P18" s="11">
        <v>1268</v>
      </c>
      <c r="Q18" s="11">
        <v>1849</v>
      </c>
      <c r="R18" s="11">
        <v>3117</v>
      </c>
      <c r="S18" s="11">
        <v>1152</v>
      </c>
      <c r="T18" s="11">
        <v>1687</v>
      </c>
      <c r="U18" s="11">
        <v>2839</v>
      </c>
    </row>
    <row r="19" spans="1:21" s="1" customFormat="1" ht="12.75" x14ac:dyDescent="0.25">
      <c r="A19" s="30" t="s">
        <v>42</v>
      </c>
      <c r="B19" s="12">
        <v>9</v>
      </c>
      <c r="C19" s="12">
        <v>24</v>
      </c>
      <c r="D19" s="12">
        <v>33</v>
      </c>
      <c r="E19" s="12">
        <v>8</v>
      </c>
      <c r="F19" s="12">
        <v>17</v>
      </c>
      <c r="G19" s="12">
        <v>25</v>
      </c>
      <c r="H19" s="26"/>
      <c r="I19" s="12">
        <v>7</v>
      </c>
      <c r="J19" s="12">
        <v>18</v>
      </c>
      <c r="K19" s="12">
        <v>25</v>
      </c>
      <c r="L19" s="12">
        <v>7</v>
      </c>
      <c r="M19" s="12">
        <v>17</v>
      </c>
      <c r="N19" s="12">
        <v>24</v>
      </c>
      <c r="O19" s="26"/>
      <c r="P19" s="12">
        <v>4</v>
      </c>
      <c r="Q19" s="12">
        <v>10</v>
      </c>
      <c r="R19" s="12">
        <v>14</v>
      </c>
      <c r="S19" s="12">
        <v>6</v>
      </c>
      <c r="T19" s="12">
        <v>12</v>
      </c>
      <c r="U19" s="12">
        <v>18</v>
      </c>
    </row>
    <row r="20" spans="1:21" s="1" customFormat="1" ht="12.75" x14ac:dyDescent="0.25">
      <c r="A20" s="30" t="s">
        <v>43</v>
      </c>
      <c r="B20" s="12">
        <v>710</v>
      </c>
      <c r="C20" s="12">
        <v>1174</v>
      </c>
      <c r="D20" s="12">
        <v>1884</v>
      </c>
      <c r="E20" s="12">
        <v>657</v>
      </c>
      <c r="F20" s="12">
        <v>1129</v>
      </c>
      <c r="G20" s="12">
        <v>1786</v>
      </c>
      <c r="H20" s="26"/>
      <c r="I20" s="12">
        <v>684</v>
      </c>
      <c r="J20" s="12">
        <v>1154</v>
      </c>
      <c r="K20" s="12">
        <v>1838</v>
      </c>
      <c r="L20" s="12">
        <v>641</v>
      </c>
      <c r="M20" s="12">
        <v>1079</v>
      </c>
      <c r="N20" s="12">
        <v>1720</v>
      </c>
      <c r="O20" s="26"/>
      <c r="P20" s="12">
        <v>645</v>
      </c>
      <c r="Q20" s="12">
        <v>983</v>
      </c>
      <c r="R20" s="12">
        <v>1628</v>
      </c>
      <c r="S20" s="12">
        <v>556</v>
      </c>
      <c r="T20" s="12">
        <v>869</v>
      </c>
      <c r="U20" s="12">
        <v>1425</v>
      </c>
    </row>
    <row r="21" spans="1:21" s="1" customFormat="1" ht="12.75" x14ac:dyDescent="0.25">
      <c r="A21" s="30" t="s">
        <v>44</v>
      </c>
      <c r="B21" s="12">
        <v>0</v>
      </c>
      <c r="C21" s="12">
        <v>2</v>
      </c>
      <c r="D21" s="12">
        <v>2</v>
      </c>
      <c r="E21" s="12">
        <v>0</v>
      </c>
      <c r="F21" s="12">
        <v>3</v>
      </c>
      <c r="G21" s="12">
        <v>3</v>
      </c>
      <c r="H21" s="26"/>
      <c r="I21" s="12">
        <v>1</v>
      </c>
      <c r="J21" s="12">
        <v>1</v>
      </c>
      <c r="K21" s="12">
        <v>2</v>
      </c>
      <c r="L21" s="12">
        <v>1</v>
      </c>
      <c r="M21" s="12">
        <v>2</v>
      </c>
      <c r="N21" s="12">
        <v>3</v>
      </c>
      <c r="O21" s="26"/>
      <c r="P21" s="12">
        <v>1</v>
      </c>
      <c r="Q21" s="12">
        <v>3</v>
      </c>
      <c r="R21" s="12">
        <v>4</v>
      </c>
      <c r="S21" s="12">
        <v>3</v>
      </c>
      <c r="T21" s="12">
        <v>3</v>
      </c>
      <c r="U21" s="12">
        <v>6</v>
      </c>
    </row>
    <row r="22" spans="1:21" s="1" customFormat="1" ht="12.75" x14ac:dyDescent="0.25">
      <c r="A22" s="30" t="s">
        <v>45</v>
      </c>
      <c r="B22" s="12">
        <v>306</v>
      </c>
      <c r="C22" s="12">
        <v>527</v>
      </c>
      <c r="D22" s="12">
        <v>833</v>
      </c>
      <c r="E22" s="12">
        <v>327</v>
      </c>
      <c r="F22" s="12">
        <v>525</v>
      </c>
      <c r="G22" s="12">
        <v>852</v>
      </c>
      <c r="H22" s="26"/>
      <c r="I22" s="12">
        <v>317</v>
      </c>
      <c r="J22" s="12">
        <v>539</v>
      </c>
      <c r="K22" s="12">
        <v>856</v>
      </c>
      <c r="L22" s="12">
        <v>321</v>
      </c>
      <c r="M22" s="12">
        <v>535</v>
      </c>
      <c r="N22" s="12">
        <v>856</v>
      </c>
      <c r="O22" s="26"/>
      <c r="P22" s="12">
        <v>326</v>
      </c>
      <c r="Q22" s="12">
        <v>495</v>
      </c>
      <c r="R22" s="12">
        <v>821</v>
      </c>
      <c r="S22" s="12">
        <v>313</v>
      </c>
      <c r="T22" s="12">
        <v>459</v>
      </c>
      <c r="U22" s="12">
        <v>772</v>
      </c>
    </row>
    <row r="23" spans="1:21" s="1" customFormat="1" ht="12.75" x14ac:dyDescent="0.25">
      <c r="A23" s="30" t="s">
        <v>46</v>
      </c>
      <c r="B23" s="12">
        <v>322</v>
      </c>
      <c r="C23" s="12">
        <v>366</v>
      </c>
      <c r="D23" s="12">
        <v>688</v>
      </c>
      <c r="E23" s="12">
        <v>316</v>
      </c>
      <c r="F23" s="12">
        <v>358</v>
      </c>
      <c r="G23" s="12">
        <v>674</v>
      </c>
      <c r="H23" s="26"/>
      <c r="I23" s="12">
        <v>305</v>
      </c>
      <c r="J23" s="12">
        <v>374</v>
      </c>
      <c r="K23" s="12">
        <v>679</v>
      </c>
      <c r="L23" s="12">
        <v>295</v>
      </c>
      <c r="M23" s="12">
        <v>370</v>
      </c>
      <c r="N23" s="12">
        <v>665</v>
      </c>
      <c r="O23" s="26"/>
      <c r="P23" s="12">
        <v>292</v>
      </c>
      <c r="Q23" s="12">
        <v>358</v>
      </c>
      <c r="R23" s="12">
        <v>650</v>
      </c>
      <c r="S23" s="12">
        <v>274</v>
      </c>
      <c r="T23" s="12">
        <v>344</v>
      </c>
      <c r="U23" s="12">
        <v>618</v>
      </c>
    </row>
    <row r="25" spans="1:21" s="1" customFormat="1" ht="15" customHeight="1" x14ac:dyDescent="0.25">
      <c r="A25" s="182" t="s">
        <v>27</v>
      </c>
      <c r="B25" s="181" t="s">
        <v>47</v>
      </c>
      <c r="C25" s="181"/>
      <c r="D25" s="181"/>
      <c r="E25" s="181"/>
      <c r="F25" s="181"/>
      <c r="G25" s="181"/>
      <c r="H25" s="26"/>
      <c r="I25" s="181" t="s">
        <v>48</v>
      </c>
      <c r="J25" s="181"/>
      <c r="K25" s="181"/>
      <c r="L25" s="181"/>
      <c r="M25" s="181"/>
      <c r="N25" s="181"/>
      <c r="O25" s="26"/>
      <c r="P25" s="181" t="s">
        <v>49</v>
      </c>
      <c r="Q25" s="181"/>
      <c r="R25" s="181"/>
      <c r="S25" s="181"/>
      <c r="T25" s="181"/>
      <c r="U25" s="181"/>
    </row>
    <row r="26" spans="1:21" s="1" customFormat="1" ht="12.75" x14ac:dyDescent="0.25">
      <c r="A26" s="182"/>
      <c r="B26" s="180" t="s">
        <v>31</v>
      </c>
      <c r="C26" s="180"/>
      <c r="D26" s="180"/>
      <c r="E26" s="180" t="s">
        <v>32</v>
      </c>
      <c r="F26" s="180"/>
      <c r="G26" s="180"/>
      <c r="H26" s="26"/>
      <c r="I26" s="180" t="s">
        <v>31</v>
      </c>
      <c r="J26" s="180"/>
      <c r="K26" s="180"/>
      <c r="L26" s="180" t="s">
        <v>32</v>
      </c>
      <c r="M26" s="180"/>
      <c r="N26" s="180"/>
      <c r="O26" s="26"/>
      <c r="P26" s="180" t="s">
        <v>31</v>
      </c>
      <c r="Q26" s="180"/>
      <c r="R26" s="180"/>
      <c r="S26" s="180" t="s">
        <v>32</v>
      </c>
      <c r="T26" s="180"/>
      <c r="U26" s="180"/>
    </row>
    <row r="27" spans="1:21" s="1" customFormat="1" ht="12.75" x14ac:dyDescent="0.25">
      <c r="A27" s="182"/>
      <c r="B27" s="35" t="s">
        <v>34</v>
      </c>
      <c r="C27" s="35" t="s">
        <v>33</v>
      </c>
      <c r="D27" s="35" t="s">
        <v>35</v>
      </c>
      <c r="E27" s="35" t="s">
        <v>34</v>
      </c>
      <c r="F27" s="35" t="s">
        <v>33</v>
      </c>
      <c r="G27" s="35" t="s">
        <v>35</v>
      </c>
      <c r="H27" s="26"/>
      <c r="I27" s="35" t="s">
        <v>34</v>
      </c>
      <c r="J27" s="35" t="s">
        <v>33</v>
      </c>
      <c r="K27" s="35" t="s">
        <v>35</v>
      </c>
      <c r="L27" s="35" t="s">
        <v>34</v>
      </c>
      <c r="M27" s="35" t="s">
        <v>33</v>
      </c>
      <c r="N27" s="35" t="s">
        <v>35</v>
      </c>
      <c r="O27" s="26"/>
      <c r="P27" s="35" t="s">
        <v>34</v>
      </c>
      <c r="Q27" s="35" t="s">
        <v>33</v>
      </c>
      <c r="R27" s="35" t="s">
        <v>35</v>
      </c>
      <c r="S27" s="35" t="s">
        <v>34</v>
      </c>
      <c r="T27" s="35" t="s">
        <v>33</v>
      </c>
      <c r="U27" s="35" t="s">
        <v>35</v>
      </c>
    </row>
    <row r="28" spans="1:21" s="1" customFormat="1" x14ac:dyDescent="0.2">
      <c r="A28" s="9" t="s">
        <v>50</v>
      </c>
      <c r="B28" s="36">
        <v>9195</v>
      </c>
      <c r="C28" s="36">
        <v>5737</v>
      </c>
      <c r="D28" s="36">
        <v>14932</v>
      </c>
      <c r="E28" s="36">
        <v>8493</v>
      </c>
      <c r="F28" s="36">
        <v>5247</v>
      </c>
      <c r="G28" s="36">
        <v>13740</v>
      </c>
      <c r="H28" s="26"/>
      <c r="I28" s="36">
        <v>8990</v>
      </c>
      <c r="J28" s="36">
        <v>5405</v>
      </c>
      <c r="K28" s="36">
        <v>14395</v>
      </c>
      <c r="L28" s="36">
        <v>8230</v>
      </c>
      <c r="M28" s="36">
        <v>4964</v>
      </c>
      <c r="N28" s="36">
        <v>13194</v>
      </c>
      <c r="O28" s="26"/>
      <c r="P28" s="36">
        <v>8793</v>
      </c>
      <c r="Q28" s="36">
        <v>5099</v>
      </c>
      <c r="R28" s="36">
        <v>13892</v>
      </c>
      <c r="S28" s="36">
        <v>8156</v>
      </c>
      <c r="T28" s="36">
        <v>4711</v>
      </c>
      <c r="U28" s="36">
        <v>12867</v>
      </c>
    </row>
    <row r="29" spans="1:21" s="1" customFormat="1" ht="12.75" x14ac:dyDescent="0.2">
      <c r="A29" s="37" t="s">
        <v>36</v>
      </c>
      <c r="B29" s="36">
        <v>7176</v>
      </c>
      <c r="C29" s="36">
        <v>4481</v>
      </c>
      <c r="D29" s="36">
        <v>11657</v>
      </c>
      <c r="E29" s="36">
        <v>6726</v>
      </c>
      <c r="F29" s="36">
        <v>4116</v>
      </c>
      <c r="G29" s="36">
        <v>10842</v>
      </c>
      <c r="H29" s="26"/>
      <c r="I29" s="36">
        <v>7047</v>
      </c>
      <c r="J29" s="36">
        <v>4207</v>
      </c>
      <c r="K29" s="36">
        <v>11254</v>
      </c>
      <c r="L29" s="36">
        <v>6531</v>
      </c>
      <c r="M29" s="36">
        <v>3857</v>
      </c>
      <c r="N29" s="36">
        <v>10388</v>
      </c>
      <c r="O29" s="26"/>
      <c r="P29" s="36">
        <v>6892</v>
      </c>
      <c r="Q29" s="36">
        <v>3985</v>
      </c>
      <c r="R29" s="36">
        <v>10877</v>
      </c>
      <c r="S29" s="36">
        <v>6343</v>
      </c>
      <c r="T29" s="36">
        <v>3636</v>
      </c>
      <c r="U29" s="36">
        <v>9979</v>
      </c>
    </row>
    <row r="30" spans="1:21" s="1" customFormat="1" ht="12.75" x14ac:dyDescent="0.2">
      <c r="A30" s="38" t="s">
        <v>37</v>
      </c>
      <c r="B30" s="39">
        <v>5234</v>
      </c>
      <c r="C30" s="39">
        <v>3318</v>
      </c>
      <c r="D30" s="39">
        <v>8552</v>
      </c>
      <c r="E30" s="39">
        <v>4869</v>
      </c>
      <c r="F30" s="39">
        <v>3037</v>
      </c>
      <c r="G30" s="39">
        <v>7906</v>
      </c>
      <c r="H30" s="26"/>
      <c r="I30" s="39">
        <v>5181</v>
      </c>
      <c r="J30" s="39">
        <v>3179</v>
      </c>
      <c r="K30" s="39">
        <v>8360</v>
      </c>
      <c r="L30" s="39">
        <v>4757</v>
      </c>
      <c r="M30" s="39">
        <v>2920</v>
      </c>
      <c r="N30" s="39">
        <v>7677</v>
      </c>
      <c r="O30" s="26"/>
      <c r="P30" s="39">
        <v>5129</v>
      </c>
      <c r="Q30" s="39">
        <v>3019</v>
      </c>
      <c r="R30" s="39">
        <v>8148</v>
      </c>
      <c r="S30" s="39">
        <v>4708</v>
      </c>
      <c r="T30" s="39">
        <v>2756</v>
      </c>
      <c r="U30" s="39">
        <v>7464</v>
      </c>
    </row>
    <row r="31" spans="1:21" s="1" customFormat="1" ht="12.75" x14ac:dyDescent="0.2">
      <c r="A31" s="38" t="s">
        <v>51</v>
      </c>
      <c r="B31" s="39">
        <v>95</v>
      </c>
      <c r="C31" s="39">
        <v>44</v>
      </c>
      <c r="D31" s="39">
        <v>139</v>
      </c>
      <c r="E31" s="39">
        <v>97</v>
      </c>
      <c r="F31" s="39">
        <v>39</v>
      </c>
      <c r="G31" s="39">
        <v>136</v>
      </c>
      <c r="H31" s="26"/>
      <c r="I31" s="39">
        <v>95</v>
      </c>
      <c r="J31" s="39">
        <v>37</v>
      </c>
      <c r="K31" s="39">
        <v>132</v>
      </c>
      <c r="L31" s="39">
        <v>85</v>
      </c>
      <c r="M31" s="39">
        <v>36</v>
      </c>
      <c r="N31" s="39">
        <v>121</v>
      </c>
      <c r="O31" s="26"/>
      <c r="P31" s="39">
        <v>92</v>
      </c>
      <c r="Q31" s="39">
        <v>38</v>
      </c>
      <c r="R31" s="39">
        <v>130</v>
      </c>
      <c r="S31" s="39">
        <v>84</v>
      </c>
      <c r="T31" s="39">
        <v>39</v>
      </c>
      <c r="U31" s="39">
        <v>123</v>
      </c>
    </row>
    <row r="32" spans="1:21" s="1" customFormat="1" ht="12.75" x14ac:dyDescent="0.2">
      <c r="A32" s="38" t="s">
        <v>52</v>
      </c>
      <c r="B32" s="39">
        <v>622</v>
      </c>
      <c r="C32" s="39">
        <v>351</v>
      </c>
      <c r="D32" s="39">
        <v>973</v>
      </c>
      <c r="E32" s="39">
        <v>626</v>
      </c>
      <c r="F32" s="39">
        <v>363</v>
      </c>
      <c r="G32" s="39">
        <v>989</v>
      </c>
      <c r="H32" s="26"/>
      <c r="I32" s="39">
        <v>646</v>
      </c>
      <c r="J32" s="39">
        <v>356</v>
      </c>
      <c r="K32" s="39">
        <v>1002</v>
      </c>
      <c r="L32" s="39">
        <v>637</v>
      </c>
      <c r="M32" s="39">
        <v>347</v>
      </c>
      <c r="N32" s="39">
        <v>984</v>
      </c>
      <c r="O32" s="26"/>
      <c r="P32" s="39">
        <v>666</v>
      </c>
      <c r="Q32" s="39">
        <v>369</v>
      </c>
      <c r="R32" s="39">
        <v>1035</v>
      </c>
      <c r="S32" s="39">
        <v>644</v>
      </c>
      <c r="T32" s="39">
        <v>348</v>
      </c>
      <c r="U32" s="39">
        <v>992</v>
      </c>
    </row>
    <row r="33" spans="1:21" s="1" customFormat="1" ht="12.75" x14ac:dyDescent="0.2">
      <c r="A33" s="38" t="s">
        <v>53</v>
      </c>
      <c r="B33" s="39">
        <v>83</v>
      </c>
      <c r="C33" s="39">
        <v>4</v>
      </c>
      <c r="D33" s="39">
        <v>87</v>
      </c>
      <c r="E33" s="39">
        <v>81</v>
      </c>
      <c r="F33" s="39">
        <v>2</v>
      </c>
      <c r="G33" s="39">
        <v>83</v>
      </c>
      <c r="H33" s="26"/>
      <c r="I33" s="39">
        <v>79</v>
      </c>
      <c r="J33" s="39">
        <v>1</v>
      </c>
      <c r="K33" s="39">
        <v>80</v>
      </c>
      <c r="L33" s="39">
        <v>68</v>
      </c>
      <c r="M33" s="39">
        <v>1</v>
      </c>
      <c r="N33" s="39">
        <v>69</v>
      </c>
      <c r="O33" s="26"/>
      <c r="P33" s="39">
        <v>67</v>
      </c>
      <c r="Q33" s="39">
        <v>2</v>
      </c>
      <c r="R33" s="39">
        <v>69</v>
      </c>
      <c r="S33" s="39">
        <v>68</v>
      </c>
      <c r="T33" s="39">
        <v>2</v>
      </c>
      <c r="U33" s="39">
        <v>70</v>
      </c>
    </row>
    <row r="34" spans="1:21" s="1" customFormat="1" ht="12.75" x14ac:dyDescent="0.2">
      <c r="A34" s="38" t="s">
        <v>54</v>
      </c>
      <c r="B34" s="39">
        <v>329</v>
      </c>
      <c r="C34" s="39">
        <v>42</v>
      </c>
      <c r="D34" s="39">
        <v>371</v>
      </c>
      <c r="E34" s="39">
        <v>323</v>
      </c>
      <c r="F34" s="39">
        <v>37</v>
      </c>
      <c r="G34" s="39">
        <v>360</v>
      </c>
      <c r="H34" s="26"/>
      <c r="I34" s="39">
        <v>307</v>
      </c>
      <c r="J34" s="39">
        <v>38</v>
      </c>
      <c r="K34" s="39">
        <v>345</v>
      </c>
      <c r="L34" s="39">
        <v>287</v>
      </c>
      <c r="M34" s="39">
        <v>30</v>
      </c>
      <c r="N34" s="39">
        <v>317</v>
      </c>
      <c r="O34" s="26"/>
      <c r="P34" s="39">
        <v>273</v>
      </c>
      <c r="Q34" s="39">
        <v>28</v>
      </c>
      <c r="R34" s="39">
        <v>301</v>
      </c>
      <c r="S34" s="39">
        <v>253</v>
      </c>
      <c r="T34" s="39">
        <v>22</v>
      </c>
      <c r="U34" s="39">
        <v>275</v>
      </c>
    </row>
    <row r="35" spans="1:21" s="1" customFormat="1" ht="12.75" x14ac:dyDescent="0.2">
      <c r="A35" s="38" t="s">
        <v>55</v>
      </c>
      <c r="B35" s="39">
        <v>438</v>
      </c>
      <c r="C35" s="39">
        <v>343</v>
      </c>
      <c r="D35" s="39">
        <v>781</v>
      </c>
      <c r="E35" s="39">
        <v>385</v>
      </c>
      <c r="F35" s="39">
        <v>307</v>
      </c>
      <c r="G35" s="39">
        <v>692</v>
      </c>
      <c r="H35" s="26"/>
      <c r="I35" s="39">
        <v>391</v>
      </c>
      <c r="J35" s="39">
        <v>286</v>
      </c>
      <c r="K35" s="39">
        <v>677</v>
      </c>
      <c r="L35" s="39">
        <v>350</v>
      </c>
      <c r="M35" s="39">
        <v>254</v>
      </c>
      <c r="N35" s="39">
        <v>604</v>
      </c>
      <c r="O35" s="26"/>
      <c r="P35" s="39">
        <v>348</v>
      </c>
      <c r="Q35" s="39">
        <v>270</v>
      </c>
      <c r="R35" s="39">
        <v>618</v>
      </c>
      <c r="S35" s="39">
        <v>306</v>
      </c>
      <c r="T35" s="39">
        <v>234</v>
      </c>
      <c r="U35" s="39">
        <v>540</v>
      </c>
    </row>
    <row r="36" spans="1:21" s="1" customFormat="1" ht="12.75" x14ac:dyDescent="0.2">
      <c r="A36" s="38" t="s">
        <v>56</v>
      </c>
      <c r="B36" s="39">
        <v>121</v>
      </c>
      <c r="C36" s="39">
        <v>44</v>
      </c>
      <c r="D36" s="39">
        <v>165</v>
      </c>
      <c r="E36" s="39">
        <v>110</v>
      </c>
      <c r="F36" s="39">
        <v>35</v>
      </c>
      <c r="G36" s="39">
        <v>145</v>
      </c>
      <c r="H36" s="26"/>
      <c r="I36" s="39">
        <v>118</v>
      </c>
      <c r="J36" s="39">
        <v>36</v>
      </c>
      <c r="K36" s="39">
        <v>154</v>
      </c>
      <c r="L36" s="39">
        <v>111</v>
      </c>
      <c r="M36" s="39">
        <v>33</v>
      </c>
      <c r="N36" s="39">
        <v>144</v>
      </c>
      <c r="O36" s="26"/>
      <c r="P36" s="39">
        <v>103</v>
      </c>
      <c r="Q36" s="39">
        <v>39</v>
      </c>
      <c r="R36" s="39">
        <v>142</v>
      </c>
      <c r="S36" s="39">
        <v>91</v>
      </c>
      <c r="T36" s="39">
        <v>39</v>
      </c>
      <c r="U36" s="39">
        <v>130</v>
      </c>
    </row>
    <row r="37" spans="1:21" s="1" customFormat="1" ht="12.75" x14ac:dyDescent="0.2">
      <c r="A37" s="38" t="s">
        <v>57</v>
      </c>
      <c r="B37" s="39">
        <v>75</v>
      </c>
      <c r="C37" s="39">
        <v>91</v>
      </c>
      <c r="D37" s="39">
        <v>166</v>
      </c>
      <c r="E37" s="39">
        <v>77</v>
      </c>
      <c r="F37" s="39">
        <v>85</v>
      </c>
      <c r="G37" s="39">
        <v>162</v>
      </c>
      <c r="H37" s="26"/>
      <c r="I37" s="39">
        <v>65</v>
      </c>
      <c r="J37" s="39">
        <v>72</v>
      </c>
      <c r="K37" s="39">
        <v>137</v>
      </c>
      <c r="L37" s="39">
        <v>57</v>
      </c>
      <c r="M37" s="39">
        <v>64</v>
      </c>
      <c r="N37" s="39">
        <v>121</v>
      </c>
      <c r="O37" s="26"/>
      <c r="P37" s="39">
        <v>47</v>
      </c>
      <c r="Q37" s="39">
        <v>55</v>
      </c>
      <c r="R37" s="39">
        <v>102</v>
      </c>
      <c r="S37" s="39">
        <v>37</v>
      </c>
      <c r="T37" s="39">
        <v>47</v>
      </c>
      <c r="U37" s="39">
        <v>84</v>
      </c>
    </row>
    <row r="38" spans="1:21" s="1" customFormat="1" ht="12.75" x14ac:dyDescent="0.2">
      <c r="A38" s="38" t="s">
        <v>58</v>
      </c>
      <c r="B38" s="39">
        <v>57</v>
      </c>
      <c r="C38" s="39">
        <v>65</v>
      </c>
      <c r="D38" s="39">
        <v>122</v>
      </c>
      <c r="E38" s="39">
        <v>50</v>
      </c>
      <c r="F38" s="39">
        <v>64</v>
      </c>
      <c r="G38" s="39">
        <v>114</v>
      </c>
      <c r="H38" s="26"/>
      <c r="I38" s="39">
        <v>66</v>
      </c>
      <c r="J38" s="39">
        <v>70</v>
      </c>
      <c r="K38" s="39">
        <v>136</v>
      </c>
      <c r="L38" s="39">
        <v>60</v>
      </c>
      <c r="M38" s="39">
        <v>70</v>
      </c>
      <c r="N38" s="39">
        <v>130</v>
      </c>
      <c r="O38" s="26"/>
      <c r="P38" s="39">
        <v>74</v>
      </c>
      <c r="Q38" s="39">
        <v>83</v>
      </c>
      <c r="R38" s="39">
        <v>157</v>
      </c>
      <c r="S38" s="39">
        <v>65</v>
      </c>
      <c r="T38" s="39">
        <v>76</v>
      </c>
      <c r="U38" s="39">
        <v>141</v>
      </c>
    </row>
    <row r="39" spans="1:21" s="1" customFormat="1" ht="12.75" x14ac:dyDescent="0.2">
      <c r="A39" s="38" t="s">
        <v>59</v>
      </c>
      <c r="B39" s="39">
        <v>16</v>
      </c>
      <c r="C39" s="39">
        <v>31</v>
      </c>
      <c r="D39" s="39">
        <v>47</v>
      </c>
      <c r="E39" s="39">
        <v>12</v>
      </c>
      <c r="F39" s="39">
        <v>21</v>
      </c>
      <c r="G39" s="39">
        <v>33</v>
      </c>
      <c r="H39" s="26"/>
      <c r="I39" s="39">
        <v>13</v>
      </c>
      <c r="J39" s="39">
        <v>23</v>
      </c>
      <c r="K39" s="39">
        <v>36</v>
      </c>
      <c r="L39" s="39">
        <v>11</v>
      </c>
      <c r="M39" s="39">
        <v>14</v>
      </c>
      <c r="N39" s="39">
        <v>25</v>
      </c>
      <c r="O39" s="26"/>
      <c r="P39" s="39">
        <v>10</v>
      </c>
      <c r="Q39" s="39">
        <v>12</v>
      </c>
      <c r="R39" s="39">
        <v>22</v>
      </c>
      <c r="S39" s="39">
        <v>10</v>
      </c>
      <c r="T39" s="39">
        <v>12</v>
      </c>
      <c r="U39" s="39">
        <v>22</v>
      </c>
    </row>
    <row r="40" spans="1:21" x14ac:dyDescent="0.25">
      <c r="A40" s="38" t="s">
        <v>60</v>
      </c>
      <c r="B40" s="39">
        <v>18</v>
      </c>
      <c r="C40" s="39">
        <v>24</v>
      </c>
      <c r="D40" s="39">
        <v>42</v>
      </c>
      <c r="E40" s="39">
        <v>10</v>
      </c>
      <c r="F40" s="39">
        <v>15</v>
      </c>
      <c r="G40" s="39">
        <v>25</v>
      </c>
      <c r="H40" s="26"/>
      <c r="I40" s="39">
        <v>12</v>
      </c>
      <c r="J40" s="39">
        <v>15</v>
      </c>
      <c r="K40" s="39">
        <v>27</v>
      </c>
      <c r="L40" s="39">
        <v>11</v>
      </c>
      <c r="M40" s="39">
        <v>13</v>
      </c>
      <c r="N40" s="39">
        <v>24</v>
      </c>
      <c r="O40" s="26"/>
      <c r="P40" s="39">
        <v>15</v>
      </c>
      <c r="Q40" s="39">
        <v>23</v>
      </c>
      <c r="R40" s="39">
        <v>38</v>
      </c>
      <c r="S40" s="39">
        <v>11</v>
      </c>
      <c r="T40" s="39">
        <v>15</v>
      </c>
      <c r="U40" s="39">
        <v>26</v>
      </c>
    </row>
    <row r="41" spans="1:21" x14ac:dyDescent="0.25">
      <c r="A41" s="38" t="s">
        <v>61</v>
      </c>
      <c r="B41" s="39">
        <v>5</v>
      </c>
      <c r="C41" s="39">
        <v>53</v>
      </c>
      <c r="D41" s="39">
        <v>58</v>
      </c>
      <c r="E41" s="39">
        <v>5</v>
      </c>
      <c r="F41" s="39">
        <v>46</v>
      </c>
      <c r="G41" s="39">
        <v>51</v>
      </c>
      <c r="H41" s="26"/>
      <c r="I41" s="39">
        <v>7</v>
      </c>
      <c r="J41" s="39">
        <v>43</v>
      </c>
      <c r="K41" s="39">
        <v>50</v>
      </c>
      <c r="L41" s="39">
        <v>6</v>
      </c>
      <c r="M41" s="39">
        <v>36</v>
      </c>
      <c r="N41" s="39">
        <v>42</v>
      </c>
      <c r="O41" s="26"/>
      <c r="P41" s="39">
        <v>1</v>
      </c>
      <c r="Q41" s="39">
        <v>21</v>
      </c>
      <c r="R41" s="39">
        <v>22</v>
      </c>
      <c r="S41" s="39">
        <v>1</v>
      </c>
      <c r="T41" s="39">
        <v>19</v>
      </c>
      <c r="U41" s="39">
        <v>20</v>
      </c>
    </row>
    <row r="42" spans="1:21" ht="15" customHeight="1" x14ac:dyDescent="0.25">
      <c r="A42" s="38" t="s">
        <v>62</v>
      </c>
      <c r="B42" s="39">
        <v>83</v>
      </c>
      <c r="C42" s="39">
        <v>71</v>
      </c>
      <c r="D42" s="39">
        <v>154</v>
      </c>
      <c r="E42" s="39">
        <v>81</v>
      </c>
      <c r="F42" s="39">
        <v>65</v>
      </c>
      <c r="G42" s="39">
        <v>146</v>
      </c>
      <c r="H42" s="26"/>
      <c r="I42" s="39">
        <v>67</v>
      </c>
      <c r="J42" s="39">
        <v>51</v>
      </c>
      <c r="K42" s="39">
        <v>118</v>
      </c>
      <c r="L42" s="39">
        <v>91</v>
      </c>
      <c r="M42" s="39">
        <v>39</v>
      </c>
      <c r="N42" s="39">
        <v>130</v>
      </c>
      <c r="O42" s="26"/>
      <c r="P42" s="39">
        <v>67</v>
      </c>
      <c r="Q42" s="39">
        <v>26</v>
      </c>
      <c r="R42" s="39">
        <v>93</v>
      </c>
      <c r="S42" s="39">
        <v>65</v>
      </c>
      <c r="T42" s="39">
        <v>27</v>
      </c>
      <c r="U42" s="39">
        <v>92</v>
      </c>
    </row>
    <row r="43" spans="1:21" x14ac:dyDescent="0.25">
      <c r="A43" s="37" t="s">
        <v>41</v>
      </c>
      <c r="B43" s="36">
        <v>2019</v>
      </c>
      <c r="C43" s="36">
        <v>1256</v>
      </c>
      <c r="D43" s="36">
        <v>3275</v>
      </c>
      <c r="E43" s="36">
        <v>1767</v>
      </c>
      <c r="F43" s="36">
        <v>1131</v>
      </c>
      <c r="G43" s="36">
        <v>2898</v>
      </c>
      <c r="H43" s="26"/>
      <c r="I43" s="36">
        <v>1943</v>
      </c>
      <c r="J43" s="36">
        <v>1198</v>
      </c>
      <c r="K43" s="36">
        <v>3141</v>
      </c>
      <c r="L43" s="36">
        <v>1699</v>
      </c>
      <c r="M43" s="36">
        <v>1107</v>
      </c>
      <c r="N43" s="36">
        <v>2806</v>
      </c>
      <c r="O43" s="26"/>
      <c r="P43" s="36">
        <v>1901</v>
      </c>
      <c r="Q43" s="36">
        <v>1114</v>
      </c>
      <c r="R43" s="36">
        <v>3015</v>
      </c>
      <c r="S43" s="36">
        <v>1813</v>
      </c>
      <c r="T43" s="36">
        <v>1075</v>
      </c>
      <c r="U43" s="36">
        <v>2888</v>
      </c>
    </row>
    <row r="44" spans="1:21" x14ac:dyDescent="0.25">
      <c r="A44" s="38" t="s">
        <v>63</v>
      </c>
      <c r="B44" s="39">
        <v>10</v>
      </c>
      <c r="C44" s="39">
        <v>6</v>
      </c>
      <c r="D44" s="39">
        <v>16</v>
      </c>
      <c r="E44" s="39">
        <v>12</v>
      </c>
      <c r="F44" s="39">
        <v>8</v>
      </c>
      <c r="G44" s="39">
        <v>20</v>
      </c>
      <c r="H44" s="26"/>
      <c r="I44" s="39">
        <v>18</v>
      </c>
      <c r="J44" s="39">
        <v>4</v>
      </c>
      <c r="K44" s="39">
        <v>22</v>
      </c>
      <c r="L44" s="39">
        <v>12</v>
      </c>
      <c r="M44" s="39">
        <v>4</v>
      </c>
      <c r="N44" s="39">
        <v>16</v>
      </c>
      <c r="O44" s="26"/>
      <c r="P44" s="39">
        <v>8</v>
      </c>
      <c r="Q44" s="39">
        <v>1</v>
      </c>
      <c r="R44" s="39">
        <v>9</v>
      </c>
      <c r="S44" s="39">
        <v>8</v>
      </c>
      <c r="T44" s="39">
        <v>1</v>
      </c>
      <c r="U44" s="39">
        <v>9</v>
      </c>
    </row>
    <row r="45" spans="1:21" x14ac:dyDescent="0.25">
      <c r="A45" s="38" t="s">
        <v>64</v>
      </c>
      <c r="B45" s="39">
        <v>1</v>
      </c>
      <c r="C45" s="39">
        <v>6</v>
      </c>
      <c r="D45" s="39">
        <v>7</v>
      </c>
      <c r="E45" s="39">
        <v>1</v>
      </c>
      <c r="F45" s="39">
        <v>5</v>
      </c>
      <c r="G45" s="39">
        <v>6</v>
      </c>
      <c r="H45" s="26"/>
      <c r="I45" s="39">
        <v>4</v>
      </c>
      <c r="J45" s="39">
        <v>4</v>
      </c>
      <c r="K45" s="39">
        <v>8</v>
      </c>
      <c r="L45" s="39">
        <v>1</v>
      </c>
      <c r="M45" s="39">
        <v>3</v>
      </c>
      <c r="N45" s="39">
        <v>4</v>
      </c>
      <c r="O45" s="26"/>
      <c r="P45" s="39">
        <v>2</v>
      </c>
      <c r="Q45" s="39">
        <v>2</v>
      </c>
      <c r="R45" s="39">
        <v>4</v>
      </c>
      <c r="S45" s="39">
        <v>3</v>
      </c>
      <c r="T45" s="39">
        <v>3</v>
      </c>
      <c r="U45" s="39">
        <v>6</v>
      </c>
    </row>
    <row r="46" spans="1:21" x14ac:dyDescent="0.25">
      <c r="A46" s="38" t="s">
        <v>45</v>
      </c>
      <c r="B46" s="39">
        <v>523</v>
      </c>
      <c r="C46" s="39">
        <v>327</v>
      </c>
      <c r="D46" s="39">
        <v>850</v>
      </c>
      <c r="E46" s="39">
        <v>505</v>
      </c>
      <c r="F46" s="39">
        <v>311</v>
      </c>
      <c r="G46" s="39">
        <v>816</v>
      </c>
      <c r="H46" s="26"/>
      <c r="I46" s="39">
        <v>490</v>
      </c>
      <c r="J46" s="39">
        <v>350</v>
      </c>
      <c r="K46" s="39">
        <v>840</v>
      </c>
      <c r="L46" s="39">
        <v>470</v>
      </c>
      <c r="M46" s="39">
        <v>341</v>
      </c>
      <c r="N46" s="39">
        <v>811</v>
      </c>
      <c r="O46" s="26"/>
      <c r="P46" s="39">
        <v>506</v>
      </c>
      <c r="Q46" s="39">
        <v>312</v>
      </c>
      <c r="R46" s="39">
        <v>818</v>
      </c>
      <c r="S46" s="39">
        <v>489</v>
      </c>
      <c r="T46" s="39">
        <v>301</v>
      </c>
      <c r="U46" s="39">
        <v>790</v>
      </c>
    </row>
    <row r="47" spans="1:21" x14ac:dyDescent="0.25">
      <c r="A47" s="38" t="s">
        <v>43</v>
      </c>
      <c r="B47" s="39">
        <v>1106</v>
      </c>
      <c r="C47" s="39">
        <v>628</v>
      </c>
      <c r="D47" s="39">
        <v>1734</v>
      </c>
      <c r="E47" s="39">
        <v>872</v>
      </c>
      <c r="F47" s="39">
        <v>527</v>
      </c>
      <c r="G47" s="39">
        <v>1399</v>
      </c>
      <c r="H47" s="26"/>
      <c r="I47" s="39">
        <v>1073</v>
      </c>
      <c r="J47" s="39">
        <v>589</v>
      </c>
      <c r="K47" s="39">
        <v>1662</v>
      </c>
      <c r="L47" s="39">
        <v>867</v>
      </c>
      <c r="M47" s="39">
        <v>514</v>
      </c>
      <c r="N47" s="39">
        <v>1381</v>
      </c>
      <c r="O47" s="26"/>
      <c r="P47" s="39">
        <v>1050</v>
      </c>
      <c r="Q47" s="39">
        <v>563</v>
      </c>
      <c r="R47" s="39">
        <v>1613</v>
      </c>
      <c r="S47" s="39">
        <v>975</v>
      </c>
      <c r="T47" s="39">
        <v>533</v>
      </c>
      <c r="U47" s="39">
        <v>1508</v>
      </c>
    </row>
    <row r="48" spans="1:21" x14ac:dyDescent="0.25">
      <c r="A48" s="38" t="s">
        <v>65</v>
      </c>
      <c r="B48" s="39">
        <v>22</v>
      </c>
      <c r="C48" s="39">
        <v>31</v>
      </c>
      <c r="D48" s="39">
        <v>53</v>
      </c>
      <c r="E48" s="39">
        <v>29</v>
      </c>
      <c r="F48" s="39">
        <v>26</v>
      </c>
      <c r="G48" s="39">
        <v>55</v>
      </c>
      <c r="H48" s="26"/>
      <c r="I48" s="39">
        <v>24</v>
      </c>
      <c r="J48" s="39">
        <v>21</v>
      </c>
      <c r="K48" s="39">
        <v>45</v>
      </c>
      <c r="L48" s="39">
        <v>25</v>
      </c>
      <c r="M48" s="39">
        <v>19</v>
      </c>
      <c r="N48" s="39">
        <v>44</v>
      </c>
      <c r="O48" s="26"/>
      <c r="P48" s="39">
        <v>28</v>
      </c>
      <c r="Q48" s="39">
        <v>27</v>
      </c>
      <c r="R48" s="39">
        <v>55</v>
      </c>
      <c r="S48" s="39">
        <v>25</v>
      </c>
      <c r="T48" s="39">
        <v>32</v>
      </c>
      <c r="U48" s="39">
        <v>57</v>
      </c>
    </row>
    <row r="49" spans="1:23" x14ac:dyDescent="0.25">
      <c r="A49" s="38" t="s">
        <v>46</v>
      </c>
      <c r="B49" s="39">
        <v>357</v>
      </c>
      <c r="C49" s="39">
        <v>258</v>
      </c>
      <c r="D49" s="39">
        <v>615</v>
      </c>
      <c r="E49" s="39">
        <v>348</v>
      </c>
      <c r="F49" s="39">
        <v>254</v>
      </c>
      <c r="G49" s="39">
        <v>602</v>
      </c>
      <c r="H49" s="26"/>
      <c r="I49" s="39">
        <v>334</v>
      </c>
      <c r="J49" s="39">
        <v>230</v>
      </c>
      <c r="K49" s="39">
        <v>564</v>
      </c>
      <c r="L49" s="39">
        <v>324</v>
      </c>
      <c r="M49" s="39">
        <v>226</v>
      </c>
      <c r="N49" s="39">
        <v>550</v>
      </c>
      <c r="O49" s="26"/>
      <c r="P49" s="39">
        <v>307</v>
      </c>
      <c r="Q49" s="39">
        <v>209</v>
      </c>
      <c r="R49" s="39">
        <v>516</v>
      </c>
      <c r="S49" s="39">
        <v>313</v>
      </c>
      <c r="T49" s="39">
        <v>205</v>
      </c>
      <c r="U49" s="39">
        <v>518</v>
      </c>
    </row>
    <row r="51" spans="1:23" x14ac:dyDescent="0.25">
      <c r="A51" s="182" t="s">
        <v>27</v>
      </c>
      <c r="B51" s="181" t="s">
        <v>66</v>
      </c>
      <c r="C51" s="181"/>
      <c r="D51" s="181"/>
      <c r="E51" s="181"/>
      <c r="F51" s="181"/>
      <c r="G51" s="181"/>
      <c r="H51" s="26"/>
      <c r="I51" s="181" t="s">
        <v>67</v>
      </c>
      <c r="J51" s="181"/>
      <c r="K51" s="181"/>
      <c r="L51" s="181"/>
      <c r="M51" s="181"/>
      <c r="N51" s="181"/>
      <c r="O51" s="26"/>
      <c r="P51" s="181" t="s">
        <v>68</v>
      </c>
      <c r="Q51" s="181"/>
      <c r="R51" s="181"/>
      <c r="S51" s="181"/>
      <c r="T51" s="181"/>
      <c r="U51" s="181"/>
      <c r="V51" s="181"/>
      <c r="W51" s="181"/>
    </row>
    <row r="52" spans="1:23" x14ac:dyDescent="0.25">
      <c r="A52" s="182"/>
      <c r="B52" s="180" t="s">
        <v>31</v>
      </c>
      <c r="C52" s="180"/>
      <c r="D52" s="180"/>
      <c r="E52" s="180" t="s">
        <v>32</v>
      </c>
      <c r="F52" s="180"/>
      <c r="G52" s="180"/>
      <c r="H52" s="26"/>
      <c r="I52" s="180" t="s">
        <v>31</v>
      </c>
      <c r="J52" s="180"/>
      <c r="K52" s="180"/>
      <c r="L52" s="180" t="s">
        <v>32</v>
      </c>
      <c r="M52" s="180"/>
      <c r="N52" s="180"/>
      <c r="O52" s="26"/>
      <c r="P52" s="180" t="s">
        <v>31</v>
      </c>
      <c r="Q52" s="180"/>
      <c r="R52" s="180"/>
      <c r="S52" s="180"/>
      <c r="T52" s="180" t="s">
        <v>69</v>
      </c>
      <c r="U52" s="180"/>
      <c r="V52" s="180"/>
      <c r="W52" s="180"/>
    </row>
    <row r="53" spans="1:23" x14ac:dyDescent="0.25">
      <c r="A53" s="182"/>
      <c r="B53" s="35" t="s">
        <v>34</v>
      </c>
      <c r="C53" s="35" t="s">
        <v>33</v>
      </c>
      <c r="D53" s="35" t="s">
        <v>35</v>
      </c>
      <c r="E53" s="35" t="s">
        <v>34</v>
      </c>
      <c r="F53" s="35" t="s">
        <v>33</v>
      </c>
      <c r="G53" s="35" t="s">
        <v>35</v>
      </c>
      <c r="H53" s="26"/>
      <c r="I53" s="35" t="s">
        <v>34</v>
      </c>
      <c r="J53" s="35" t="s">
        <v>33</v>
      </c>
      <c r="K53" s="35" t="s">
        <v>35</v>
      </c>
      <c r="L53" s="35" t="s">
        <v>34</v>
      </c>
      <c r="M53" s="35" t="s">
        <v>33</v>
      </c>
      <c r="N53" s="35" t="s">
        <v>35</v>
      </c>
      <c r="O53" s="26"/>
      <c r="P53" s="35" t="s">
        <v>34</v>
      </c>
      <c r="Q53" s="35" t="s">
        <v>33</v>
      </c>
      <c r="R53" s="86" t="s">
        <v>70</v>
      </c>
      <c r="S53" s="35" t="s">
        <v>35</v>
      </c>
      <c r="T53" s="35" t="s">
        <v>34</v>
      </c>
      <c r="U53" s="35" t="s">
        <v>33</v>
      </c>
      <c r="V53" s="86" t="s">
        <v>70</v>
      </c>
      <c r="W53" s="35" t="s">
        <v>35</v>
      </c>
    </row>
    <row r="54" spans="1:23" x14ac:dyDescent="0.25">
      <c r="A54" s="9" t="s">
        <v>50</v>
      </c>
      <c r="B54" s="36">
        <v>8442</v>
      </c>
      <c r="C54" s="36">
        <v>4784</v>
      </c>
      <c r="D54" s="36">
        <v>13226</v>
      </c>
      <c r="E54" s="36">
        <v>7621</v>
      </c>
      <c r="F54" s="36">
        <v>4281</v>
      </c>
      <c r="G54" s="36">
        <v>11902</v>
      </c>
      <c r="H54" s="26"/>
      <c r="I54" s="36">
        <v>7420</v>
      </c>
      <c r="J54" s="36">
        <v>4617</v>
      </c>
      <c r="K54" s="36">
        <v>12037</v>
      </c>
      <c r="L54" s="36">
        <v>6850</v>
      </c>
      <c r="M54" s="36">
        <v>4249</v>
      </c>
      <c r="N54" s="36">
        <v>11099</v>
      </c>
      <c r="O54" s="26"/>
      <c r="P54" s="36">
        <v>7100</v>
      </c>
      <c r="Q54" s="36">
        <v>4441</v>
      </c>
      <c r="R54" s="36">
        <v>15</v>
      </c>
      <c r="S54" s="36">
        <v>11556</v>
      </c>
      <c r="T54" s="95">
        <v>6665</v>
      </c>
      <c r="U54" s="95">
        <v>4196</v>
      </c>
      <c r="V54" s="95">
        <v>16</v>
      </c>
      <c r="W54" s="95">
        <v>10877</v>
      </c>
    </row>
    <row r="55" spans="1:23" x14ac:dyDescent="0.25">
      <c r="A55" s="37" t="s">
        <v>36</v>
      </c>
      <c r="B55" s="36">
        <v>6504</v>
      </c>
      <c r="C55" s="36">
        <v>3703</v>
      </c>
      <c r="D55" s="36">
        <v>10207</v>
      </c>
      <c r="E55" s="36">
        <v>5889</v>
      </c>
      <c r="F55" s="36">
        <v>3290</v>
      </c>
      <c r="G55" s="36">
        <v>9179</v>
      </c>
      <c r="H55" s="26"/>
      <c r="I55" s="36">
        <v>5864</v>
      </c>
      <c r="J55" s="36">
        <v>3348</v>
      </c>
      <c r="K55" s="36">
        <v>9212</v>
      </c>
      <c r="L55" s="36">
        <v>5400</v>
      </c>
      <c r="M55" s="36">
        <v>3099</v>
      </c>
      <c r="N55" s="36">
        <v>8499</v>
      </c>
      <c r="O55" s="26"/>
      <c r="P55" s="36">
        <v>5604</v>
      </c>
      <c r="Q55" s="36">
        <v>3269</v>
      </c>
      <c r="R55" s="36">
        <v>15</v>
      </c>
      <c r="S55" s="36">
        <v>8888</v>
      </c>
      <c r="T55" s="95">
        <v>5194</v>
      </c>
      <c r="U55" s="95">
        <v>3067</v>
      </c>
      <c r="V55" s="95">
        <v>15</v>
      </c>
      <c r="W55" s="95">
        <v>8276</v>
      </c>
    </row>
    <row r="56" spans="1:23" x14ac:dyDescent="0.25">
      <c r="A56" s="38" t="s">
        <v>37</v>
      </c>
      <c r="B56" s="39">
        <v>4914</v>
      </c>
      <c r="C56" s="39">
        <v>2892</v>
      </c>
      <c r="D56" s="39">
        <v>7806</v>
      </c>
      <c r="E56" s="39">
        <v>4455</v>
      </c>
      <c r="F56" s="39">
        <v>2589</v>
      </c>
      <c r="G56" s="39">
        <v>7044</v>
      </c>
      <c r="H56" s="26"/>
      <c r="I56" s="39">
        <v>4411</v>
      </c>
      <c r="J56" s="39">
        <v>2640</v>
      </c>
      <c r="K56" s="39">
        <v>7051</v>
      </c>
      <c r="L56" s="39">
        <v>4032</v>
      </c>
      <c r="M56" s="39">
        <v>2434</v>
      </c>
      <c r="N56" s="39">
        <v>6466</v>
      </c>
      <c r="O56" s="26"/>
      <c r="P56" s="39">
        <v>4251</v>
      </c>
      <c r="Q56" s="39">
        <v>2587</v>
      </c>
      <c r="R56" s="39">
        <v>14</v>
      </c>
      <c r="S56" s="39">
        <v>6852</v>
      </c>
      <c r="T56" s="95">
        <v>3927</v>
      </c>
      <c r="U56" s="95">
        <v>2409</v>
      </c>
      <c r="V56" s="95">
        <v>14</v>
      </c>
      <c r="W56" s="95">
        <v>6350</v>
      </c>
    </row>
    <row r="57" spans="1:23" x14ac:dyDescent="0.25">
      <c r="A57" s="38" t="s">
        <v>51</v>
      </c>
      <c r="B57" s="39">
        <v>84</v>
      </c>
      <c r="C57" s="39">
        <v>31</v>
      </c>
      <c r="D57" s="39">
        <v>115</v>
      </c>
      <c r="E57" s="39">
        <v>84</v>
      </c>
      <c r="F57" s="39">
        <v>26</v>
      </c>
      <c r="G57" s="39">
        <v>110</v>
      </c>
      <c r="H57" s="26"/>
      <c r="I57" s="39">
        <v>90</v>
      </c>
      <c r="J57" s="39">
        <v>24</v>
      </c>
      <c r="K57" s="39">
        <v>114</v>
      </c>
      <c r="L57" s="39">
        <v>96</v>
      </c>
      <c r="M57" s="39">
        <v>24</v>
      </c>
      <c r="N57" s="39">
        <v>120</v>
      </c>
      <c r="O57" s="26"/>
      <c r="P57" s="39">
        <v>109</v>
      </c>
      <c r="Q57" s="39">
        <v>24</v>
      </c>
      <c r="R57" s="39">
        <v>1</v>
      </c>
      <c r="S57" s="39">
        <v>134</v>
      </c>
      <c r="T57" s="95">
        <v>104</v>
      </c>
      <c r="U57" s="95">
        <v>22</v>
      </c>
      <c r="V57" s="95">
        <v>1</v>
      </c>
      <c r="W57" s="95">
        <v>127</v>
      </c>
    </row>
    <row r="58" spans="1:23" x14ac:dyDescent="0.25">
      <c r="A58" s="38" t="s">
        <v>52</v>
      </c>
      <c r="B58" s="39">
        <v>645</v>
      </c>
      <c r="C58" s="39">
        <v>362</v>
      </c>
      <c r="D58" s="39">
        <v>1007</v>
      </c>
      <c r="E58" s="39">
        <v>604</v>
      </c>
      <c r="F58" s="39">
        <v>350</v>
      </c>
      <c r="G58" s="39">
        <v>954</v>
      </c>
      <c r="H58" s="26"/>
      <c r="I58" s="39">
        <v>617</v>
      </c>
      <c r="J58" s="39">
        <v>351</v>
      </c>
      <c r="K58" s="39">
        <v>968</v>
      </c>
      <c r="L58" s="39">
        <v>588</v>
      </c>
      <c r="M58" s="39">
        <v>327</v>
      </c>
      <c r="N58" s="39">
        <v>915</v>
      </c>
      <c r="O58" s="26"/>
      <c r="P58" s="39">
        <v>576</v>
      </c>
      <c r="Q58" s="39">
        <v>337</v>
      </c>
      <c r="R58" s="39"/>
      <c r="S58" s="39">
        <v>913</v>
      </c>
      <c r="T58" s="95">
        <v>544</v>
      </c>
      <c r="U58" s="95">
        <v>315</v>
      </c>
      <c r="V58" s="95"/>
      <c r="W58" s="95">
        <v>859</v>
      </c>
    </row>
    <row r="59" spans="1:23" x14ac:dyDescent="0.25">
      <c r="A59" s="38" t="s">
        <v>53</v>
      </c>
      <c r="B59" s="39">
        <v>65</v>
      </c>
      <c r="C59" s="39">
        <v>2</v>
      </c>
      <c r="D59" s="39">
        <v>67</v>
      </c>
      <c r="E59" s="39">
        <v>55</v>
      </c>
      <c r="F59" s="39">
        <v>2</v>
      </c>
      <c r="G59" s="39">
        <v>57</v>
      </c>
      <c r="H59" s="26"/>
      <c r="I59" s="39">
        <v>57</v>
      </c>
      <c r="J59" s="39">
        <v>1</v>
      </c>
      <c r="K59" s="39">
        <v>58</v>
      </c>
      <c r="L59" s="39">
        <v>49</v>
      </c>
      <c r="M59" s="39">
        <v>1</v>
      </c>
      <c r="N59" s="39">
        <v>50</v>
      </c>
      <c r="O59" s="26"/>
      <c r="P59" s="39">
        <v>58</v>
      </c>
      <c r="Q59" s="39">
        <v>1</v>
      </c>
      <c r="R59" s="39"/>
      <c r="S59" s="39">
        <v>59</v>
      </c>
      <c r="T59" s="95">
        <v>59</v>
      </c>
      <c r="U59" s="95">
        <v>1</v>
      </c>
      <c r="V59" s="95"/>
      <c r="W59" s="95">
        <v>60</v>
      </c>
    </row>
    <row r="60" spans="1:23" x14ac:dyDescent="0.25">
      <c r="A60" s="38" t="s">
        <v>54</v>
      </c>
      <c r="B60" s="39">
        <v>248</v>
      </c>
      <c r="C60" s="39">
        <v>22</v>
      </c>
      <c r="D60" s="39">
        <v>270</v>
      </c>
      <c r="E60" s="39">
        <v>225</v>
      </c>
      <c r="F60" s="39">
        <v>15</v>
      </c>
      <c r="G60" s="39">
        <v>240</v>
      </c>
      <c r="H60" s="26"/>
      <c r="I60" s="39">
        <v>205</v>
      </c>
      <c r="J60" s="39">
        <v>19</v>
      </c>
      <c r="K60" s="39">
        <v>224</v>
      </c>
      <c r="L60" s="39">
        <v>185</v>
      </c>
      <c r="M60" s="39">
        <v>19</v>
      </c>
      <c r="N60" s="39">
        <v>204</v>
      </c>
      <c r="O60" s="26"/>
      <c r="P60" s="39">
        <v>170</v>
      </c>
      <c r="Q60" s="39">
        <v>20</v>
      </c>
      <c r="R60" s="39"/>
      <c r="S60" s="39">
        <v>190</v>
      </c>
      <c r="T60" s="95">
        <v>149</v>
      </c>
      <c r="U60" s="95">
        <v>19</v>
      </c>
      <c r="V60" s="95"/>
      <c r="W60" s="95">
        <v>168</v>
      </c>
    </row>
    <row r="61" spans="1:23" x14ac:dyDescent="0.25">
      <c r="A61" s="38" t="s">
        <v>55</v>
      </c>
      <c r="B61" s="39">
        <v>303</v>
      </c>
      <c r="C61" s="39">
        <v>203</v>
      </c>
      <c r="D61" s="39">
        <v>506</v>
      </c>
      <c r="E61" s="39">
        <v>264</v>
      </c>
      <c r="F61" s="39">
        <v>163</v>
      </c>
      <c r="G61" s="39">
        <v>427</v>
      </c>
      <c r="H61" s="26"/>
      <c r="I61" s="39">
        <v>265</v>
      </c>
      <c r="J61" s="39">
        <v>155</v>
      </c>
      <c r="K61" s="39">
        <v>420</v>
      </c>
      <c r="L61" s="39">
        <v>234</v>
      </c>
      <c r="M61" s="39">
        <v>137</v>
      </c>
      <c r="N61" s="39">
        <v>371</v>
      </c>
      <c r="O61" s="26"/>
      <c r="P61" s="39">
        <v>220</v>
      </c>
      <c r="Q61" s="39">
        <v>153</v>
      </c>
      <c r="R61" s="39"/>
      <c r="S61" s="39">
        <v>373</v>
      </c>
      <c r="T61" s="95">
        <v>188</v>
      </c>
      <c r="U61" s="95">
        <v>142</v>
      </c>
      <c r="V61" s="95"/>
      <c r="W61" s="95">
        <v>330</v>
      </c>
    </row>
    <row r="62" spans="1:23" x14ac:dyDescent="0.25">
      <c r="A62" s="38" t="s">
        <v>56</v>
      </c>
      <c r="B62" s="39">
        <v>86</v>
      </c>
      <c r="C62" s="39">
        <v>30</v>
      </c>
      <c r="D62" s="39">
        <v>116</v>
      </c>
      <c r="E62" s="39">
        <v>75</v>
      </c>
      <c r="F62" s="39">
        <v>28</v>
      </c>
      <c r="G62" s="39">
        <v>103</v>
      </c>
      <c r="H62" s="26"/>
      <c r="I62" s="39">
        <v>76</v>
      </c>
      <c r="J62" s="39">
        <v>29</v>
      </c>
      <c r="K62" s="39">
        <v>105</v>
      </c>
      <c r="L62" s="39">
        <v>75</v>
      </c>
      <c r="M62" s="39">
        <v>27</v>
      </c>
      <c r="N62" s="39">
        <v>102</v>
      </c>
      <c r="O62" s="26"/>
      <c r="P62" s="39">
        <v>83</v>
      </c>
      <c r="Q62" s="39">
        <v>28</v>
      </c>
      <c r="R62" s="39"/>
      <c r="S62" s="39">
        <v>111</v>
      </c>
      <c r="T62" s="95">
        <v>83</v>
      </c>
      <c r="U62" s="95">
        <v>25</v>
      </c>
      <c r="V62" s="95"/>
      <c r="W62" s="95">
        <v>108</v>
      </c>
    </row>
    <row r="63" spans="1:23" x14ac:dyDescent="0.25">
      <c r="A63" s="38" t="s">
        <v>57</v>
      </c>
      <c r="B63" s="39">
        <v>23</v>
      </c>
      <c r="C63" s="39">
        <v>36</v>
      </c>
      <c r="D63" s="39">
        <v>59</v>
      </c>
      <c r="E63" s="39">
        <v>21</v>
      </c>
      <c r="F63" s="39">
        <v>23</v>
      </c>
      <c r="G63" s="39">
        <v>44</v>
      </c>
      <c r="H63" s="26"/>
      <c r="I63" s="39">
        <v>12</v>
      </c>
      <c r="J63" s="39">
        <v>20</v>
      </c>
      <c r="K63" s="39">
        <v>32</v>
      </c>
      <c r="L63" s="39">
        <v>10</v>
      </c>
      <c r="M63" s="39">
        <v>16</v>
      </c>
      <c r="N63" s="39">
        <v>26</v>
      </c>
      <c r="O63" s="26"/>
      <c r="P63" s="39">
        <v>9</v>
      </c>
      <c r="Q63" s="39">
        <v>9</v>
      </c>
      <c r="R63" s="39"/>
      <c r="S63" s="39">
        <v>18</v>
      </c>
      <c r="T63" s="95">
        <v>8</v>
      </c>
      <c r="U63" s="95">
        <v>9</v>
      </c>
      <c r="V63" s="95"/>
      <c r="W63" s="95">
        <v>17</v>
      </c>
    </row>
    <row r="64" spans="1:23" x14ac:dyDescent="0.25">
      <c r="A64" s="38" t="s">
        <v>58</v>
      </c>
      <c r="B64" s="39">
        <v>75</v>
      </c>
      <c r="C64" s="39">
        <v>75</v>
      </c>
      <c r="D64" s="39">
        <v>150</v>
      </c>
      <c r="E64" s="39">
        <v>64</v>
      </c>
      <c r="F64" s="39">
        <v>61</v>
      </c>
      <c r="G64" s="39">
        <v>125</v>
      </c>
      <c r="H64" s="26"/>
      <c r="I64" s="39">
        <v>71</v>
      </c>
      <c r="J64" s="39">
        <v>54</v>
      </c>
      <c r="K64" s="39">
        <v>125</v>
      </c>
      <c r="L64" s="39">
        <v>57</v>
      </c>
      <c r="M64" s="39">
        <v>46</v>
      </c>
      <c r="N64" s="39">
        <v>103</v>
      </c>
      <c r="O64" s="26"/>
      <c r="P64" s="39">
        <v>58</v>
      </c>
      <c r="Q64" s="39">
        <v>52</v>
      </c>
      <c r="R64" s="39"/>
      <c r="S64" s="39">
        <v>110</v>
      </c>
      <c r="T64" s="95">
        <v>50</v>
      </c>
      <c r="U64" s="95">
        <v>46</v>
      </c>
      <c r="V64" s="95"/>
      <c r="W64" s="95">
        <v>96</v>
      </c>
    </row>
    <row r="65" spans="1:23" x14ac:dyDescent="0.25">
      <c r="A65" s="38" t="s">
        <v>59</v>
      </c>
      <c r="B65" s="39">
        <v>3</v>
      </c>
      <c r="C65" s="39">
        <v>6</v>
      </c>
      <c r="D65" s="39">
        <v>9</v>
      </c>
      <c r="E65" s="39">
        <v>2</v>
      </c>
      <c r="F65" s="39">
        <v>4</v>
      </c>
      <c r="G65" s="39">
        <v>6</v>
      </c>
      <c r="H65" s="26"/>
      <c r="I65" s="39">
        <v>1</v>
      </c>
      <c r="J65" s="39">
        <v>5</v>
      </c>
      <c r="K65" s="39">
        <v>6</v>
      </c>
      <c r="L65" s="39"/>
      <c r="M65" s="39">
        <v>4</v>
      </c>
      <c r="N65" s="39">
        <v>4</v>
      </c>
      <c r="O65" s="26"/>
      <c r="P65" s="39"/>
      <c r="Q65" s="39">
        <v>1</v>
      </c>
      <c r="R65" s="39"/>
      <c r="S65" s="39">
        <v>1</v>
      </c>
      <c r="T65" s="95"/>
      <c r="U65" s="95"/>
      <c r="V65" s="95"/>
      <c r="W65" s="95"/>
    </row>
    <row r="66" spans="1:23" x14ac:dyDescent="0.25">
      <c r="A66" s="38" t="s">
        <v>60</v>
      </c>
      <c r="B66" s="39">
        <v>8</v>
      </c>
      <c r="C66" s="39">
        <v>9</v>
      </c>
      <c r="D66" s="39">
        <v>17</v>
      </c>
      <c r="E66" s="39">
        <v>5</v>
      </c>
      <c r="F66" s="39">
        <v>7</v>
      </c>
      <c r="G66" s="39">
        <v>12</v>
      </c>
      <c r="H66" s="26"/>
      <c r="I66" s="39"/>
      <c r="J66" s="39">
        <v>3</v>
      </c>
      <c r="K66" s="39">
        <v>3</v>
      </c>
      <c r="L66" s="39"/>
      <c r="M66" s="39">
        <v>3</v>
      </c>
      <c r="N66" s="39">
        <v>3</v>
      </c>
      <c r="O66" s="26"/>
      <c r="P66" s="39"/>
      <c r="Q66" s="39"/>
      <c r="R66" s="39"/>
      <c r="S66" s="39"/>
      <c r="T66" s="95"/>
      <c r="U66" s="95"/>
      <c r="V66" s="95"/>
      <c r="W66" s="95"/>
    </row>
    <row r="67" spans="1:23" x14ac:dyDescent="0.25">
      <c r="A67" s="38" t="s">
        <v>61</v>
      </c>
      <c r="B67" s="39"/>
      <c r="C67" s="39">
        <v>11</v>
      </c>
      <c r="D67" s="39">
        <v>11</v>
      </c>
      <c r="E67" s="39"/>
      <c r="F67" s="39">
        <v>8</v>
      </c>
      <c r="G67" s="39">
        <v>8</v>
      </c>
      <c r="H67" s="26"/>
      <c r="I67" s="39"/>
      <c r="J67" s="39">
        <v>6</v>
      </c>
      <c r="K67" s="39">
        <v>6</v>
      </c>
      <c r="L67" s="39"/>
      <c r="M67" s="39">
        <v>6</v>
      </c>
      <c r="N67" s="39">
        <v>6</v>
      </c>
      <c r="O67" s="26"/>
      <c r="P67" s="39"/>
      <c r="Q67" s="39">
        <v>2</v>
      </c>
      <c r="R67" s="39"/>
      <c r="S67" s="39">
        <v>2</v>
      </c>
      <c r="T67" s="95"/>
      <c r="U67" s="95">
        <v>1</v>
      </c>
      <c r="V67" s="95"/>
      <c r="W67" s="95">
        <v>1</v>
      </c>
    </row>
    <row r="68" spans="1:23" x14ac:dyDescent="0.25">
      <c r="A68" s="38" t="s">
        <v>62</v>
      </c>
      <c r="B68" s="39">
        <v>50</v>
      </c>
      <c r="C68" s="39">
        <v>24</v>
      </c>
      <c r="D68" s="39">
        <v>74</v>
      </c>
      <c r="E68" s="39">
        <v>35</v>
      </c>
      <c r="F68" s="39">
        <v>14</v>
      </c>
      <c r="G68" s="39">
        <v>49</v>
      </c>
      <c r="H68" s="26"/>
      <c r="I68" s="39">
        <v>59</v>
      </c>
      <c r="J68" s="39">
        <v>41</v>
      </c>
      <c r="K68" s="39">
        <v>100</v>
      </c>
      <c r="L68" s="39">
        <v>74</v>
      </c>
      <c r="M68" s="39">
        <v>55</v>
      </c>
      <c r="N68" s="39">
        <v>129</v>
      </c>
      <c r="O68" s="26"/>
      <c r="P68" s="39">
        <v>70</v>
      </c>
      <c r="Q68" s="39">
        <v>55</v>
      </c>
      <c r="R68" s="39"/>
      <c r="S68" s="39">
        <v>125</v>
      </c>
      <c r="T68" s="95">
        <v>82</v>
      </c>
      <c r="U68" s="95">
        <v>78</v>
      </c>
      <c r="V68" s="95"/>
      <c r="W68" s="95">
        <v>160</v>
      </c>
    </row>
    <row r="69" spans="1:23" x14ac:dyDescent="0.25">
      <c r="A69" s="37" t="s">
        <v>41</v>
      </c>
      <c r="B69" s="36">
        <v>1938</v>
      </c>
      <c r="C69" s="36">
        <v>1081</v>
      </c>
      <c r="D69" s="36">
        <v>3019</v>
      </c>
      <c r="E69" s="36">
        <v>1732</v>
      </c>
      <c r="F69" s="36">
        <v>991</v>
      </c>
      <c r="G69" s="36">
        <v>2723</v>
      </c>
      <c r="H69" s="26"/>
      <c r="I69" s="36">
        <v>1507</v>
      </c>
      <c r="J69" s="36">
        <v>1242</v>
      </c>
      <c r="K69" s="36">
        <v>2749</v>
      </c>
      <c r="L69" s="36">
        <v>1398</v>
      </c>
      <c r="M69" s="36">
        <v>1128</v>
      </c>
      <c r="N69" s="36">
        <v>2526</v>
      </c>
      <c r="O69" s="26"/>
      <c r="P69" s="36">
        <v>1461</v>
      </c>
      <c r="Q69" s="36">
        <v>1159</v>
      </c>
      <c r="R69" s="36">
        <v>0</v>
      </c>
      <c r="S69" s="36">
        <v>2620</v>
      </c>
      <c r="T69" s="95">
        <v>1435</v>
      </c>
      <c r="U69" s="95">
        <v>1112</v>
      </c>
      <c r="V69" s="95">
        <v>1</v>
      </c>
      <c r="W69" s="95">
        <v>2548</v>
      </c>
    </row>
    <row r="70" spans="1:23" x14ac:dyDescent="0.25">
      <c r="A70" s="38" t="s">
        <v>63</v>
      </c>
      <c r="B70" s="39">
        <v>4</v>
      </c>
      <c r="C70" s="39">
        <v>2</v>
      </c>
      <c r="D70" s="39">
        <v>6</v>
      </c>
      <c r="E70" s="39">
        <v>2</v>
      </c>
      <c r="F70" s="39">
        <v>1</v>
      </c>
      <c r="G70" s="39">
        <v>3</v>
      </c>
      <c r="H70" s="26"/>
      <c r="I70" s="39">
        <v>3</v>
      </c>
      <c r="J70" s="39">
        <v>9</v>
      </c>
      <c r="K70" s="39">
        <v>12</v>
      </c>
      <c r="L70" s="39">
        <v>2</v>
      </c>
      <c r="M70" s="39">
        <v>7</v>
      </c>
      <c r="N70" s="39">
        <v>9</v>
      </c>
      <c r="O70" s="26"/>
      <c r="P70" s="39">
        <v>8</v>
      </c>
      <c r="Q70" s="39">
        <v>8</v>
      </c>
      <c r="R70" s="39"/>
      <c r="S70" s="39">
        <v>16</v>
      </c>
      <c r="T70" s="95">
        <v>6</v>
      </c>
      <c r="U70" s="95">
        <v>1</v>
      </c>
      <c r="V70" s="95"/>
      <c r="W70" s="95">
        <v>7</v>
      </c>
    </row>
    <row r="71" spans="1:23" x14ac:dyDescent="0.25">
      <c r="A71" s="38" t="s">
        <v>43</v>
      </c>
      <c r="B71" s="39">
        <v>1080</v>
      </c>
      <c r="C71" s="39">
        <v>551</v>
      </c>
      <c r="D71" s="39">
        <v>1631</v>
      </c>
      <c r="E71" s="39">
        <v>893</v>
      </c>
      <c r="F71" s="39">
        <v>481</v>
      </c>
      <c r="G71" s="39">
        <v>1374</v>
      </c>
      <c r="H71" s="26"/>
      <c r="I71" s="39">
        <v>725</v>
      </c>
      <c r="J71" s="39">
        <v>677</v>
      </c>
      <c r="K71" s="39">
        <v>1402</v>
      </c>
      <c r="L71" s="39">
        <v>650</v>
      </c>
      <c r="M71" s="39">
        <v>611</v>
      </c>
      <c r="N71" s="39">
        <v>1261</v>
      </c>
      <c r="O71" s="26"/>
      <c r="P71" s="39">
        <v>669</v>
      </c>
      <c r="Q71" s="39">
        <v>629</v>
      </c>
      <c r="R71" s="39"/>
      <c r="S71" s="39">
        <v>1298</v>
      </c>
      <c r="T71" s="95">
        <v>669</v>
      </c>
      <c r="U71" s="95">
        <v>598</v>
      </c>
      <c r="V71" s="95">
        <v>1</v>
      </c>
      <c r="W71" s="95">
        <v>1268</v>
      </c>
    </row>
    <row r="72" spans="1:23" x14ac:dyDescent="0.25">
      <c r="A72" s="38" t="s">
        <v>65</v>
      </c>
      <c r="B72" s="39">
        <v>25</v>
      </c>
      <c r="C72" s="39">
        <v>33</v>
      </c>
      <c r="D72" s="39">
        <v>58</v>
      </c>
      <c r="E72" s="39">
        <v>24</v>
      </c>
      <c r="F72" s="39">
        <v>30</v>
      </c>
      <c r="G72" s="39">
        <v>54</v>
      </c>
      <c r="H72" s="26"/>
      <c r="I72" s="39">
        <v>21</v>
      </c>
      <c r="J72" s="39">
        <v>32</v>
      </c>
      <c r="K72" s="39">
        <v>53</v>
      </c>
      <c r="L72" s="39">
        <v>25</v>
      </c>
      <c r="M72" s="39">
        <v>31</v>
      </c>
      <c r="N72" s="39">
        <v>56</v>
      </c>
      <c r="O72" s="26"/>
      <c r="P72" s="39">
        <v>34</v>
      </c>
      <c r="Q72" s="39">
        <v>32</v>
      </c>
      <c r="R72" s="39"/>
      <c r="S72" s="39">
        <v>66</v>
      </c>
      <c r="T72" s="95">
        <v>32</v>
      </c>
      <c r="U72" s="95">
        <v>25</v>
      </c>
      <c r="V72" s="95"/>
      <c r="W72" s="95">
        <v>57</v>
      </c>
    </row>
    <row r="73" spans="1:23" x14ac:dyDescent="0.25">
      <c r="A73" s="38" t="s">
        <v>62</v>
      </c>
      <c r="B73" s="39"/>
      <c r="C73" s="39"/>
      <c r="D73" s="39"/>
      <c r="E73" s="39"/>
      <c r="F73" s="39"/>
      <c r="G73" s="39"/>
      <c r="H73" s="26"/>
      <c r="I73" s="39"/>
      <c r="J73" s="39"/>
      <c r="K73" s="39"/>
      <c r="L73" s="39"/>
      <c r="M73" s="39">
        <v>1</v>
      </c>
      <c r="N73" s="39">
        <v>1</v>
      </c>
      <c r="O73" s="26"/>
      <c r="P73" s="39"/>
      <c r="Q73" s="39"/>
      <c r="R73" s="39"/>
      <c r="S73" s="39"/>
      <c r="T73" s="95"/>
      <c r="U73" s="95"/>
      <c r="V73" s="95"/>
      <c r="W73" s="95"/>
    </row>
    <row r="74" spans="1:23" x14ac:dyDescent="0.25">
      <c r="A74" s="38" t="s">
        <v>64</v>
      </c>
      <c r="B74" s="39">
        <v>2</v>
      </c>
      <c r="C74" s="39">
        <v>1</v>
      </c>
      <c r="D74" s="39">
        <v>3</v>
      </c>
      <c r="E74" s="39">
        <v>1</v>
      </c>
      <c r="F74" s="39"/>
      <c r="G74" s="39">
        <v>1</v>
      </c>
      <c r="H74" s="26"/>
      <c r="I74" s="39">
        <v>2</v>
      </c>
      <c r="J74" s="39"/>
      <c r="K74" s="39">
        <v>2</v>
      </c>
      <c r="L74" s="39">
        <v>3</v>
      </c>
      <c r="M74" s="39"/>
      <c r="N74" s="39">
        <v>3</v>
      </c>
      <c r="O74" s="26"/>
      <c r="P74" s="39">
        <v>2</v>
      </c>
      <c r="Q74" s="39"/>
      <c r="R74" s="39"/>
      <c r="S74" s="39">
        <v>2</v>
      </c>
      <c r="T74" s="95">
        <v>1</v>
      </c>
      <c r="U74" s="95"/>
      <c r="V74" s="95"/>
      <c r="W74" s="95">
        <v>1</v>
      </c>
    </row>
    <row r="75" spans="1:23" x14ac:dyDescent="0.25">
      <c r="A75" s="38" t="s">
        <v>45</v>
      </c>
      <c r="B75" s="39">
        <v>511</v>
      </c>
      <c r="C75" s="39">
        <v>307</v>
      </c>
      <c r="D75" s="39">
        <v>818</v>
      </c>
      <c r="E75" s="39">
        <v>498</v>
      </c>
      <c r="F75" s="39">
        <v>294</v>
      </c>
      <c r="G75" s="39">
        <v>792</v>
      </c>
      <c r="H75" s="26"/>
      <c r="I75" s="39">
        <v>460</v>
      </c>
      <c r="J75" s="39">
        <v>342</v>
      </c>
      <c r="K75" s="39">
        <v>802</v>
      </c>
      <c r="L75" s="39">
        <v>426</v>
      </c>
      <c r="M75" s="39">
        <v>298</v>
      </c>
      <c r="N75" s="39">
        <v>724</v>
      </c>
      <c r="O75" s="26"/>
      <c r="P75" s="39">
        <v>451</v>
      </c>
      <c r="Q75" s="39">
        <v>329</v>
      </c>
      <c r="R75" s="39"/>
      <c r="S75" s="39">
        <v>780</v>
      </c>
      <c r="T75" s="95">
        <v>437</v>
      </c>
      <c r="U75" s="95">
        <v>333</v>
      </c>
      <c r="V75" s="95"/>
      <c r="W75" s="95">
        <v>770</v>
      </c>
    </row>
    <row r="76" spans="1:23" x14ac:dyDescent="0.25">
      <c r="A76" s="38" t="s">
        <v>46</v>
      </c>
      <c r="B76" s="39">
        <v>316</v>
      </c>
      <c r="C76" s="39">
        <v>187</v>
      </c>
      <c r="D76" s="39">
        <v>503</v>
      </c>
      <c r="E76" s="39">
        <v>314</v>
      </c>
      <c r="F76" s="39">
        <v>185</v>
      </c>
      <c r="G76" s="39">
        <v>499</v>
      </c>
      <c r="H76" s="26"/>
      <c r="I76" s="39">
        <v>296</v>
      </c>
      <c r="J76" s="39">
        <v>182</v>
      </c>
      <c r="K76" s="39">
        <v>478</v>
      </c>
      <c r="L76" s="39">
        <v>292</v>
      </c>
      <c r="M76" s="39">
        <v>180</v>
      </c>
      <c r="N76" s="39">
        <v>472</v>
      </c>
      <c r="O76" s="26"/>
      <c r="P76" s="39">
        <v>297</v>
      </c>
      <c r="Q76" s="39">
        <v>161</v>
      </c>
      <c r="R76" s="39"/>
      <c r="S76" s="39">
        <v>458</v>
      </c>
      <c r="T76" s="95">
        <v>290</v>
      </c>
      <c r="U76" s="95">
        <v>155</v>
      </c>
      <c r="V76" s="95"/>
      <c r="W76" s="95">
        <v>445</v>
      </c>
    </row>
    <row r="77" spans="1:23" x14ac:dyDescent="0.25">
      <c r="A77" s="37" t="s">
        <v>71</v>
      </c>
      <c r="B77" s="36">
        <v>0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26"/>
      <c r="I77" s="36">
        <v>49</v>
      </c>
      <c r="J77" s="36">
        <v>27</v>
      </c>
      <c r="K77" s="36">
        <v>76</v>
      </c>
      <c r="L77" s="36">
        <v>52</v>
      </c>
      <c r="M77" s="36">
        <v>22</v>
      </c>
      <c r="N77" s="36">
        <v>74</v>
      </c>
      <c r="O77" s="26"/>
      <c r="P77" s="36">
        <v>35</v>
      </c>
      <c r="Q77" s="36">
        <v>13</v>
      </c>
      <c r="R77" s="36">
        <v>0</v>
      </c>
      <c r="S77" s="36">
        <v>48</v>
      </c>
      <c r="T77" s="95">
        <v>36</v>
      </c>
      <c r="U77" s="95">
        <v>17</v>
      </c>
      <c r="V77" s="95">
        <v>0</v>
      </c>
      <c r="W77" s="95">
        <v>53</v>
      </c>
    </row>
    <row r="78" spans="1:23" x14ac:dyDescent="0.25">
      <c r="A78" s="38" t="s">
        <v>72</v>
      </c>
      <c r="B78" s="39"/>
      <c r="C78" s="39"/>
      <c r="D78" s="39"/>
      <c r="E78" s="39"/>
      <c r="F78" s="39"/>
      <c r="G78" s="39"/>
      <c r="H78" s="26"/>
      <c r="I78" s="39">
        <v>49</v>
      </c>
      <c r="J78" s="39">
        <v>27</v>
      </c>
      <c r="K78" s="39">
        <v>76</v>
      </c>
      <c r="L78" s="39">
        <v>52</v>
      </c>
      <c r="M78" s="39">
        <v>22</v>
      </c>
      <c r="N78" s="39">
        <v>74</v>
      </c>
      <c r="O78" s="26"/>
      <c r="P78" s="39">
        <v>35</v>
      </c>
      <c r="Q78" s="39">
        <v>13</v>
      </c>
      <c r="R78" s="39"/>
      <c r="S78" s="39">
        <v>48</v>
      </c>
      <c r="T78" s="95">
        <v>36</v>
      </c>
      <c r="U78" s="95">
        <v>17</v>
      </c>
      <c r="V78" s="95"/>
      <c r="W78" s="95">
        <v>53</v>
      </c>
    </row>
    <row r="80" spans="1:23" x14ac:dyDescent="0.25">
      <c r="A80" s="179" t="s">
        <v>27</v>
      </c>
      <c r="B80" s="173" t="s">
        <v>73</v>
      </c>
      <c r="C80" s="174"/>
      <c r="D80" s="174"/>
      <c r="E80" s="174"/>
      <c r="F80" s="174"/>
      <c r="G80" s="174"/>
      <c r="H80" s="174"/>
      <c r="I80" s="174"/>
      <c r="J80" s="174"/>
      <c r="K80" s="175"/>
      <c r="L80" s="4"/>
      <c r="M80" s="173" t="s">
        <v>74</v>
      </c>
      <c r="N80" s="174"/>
      <c r="O80" s="174"/>
      <c r="P80" s="174"/>
      <c r="Q80" s="174"/>
      <c r="R80" s="174"/>
      <c r="S80" s="174"/>
      <c r="T80" s="174"/>
      <c r="U80" s="174"/>
      <c r="V80" s="175"/>
      <c r="W80" s="4"/>
    </row>
    <row r="81" spans="1:23" x14ac:dyDescent="0.25">
      <c r="A81" s="179"/>
      <c r="B81" s="176" t="s">
        <v>75</v>
      </c>
      <c r="C81" s="177"/>
      <c r="D81" s="177"/>
      <c r="E81" s="177"/>
      <c r="F81" s="178"/>
      <c r="G81" s="176" t="s">
        <v>76</v>
      </c>
      <c r="H81" s="177"/>
      <c r="I81" s="177"/>
      <c r="J81" s="177"/>
      <c r="K81" s="178"/>
      <c r="L81" s="114"/>
      <c r="M81" s="176" t="s">
        <v>75</v>
      </c>
      <c r="N81" s="177"/>
      <c r="O81" s="177"/>
      <c r="P81" s="177"/>
      <c r="Q81" s="178"/>
      <c r="R81" s="176" t="s">
        <v>76</v>
      </c>
      <c r="S81" s="177"/>
      <c r="T81" s="177"/>
      <c r="U81" s="177"/>
      <c r="V81" s="178"/>
      <c r="W81" s="122"/>
    </row>
    <row r="82" spans="1:23" x14ac:dyDescent="0.25">
      <c r="A82" s="179"/>
      <c r="B82" s="117" t="s">
        <v>34</v>
      </c>
      <c r="C82" s="117" t="s">
        <v>33</v>
      </c>
      <c r="D82" s="117" t="s">
        <v>77</v>
      </c>
      <c r="E82" s="117" t="s">
        <v>78</v>
      </c>
      <c r="F82" s="117" t="s">
        <v>50</v>
      </c>
      <c r="G82" s="117" t="s">
        <v>34</v>
      </c>
      <c r="H82" s="118" t="s">
        <v>33</v>
      </c>
      <c r="I82" s="117" t="s">
        <v>77</v>
      </c>
      <c r="J82" s="117" t="s">
        <v>78</v>
      </c>
      <c r="K82" s="117" t="s">
        <v>50</v>
      </c>
      <c r="L82" s="114"/>
      <c r="M82" s="117" t="s">
        <v>34</v>
      </c>
      <c r="N82" s="117" t="s">
        <v>33</v>
      </c>
      <c r="O82" s="117" t="s">
        <v>77</v>
      </c>
      <c r="P82" s="117" t="s">
        <v>78</v>
      </c>
      <c r="Q82" s="117" t="s">
        <v>50</v>
      </c>
      <c r="R82" s="117" t="s">
        <v>34</v>
      </c>
      <c r="S82" s="118" t="s">
        <v>33</v>
      </c>
      <c r="T82" s="117" t="s">
        <v>77</v>
      </c>
      <c r="U82" s="117" t="s">
        <v>78</v>
      </c>
      <c r="V82" s="117" t="s">
        <v>50</v>
      </c>
      <c r="W82" s="114"/>
    </row>
    <row r="83" spans="1:23" x14ac:dyDescent="0.25">
      <c r="A83" s="123" t="s">
        <v>50</v>
      </c>
      <c r="B83" s="126">
        <v>6948</v>
      </c>
      <c r="C83" s="126">
        <v>4419</v>
      </c>
      <c r="D83" s="126">
        <v>26</v>
      </c>
      <c r="E83" s="126"/>
      <c r="F83" s="136">
        <v>11393</v>
      </c>
      <c r="G83" s="127">
        <v>6800</v>
      </c>
      <c r="H83" s="127">
        <v>4304</v>
      </c>
      <c r="I83" s="127">
        <v>26</v>
      </c>
      <c r="J83" s="126">
        <v>2</v>
      </c>
      <c r="K83" s="126">
        <v>11132</v>
      </c>
      <c r="L83" s="115"/>
      <c r="M83" s="132">
        <v>7404</v>
      </c>
      <c r="N83" s="132">
        <v>4627</v>
      </c>
      <c r="O83" s="132">
        <v>45</v>
      </c>
      <c r="P83" s="132">
        <v>30</v>
      </c>
      <c r="Q83" s="135">
        <v>12116</v>
      </c>
      <c r="R83" s="172">
        <v>6528</v>
      </c>
      <c r="S83" s="172">
        <v>4221</v>
      </c>
      <c r="T83" s="120">
        <v>47</v>
      </c>
      <c r="U83" s="119">
        <v>1</v>
      </c>
      <c r="V83" s="119">
        <v>10830</v>
      </c>
    </row>
    <row r="84" spans="1:23" x14ac:dyDescent="0.25">
      <c r="A84" s="124" t="s">
        <v>36</v>
      </c>
      <c r="B84" s="128">
        <v>5423</v>
      </c>
      <c r="C84" s="126">
        <v>3296</v>
      </c>
      <c r="D84" s="126">
        <v>19</v>
      </c>
      <c r="E84" s="126"/>
      <c r="F84" s="127">
        <v>8738</v>
      </c>
      <c r="G84" s="127">
        <v>5132</v>
      </c>
      <c r="H84" s="127">
        <v>3147</v>
      </c>
      <c r="I84" s="127">
        <v>18</v>
      </c>
      <c r="J84" s="126">
        <v>2</v>
      </c>
      <c r="K84" s="126">
        <v>8299</v>
      </c>
      <c r="L84" s="115"/>
      <c r="M84" s="132">
        <v>5253</v>
      </c>
      <c r="N84" s="132">
        <v>3346</v>
      </c>
      <c r="O84" s="132">
        <v>23</v>
      </c>
      <c r="P84" s="132">
        <v>25</v>
      </c>
      <c r="Q84" s="135">
        <v>8647</v>
      </c>
      <c r="R84" s="172">
        <v>5000</v>
      </c>
      <c r="S84" s="172">
        <v>3161</v>
      </c>
      <c r="T84" s="120">
        <v>20</v>
      </c>
      <c r="U84" s="119" t="s">
        <v>79</v>
      </c>
      <c r="V84" s="119">
        <v>8181</v>
      </c>
    </row>
    <row r="85" spans="1:23" x14ac:dyDescent="0.25">
      <c r="A85" s="125" t="s">
        <v>37</v>
      </c>
      <c r="B85" s="129">
        <v>5423</v>
      </c>
      <c r="C85" s="130">
        <v>3296</v>
      </c>
      <c r="D85" s="130">
        <v>19</v>
      </c>
      <c r="E85" s="130"/>
      <c r="F85" s="131">
        <v>8738</v>
      </c>
      <c r="G85" s="131">
        <v>5132</v>
      </c>
      <c r="H85" s="131">
        <v>3147</v>
      </c>
      <c r="I85" s="131">
        <v>18</v>
      </c>
      <c r="J85" s="130">
        <v>2</v>
      </c>
      <c r="K85" s="130">
        <v>8299</v>
      </c>
      <c r="L85" s="116"/>
      <c r="M85" s="134">
        <v>5253</v>
      </c>
      <c r="N85" s="134">
        <v>3346</v>
      </c>
      <c r="O85" s="134">
        <v>23</v>
      </c>
      <c r="P85" s="134">
        <v>25</v>
      </c>
      <c r="Q85" s="133">
        <v>8647</v>
      </c>
      <c r="R85" s="172">
        <v>5000</v>
      </c>
      <c r="S85" s="172">
        <v>3161</v>
      </c>
      <c r="T85" s="120">
        <v>20</v>
      </c>
      <c r="U85" s="121" t="s">
        <v>79</v>
      </c>
      <c r="V85" s="121">
        <v>8181</v>
      </c>
    </row>
    <row r="86" spans="1:23" x14ac:dyDescent="0.25">
      <c r="A86" s="124" t="s">
        <v>41</v>
      </c>
      <c r="B86" s="128">
        <v>1499</v>
      </c>
      <c r="C86" s="126">
        <v>1108</v>
      </c>
      <c r="D86" s="126">
        <v>7</v>
      </c>
      <c r="E86" s="126"/>
      <c r="F86" s="127">
        <v>2614</v>
      </c>
      <c r="G86" s="127">
        <v>1467</v>
      </c>
      <c r="H86" s="127">
        <v>1082</v>
      </c>
      <c r="I86" s="127">
        <v>8</v>
      </c>
      <c r="J86" s="126">
        <v>0</v>
      </c>
      <c r="K86" s="126">
        <v>2557</v>
      </c>
      <c r="L86" s="116"/>
      <c r="M86" s="132">
        <v>1541</v>
      </c>
      <c r="N86" s="132">
        <v>1106</v>
      </c>
      <c r="O86" s="132">
        <v>22</v>
      </c>
      <c r="P86" s="132">
        <v>5</v>
      </c>
      <c r="Q86" s="135">
        <v>2674</v>
      </c>
      <c r="R86" s="172">
        <v>1501</v>
      </c>
      <c r="S86" s="172">
        <v>1050</v>
      </c>
      <c r="T86" s="120">
        <v>27</v>
      </c>
      <c r="U86" s="121">
        <v>1</v>
      </c>
      <c r="V86" s="121">
        <v>2612</v>
      </c>
    </row>
    <row r="87" spans="1:23" x14ac:dyDescent="0.25">
      <c r="A87" s="125" t="s">
        <v>63</v>
      </c>
      <c r="B87" s="129">
        <v>7</v>
      </c>
      <c r="C87" s="130">
        <v>2</v>
      </c>
      <c r="D87" s="130">
        <v>0</v>
      </c>
      <c r="E87" s="126"/>
      <c r="F87" s="131">
        <v>9</v>
      </c>
      <c r="G87" s="131">
        <v>7</v>
      </c>
      <c r="H87" s="131">
        <v>1</v>
      </c>
      <c r="I87" s="131">
        <v>0</v>
      </c>
      <c r="J87" s="126">
        <v>0</v>
      </c>
      <c r="K87" s="126">
        <v>8</v>
      </c>
      <c r="L87" s="115"/>
      <c r="M87" s="134">
        <v>8</v>
      </c>
      <c r="N87" s="134">
        <v>2</v>
      </c>
      <c r="O87" s="134">
        <v>0</v>
      </c>
      <c r="P87" s="134">
        <v>0</v>
      </c>
      <c r="Q87" s="133">
        <v>10</v>
      </c>
      <c r="R87" s="120">
        <v>7</v>
      </c>
      <c r="S87" s="120">
        <v>5</v>
      </c>
      <c r="T87" s="120" t="s">
        <v>79</v>
      </c>
      <c r="U87" s="119" t="s">
        <v>79</v>
      </c>
      <c r="V87" s="119">
        <v>12</v>
      </c>
    </row>
    <row r="88" spans="1:23" x14ac:dyDescent="0.25">
      <c r="A88" s="125" t="s">
        <v>43</v>
      </c>
      <c r="B88" s="129">
        <v>760</v>
      </c>
      <c r="C88" s="130">
        <v>605</v>
      </c>
      <c r="D88" s="130">
        <v>6</v>
      </c>
      <c r="E88" s="130"/>
      <c r="F88" s="131">
        <v>1371</v>
      </c>
      <c r="G88" s="131">
        <v>745</v>
      </c>
      <c r="H88" s="131">
        <v>583</v>
      </c>
      <c r="I88" s="131">
        <v>7</v>
      </c>
      <c r="J88" s="130">
        <v>0</v>
      </c>
      <c r="K88" s="130">
        <v>1335</v>
      </c>
      <c r="L88" s="116"/>
      <c r="M88" s="134">
        <v>803</v>
      </c>
      <c r="N88" s="134">
        <v>589</v>
      </c>
      <c r="O88" s="134">
        <v>19</v>
      </c>
      <c r="P88" s="134">
        <v>4</v>
      </c>
      <c r="Q88" s="133">
        <v>1415</v>
      </c>
      <c r="R88" s="120">
        <v>782</v>
      </c>
      <c r="S88" s="120">
        <v>540</v>
      </c>
      <c r="T88" s="120">
        <v>24</v>
      </c>
      <c r="U88" s="121">
        <v>1</v>
      </c>
      <c r="V88" s="121">
        <v>1380</v>
      </c>
    </row>
    <row r="89" spans="1:23" x14ac:dyDescent="0.25">
      <c r="A89" s="125" t="s">
        <v>64</v>
      </c>
      <c r="B89" s="129">
        <v>2</v>
      </c>
      <c r="C89" s="130">
        <v>0</v>
      </c>
      <c r="D89" s="130">
        <v>0</v>
      </c>
      <c r="E89" s="130"/>
      <c r="F89" s="131">
        <v>2</v>
      </c>
      <c r="G89" s="131">
        <v>2</v>
      </c>
      <c r="H89" s="131">
        <v>0</v>
      </c>
      <c r="I89" s="131">
        <v>0</v>
      </c>
      <c r="J89" s="130">
        <v>0</v>
      </c>
      <c r="K89" s="130">
        <v>2</v>
      </c>
      <c r="L89" s="116"/>
      <c r="M89" s="134">
        <v>2</v>
      </c>
      <c r="N89" s="134">
        <v>1</v>
      </c>
      <c r="O89" s="134">
        <v>0</v>
      </c>
      <c r="P89" s="134">
        <v>0</v>
      </c>
      <c r="Q89" s="133">
        <v>3</v>
      </c>
      <c r="R89" s="120">
        <v>2</v>
      </c>
      <c r="S89" s="120" t="s">
        <v>79</v>
      </c>
      <c r="T89" s="120" t="s">
        <v>79</v>
      </c>
      <c r="U89" s="121" t="s">
        <v>79</v>
      </c>
      <c r="V89" s="121">
        <v>2</v>
      </c>
    </row>
    <row r="90" spans="1:23" x14ac:dyDescent="0.25">
      <c r="A90" s="125" t="s">
        <v>45</v>
      </c>
      <c r="B90" s="129">
        <v>450</v>
      </c>
      <c r="C90" s="130">
        <v>327</v>
      </c>
      <c r="D90" s="130">
        <v>1</v>
      </c>
      <c r="E90" s="130"/>
      <c r="F90" s="131">
        <v>778</v>
      </c>
      <c r="G90" s="131">
        <v>437</v>
      </c>
      <c r="H90" s="131">
        <v>328</v>
      </c>
      <c r="I90" s="131">
        <v>1</v>
      </c>
      <c r="J90" s="130">
        <v>0</v>
      </c>
      <c r="K90" s="130">
        <v>766</v>
      </c>
      <c r="L90" s="116"/>
      <c r="M90" s="134">
        <v>457</v>
      </c>
      <c r="N90" s="134">
        <v>337</v>
      </c>
      <c r="O90" s="134">
        <v>3</v>
      </c>
      <c r="P90" s="134">
        <v>0</v>
      </c>
      <c r="Q90" s="133">
        <v>797</v>
      </c>
      <c r="R90" s="120">
        <v>444</v>
      </c>
      <c r="S90" s="120">
        <v>331</v>
      </c>
      <c r="T90" s="120">
        <v>3</v>
      </c>
      <c r="U90" s="121" t="s">
        <v>79</v>
      </c>
      <c r="V90" s="121">
        <v>778</v>
      </c>
    </row>
    <row r="91" spans="1:23" x14ac:dyDescent="0.25">
      <c r="A91" s="125" t="s">
        <v>46</v>
      </c>
      <c r="B91" s="129">
        <v>280</v>
      </c>
      <c r="C91" s="130">
        <v>174</v>
      </c>
      <c r="D91" s="130">
        <v>0</v>
      </c>
      <c r="E91" s="130"/>
      <c r="F91" s="131">
        <v>454</v>
      </c>
      <c r="G91" s="131">
        <v>276</v>
      </c>
      <c r="H91" s="131">
        <v>170</v>
      </c>
      <c r="I91" s="131">
        <v>0</v>
      </c>
      <c r="J91" s="130">
        <v>0</v>
      </c>
      <c r="K91" s="130">
        <v>446</v>
      </c>
      <c r="L91" s="116"/>
      <c r="M91" s="134">
        <v>271</v>
      </c>
      <c r="N91" s="134">
        <v>177</v>
      </c>
      <c r="O91" s="134">
        <v>0</v>
      </c>
      <c r="P91" s="134">
        <v>1</v>
      </c>
      <c r="Q91" s="133">
        <v>449</v>
      </c>
      <c r="R91" s="120">
        <v>266</v>
      </c>
      <c r="S91" s="120">
        <v>174</v>
      </c>
      <c r="T91" s="120" t="s">
        <v>79</v>
      </c>
      <c r="U91" s="121" t="s">
        <v>79</v>
      </c>
      <c r="V91" s="121">
        <v>440</v>
      </c>
    </row>
    <row r="92" spans="1:23" x14ac:dyDescent="0.25">
      <c r="A92" s="124" t="s">
        <v>80</v>
      </c>
      <c r="B92" s="128">
        <v>26</v>
      </c>
      <c r="C92" s="126">
        <v>15</v>
      </c>
      <c r="D92" s="126">
        <v>0</v>
      </c>
      <c r="E92" s="126"/>
      <c r="F92" s="127">
        <v>41</v>
      </c>
      <c r="G92" s="127">
        <v>201</v>
      </c>
      <c r="H92" s="127">
        <v>75</v>
      </c>
      <c r="I92" s="127">
        <v>0</v>
      </c>
      <c r="J92" s="126"/>
      <c r="K92" s="126">
        <v>276</v>
      </c>
      <c r="L92" s="116"/>
      <c r="M92" s="132">
        <v>610</v>
      </c>
      <c r="N92" s="132">
        <v>175</v>
      </c>
      <c r="O92" s="132"/>
      <c r="P92" s="132"/>
      <c r="Q92" s="135">
        <v>795</v>
      </c>
      <c r="R92" s="120">
        <v>27</v>
      </c>
      <c r="S92" s="120">
        <v>10</v>
      </c>
      <c r="T92" s="120" t="s">
        <v>79</v>
      </c>
      <c r="U92" s="121" t="s">
        <v>79</v>
      </c>
      <c r="V92" s="121">
        <v>37</v>
      </c>
    </row>
    <row r="93" spans="1:23" x14ac:dyDescent="0.25">
      <c r="A93" s="125" t="s">
        <v>81</v>
      </c>
      <c r="B93" s="129">
        <v>26</v>
      </c>
      <c r="C93" s="130">
        <v>15</v>
      </c>
      <c r="D93" s="130">
        <v>0</v>
      </c>
      <c r="E93" s="130"/>
      <c r="F93" s="131">
        <v>41</v>
      </c>
      <c r="G93" s="131">
        <v>201</v>
      </c>
      <c r="H93" s="131">
        <v>75</v>
      </c>
      <c r="I93" s="131">
        <v>0</v>
      </c>
      <c r="J93" s="130">
        <v>0</v>
      </c>
      <c r="K93" s="130">
        <v>276</v>
      </c>
      <c r="L93" s="115"/>
      <c r="M93" s="134">
        <v>610</v>
      </c>
      <c r="N93" s="134">
        <v>175</v>
      </c>
      <c r="O93" s="134">
        <v>0</v>
      </c>
      <c r="P93" s="134">
        <v>12</v>
      </c>
      <c r="Q93" s="133">
        <v>795</v>
      </c>
      <c r="R93" s="120">
        <v>27</v>
      </c>
      <c r="S93" s="120">
        <v>10</v>
      </c>
      <c r="T93" s="120" t="s">
        <v>79</v>
      </c>
      <c r="U93" s="119" t="s">
        <v>79</v>
      </c>
      <c r="V93" s="119">
        <v>37</v>
      </c>
    </row>
    <row r="95" spans="1:23" x14ac:dyDescent="0.25">
      <c r="A95" s="179" t="s">
        <v>27</v>
      </c>
      <c r="B95" s="173" t="s">
        <v>82</v>
      </c>
      <c r="C95" s="174"/>
      <c r="D95" s="174"/>
      <c r="E95" s="174"/>
      <c r="F95" s="174"/>
      <c r="G95" s="174"/>
      <c r="H95" s="174"/>
      <c r="I95" s="174"/>
      <c r="J95" s="174"/>
      <c r="K95" s="175"/>
      <c r="L95" s="4"/>
      <c r="M95" s="173" t="s">
        <v>83</v>
      </c>
      <c r="N95" s="174"/>
      <c r="O95" s="174"/>
      <c r="P95" s="174"/>
      <c r="Q95" s="174"/>
      <c r="R95" s="174"/>
      <c r="S95" s="174"/>
      <c r="T95" s="174"/>
      <c r="U95" s="174"/>
      <c r="V95" s="175"/>
      <c r="W95" s="4"/>
    </row>
    <row r="96" spans="1:23" x14ac:dyDescent="0.25">
      <c r="A96" s="179"/>
      <c r="B96" s="176" t="s">
        <v>75</v>
      </c>
      <c r="C96" s="177"/>
      <c r="D96" s="177"/>
      <c r="E96" s="177"/>
      <c r="F96" s="178"/>
      <c r="G96" s="176" t="s">
        <v>76</v>
      </c>
      <c r="H96" s="177"/>
      <c r="I96" s="177"/>
      <c r="J96" s="177"/>
      <c r="K96" s="178"/>
      <c r="L96" s="114"/>
      <c r="M96" s="176" t="s">
        <v>75</v>
      </c>
      <c r="N96" s="177"/>
      <c r="O96" s="177"/>
      <c r="P96" s="177"/>
      <c r="Q96" s="178"/>
      <c r="R96" s="176" t="s">
        <v>76</v>
      </c>
      <c r="S96" s="177"/>
      <c r="T96" s="177"/>
      <c r="U96" s="177"/>
      <c r="V96" s="178"/>
      <c r="W96" s="122"/>
    </row>
    <row r="97" spans="1:23" x14ac:dyDescent="0.25">
      <c r="A97" s="179"/>
      <c r="B97" s="117" t="s">
        <v>34</v>
      </c>
      <c r="C97" s="117" t="s">
        <v>33</v>
      </c>
      <c r="D97" s="117" t="s">
        <v>77</v>
      </c>
      <c r="E97" s="117" t="s">
        <v>78</v>
      </c>
      <c r="F97" s="117" t="s">
        <v>50</v>
      </c>
      <c r="G97" s="117" t="s">
        <v>34</v>
      </c>
      <c r="H97" s="118" t="s">
        <v>33</v>
      </c>
      <c r="I97" s="117" t="s">
        <v>77</v>
      </c>
      <c r="J97" s="117" t="s">
        <v>78</v>
      </c>
      <c r="K97" s="117" t="s">
        <v>50</v>
      </c>
      <c r="L97" s="114"/>
      <c r="M97" s="117" t="s">
        <v>34</v>
      </c>
      <c r="N97" s="117" t="s">
        <v>33</v>
      </c>
      <c r="O97" s="117" t="s">
        <v>77</v>
      </c>
      <c r="P97" s="117" t="s">
        <v>78</v>
      </c>
      <c r="Q97" s="117" t="s">
        <v>50</v>
      </c>
      <c r="R97" s="117" t="s">
        <v>34</v>
      </c>
      <c r="S97" s="118" t="s">
        <v>33</v>
      </c>
      <c r="T97" s="117" t="s">
        <v>77</v>
      </c>
      <c r="U97" s="117" t="s">
        <v>78</v>
      </c>
      <c r="V97" s="117" t="s">
        <v>50</v>
      </c>
      <c r="W97" s="114"/>
    </row>
    <row r="98" spans="1:23" x14ac:dyDescent="0.25">
      <c r="A98" s="123" t="s">
        <v>50</v>
      </c>
      <c r="B98" s="126">
        <v>6730</v>
      </c>
      <c r="C98" s="126">
        <v>4252</v>
      </c>
      <c r="D98" s="126">
        <v>55</v>
      </c>
      <c r="E98" s="126">
        <v>26</v>
      </c>
      <c r="F98" s="136">
        <v>11063</v>
      </c>
      <c r="G98" s="127"/>
      <c r="H98" s="127"/>
      <c r="I98" s="127"/>
      <c r="J98" s="126"/>
      <c r="K98" s="126"/>
      <c r="L98" s="115"/>
      <c r="M98" s="132"/>
      <c r="N98" s="132"/>
      <c r="O98" s="132"/>
      <c r="P98" s="132"/>
      <c r="Q98" s="135"/>
      <c r="R98" s="120"/>
      <c r="S98" s="120"/>
      <c r="T98" s="120"/>
      <c r="U98" s="119"/>
      <c r="V98" s="119"/>
    </row>
    <row r="99" spans="1:23" x14ac:dyDescent="0.25">
      <c r="A99" s="124" t="s">
        <v>36</v>
      </c>
      <c r="B99" s="128">
        <v>4999</v>
      </c>
      <c r="C99" s="126">
        <v>3177</v>
      </c>
      <c r="D99" s="126">
        <v>18</v>
      </c>
      <c r="E99" s="126">
        <v>22</v>
      </c>
      <c r="F99" s="170">
        <v>8216</v>
      </c>
      <c r="G99" s="127"/>
      <c r="H99" s="127"/>
      <c r="I99" s="127"/>
      <c r="J99" s="126"/>
      <c r="K99" s="126"/>
      <c r="L99" s="115"/>
      <c r="M99" s="132"/>
      <c r="N99" s="132"/>
      <c r="O99" s="132"/>
      <c r="P99" s="132"/>
      <c r="Q99" s="135"/>
      <c r="R99" s="120"/>
      <c r="S99" s="120"/>
      <c r="T99" s="120"/>
      <c r="U99" s="119"/>
      <c r="V99" s="119"/>
    </row>
    <row r="100" spans="1:23" x14ac:dyDescent="0.25">
      <c r="A100" s="125" t="s">
        <v>37</v>
      </c>
      <c r="B100" s="129">
        <v>4999</v>
      </c>
      <c r="C100" s="130">
        <v>3177</v>
      </c>
      <c r="D100" s="130">
        <v>18</v>
      </c>
      <c r="E100" s="130">
        <v>22</v>
      </c>
      <c r="F100" s="171">
        <v>8216</v>
      </c>
      <c r="G100" s="131"/>
      <c r="H100" s="131"/>
      <c r="I100" s="131"/>
      <c r="J100" s="130"/>
      <c r="K100" s="130"/>
      <c r="L100" s="116"/>
      <c r="M100" s="134"/>
      <c r="N100" s="134"/>
      <c r="O100" s="134"/>
      <c r="P100" s="134"/>
      <c r="Q100" s="133"/>
      <c r="R100" s="120"/>
      <c r="S100" s="120"/>
      <c r="T100" s="120"/>
      <c r="U100" s="121"/>
      <c r="V100" s="121"/>
    </row>
    <row r="101" spans="1:23" x14ac:dyDescent="0.25">
      <c r="A101" s="124" t="s">
        <v>41</v>
      </c>
      <c r="B101" s="128">
        <v>1534</v>
      </c>
      <c r="C101" s="126">
        <v>1046</v>
      </c>
      <c r="D101" s="126">
        <v>37</v>
      </c>
      <c r="E101" s="126">
        <v>4</v>
      </c>
      <c r="F101" s="170">
        <v>2621</v>
      </c>
      <c r="G101" s="127"/>
      <c r="H101" s="127"/>
      <c r="I101" s="127"/>
      <c r="J101" s="126"/>
      <c r="K101" s="126"/>
      <c r="L101" s="116"/>
      <c r="M101" s="132"/>
      <c r="N101" s="132"/>
      <c r="O101" s="132"/>
      <c r="P101" s="132"/>
      <c r="Q101" s="135"/>
      <c r="R101" s="120"/>
      <c r="S101" s="120"/>
      <c r="T101" s="120"/>
      <c r="U101" s="121"/>
      <c r="V101" s="121"/>
    </row>
    <row r="102" spans="1:23" x14ac:dyDescent="0.25">
      <c r="A102" s="125" t="s">
        <v>63</v>
      </c>
      <c r="B102" s="129">
        <v>10</v>
      </c>
      <c r="C102" s="130">
        <v>6</v>
      </c>
      <c r="D102" s="130" t="s">
        <v>79</v>
      </c>
      <c r="E102" s="126" t="s">
        <v>79</v>
      </c>
      <c r="F102" s="131">
        <v>16</v>
      </c>
      <c r="G102" s="131"/>
      <c r="H102" s="131"/>
      <c r="I102" s="131"/>
      <c r="J102" s="126"/>
      <c r="K102" s="126"/>
      <c r="L102" s="115"/>
      <c r="M102" s="134"/>
      <c r="N102" s="134"/>
      <c r="O102" s="134"/>
      <c r="P102" s="134"/>
      <c r="Q102" s="133"/>
      <c r="R102" s="120"/>
      <c r="S102" s="120"/>
      <c r="T102" s="120"/>
      <c r="U102" s="119"/>
      <c r="V102" s="119"/>
    </row>
    <row r="103" spans="1:23" x14ac:dyDescent="0.25">
      <c r="A103" s="125" t="s">
        <v>43</v>
      </c>
      <c r="B103" s="129">
        <v>809</v>
      </c>
      <c r="C103" s="130">
        <v>550</v>
      </c>
      <c r="D103" s="130">
        <v>32</v>
      </c>
      <c r="E103" s="130">
        <v>4</v>
      </c>
      <c r="F103" s="171">
        <v>1395</v>
      </c>
      <c r="G103" s="131"/>
      <c r="H103" s="131"/>
      <c r="I103" s="131"/>
      <c r="J103" s="130"/>
      <c r="K103" s="130"/>
      <c r="L103" s="116"/>
      <c r="M103" s="134"/>
      <c r="N103" s="134"/>
      <c r="O103" s="134"/>
      <c r="P103" s="134"/>
      <c r="Q103" s="133"/>
      <c r="R103" s="120"/>
      <c r="S103" s="120"/>
      <c r="T103" s="120"/>
      <c r="U103" s="121"/>
      <c r="V103" s="121"/>
    </row>
    <row r="104" spans="1:23" x14ac:dyDescent="0.25">
      <c r="A104" s="125" t="s">
        <v>64</v>
      </c>
      <c r="B104" s="129">
        <v>0</v>
      </c>
      <c r="C104" s="130">
        <v>0</v>
      </c>
      <c r="D104" s="130">
        <v>0</v>
      </c>
      <c r="E104" s="130">
        <v>0</v>
      </c>
      <c r="F104" s="131" t="s">
        <v>79</v>
      </c>
      <c r="G104" s="131"/>
      <c r="H104" s="131"/>
      <c r="I104" s="131"/>
      <c r="J104" s="130"/>
      <c r="K104" s="130"/>
      <c r="L104" s="116"/>
      <c r="M104" s="134"/>
      <c r="N104" s="134"/>
      <c r="O104" s="134"/>
      <c r="P104" s="134"/>
      <c r="Q104" s="133"/>
      <c r="R104" s="120"/>
      <c r="S104" s="120"/>
      <c r="T104" s="120"/>
      <c r="U104" s="121"/>
      <c r="V104" s="121"/>
    </row>
    <row r="105" spans="1:23" x14ac:dyDescent="0.25">
      <c r="A105" s="125" t="s">
        <v>45</v>
      </c>
      <c r="B105" s="129">
        <v>438</v>
      </c>
      <c r="C105" s="130">
        <v>333</v>
      </c>
      <c r="D105" s="130">
        <v>5</v>
      </c>
      <c r="E105" s="130" t="s">
        <v>79</v>
      </c>
      <c r="F105" s="131">
        <v>776</v>
      </c>
      <c r="G105" s="131"/>
      <c r="H105" s="131"/>
      <c r="I105" s="131"/>
      <c r="J105" s="130"/>
      <c r="K105" s="130"/>
      <c r="L105" s="116"/>
      <c r="M105" s="134"/>
      <c r="N105" s="134"/>
      <c r="O105" s="134"/>
      <c r="P105" s="134"/>
      <c r="Q105" s="133"/>
      <c r="R105" s="120"/>
      <c r="S105" s="120"/>
      <c r="T105" s="120"/>
      <c r="U105" s="121"/>
      <c r="V105" s="121"/>
    </row>
    <row r="106" spans="1:23" x14ac:dyDescent="0.25">
      <c r="A106" s="125" t="s">
        <v>46</v>
      </c>
      <c r="B106" s="129">
        <v>277</v>
      </c>
      <c r="C106" s="130">
        <v>157</v>
      </c>
      <c r="D106" s="130" t="s">
        <v>79</v>
      </c>
      <c r="E106" s="130" t="s">
        <v>79</v>
      </c>
      <c r="F106" s="131">
        <v>434</v>
      </c>
      <c r="G106" s="131"/>
      <c r="H106" s="131"/>
      <c r="I106" s="131"/>
      <c r="J106" s="130"/>
      <c r="K106" s="130"/>
      <c r="L106" s="116"/>
      <c r="M106" s="134"/>
      <c r="N106" s="134"/>
      <c r="O106" s="134"/>
      <c r="P106" s="134"/>
      <c r="Q106" s="133"/>
      <c r="R106" s="120"/>
      <c r="S106" s="120"/>
      <c r="T106" s="120"/>
      <c r="U106" s="121"/>
      <c r="V106" s="121"/>
    </row>
    <row r="107" spans="1:23" x14ac:dyDescent="0.25">
      <c r="A107" s="124" t="s">
        <v>80</v>
      </c>
      <c r="B107" s="128">
        <v>197</v>
      </c>
      <c r="C107" s="126">
        <v>29</v>
      </c>
      <c r="D107" s="126" t="s">
        <v>79</v>
      </c>
      <c r="E107" s="126"/>
      <c r="F107" s="127">
        <v>226</v>
      </c>
      <c r="G107" s="127"/>
      <c r="H107" s="127"/>
      <c r="I107" s="127"/>
      <c r="J107" s="126"/>
      <c r="K107" s="126"/>
      <c r="L107" s="116"/>
      <c r="M107" s="132"/>
      <c r="N107" s="132"/>
      <c r="O107" s="132"/>
      <c r="P107" s="132"/>
      <c r="Q107" s="135"/>
      <c r="R107" s="120"/>
      <c r="S107" s="120"/>
      <c r="T107" s="120"/>
      <c r="U107" s="121"/>
      <c r="V107" s="121"/>
    </row>
    <row r="108" spans="1:23" x14ac:dyDescent="0.25">
      <c r="A108" s="125" t="s">
        <v>81</v>
      </c>
      <c r="B108" s="129">
        <v>197</v>
      </c>
      <c r="C108" s="130">
        <v>29</v>
      </c>
      <c r="D108" s="130" t="s">
        <v>79</v>
      </c>
      <c r="E108" s="130" t="s">
        <v>79</v>
      </c>
      <c r="F108" s="131">
        <v>226</v>
      </c>
      <c r="G108" s="131"/>
      <c r="H108" s="131"/>
      <c r="I108" s="131"/>
      <c r="J108" s="130"/>
      <c r="K108" s="130"/>
      <c r="L108" s="115"/>
      <c r="M108" s="134"/>
      <c r="N108" s="134"/>
      <c r="O108" s="134"/>
      <c r="P108" s="134"/>
      <c r="Q108" s="133"/>
      <c r="R108" s="120"/>
      <c r="S108" s="120"/>
      <c r="T108" s="120"/>
      <c r="U108" s="119"/>
      <c r="V108" s="119"/>
    </row>
  </sheetData>
  <mergeCells count="52">
    <mergeCell ref="A95:A97"/>
    <mergeCell ref="B95:K95"/>
    <mergeCell ref="M95:V95"/>
    <mergeCell ref="B96:F96"/>
    <mergeCell ref="G96:K96"/>
    <mergeCell ref="M96:Q96"/>
    <mergeCell ref="R96:V96"/>
    <mergeCell ref="A1:U1"/>
    <mergeCell ref="A2:U2"/>
    <mergeCell ref="A4:U4"/>
    <mergeCell ref="A6:U6"/>
    <mergeCell ref="A7:U7"/>
    <mergeCell ref="T5:U5"/>
    <mergeCell ref="A3:U3"/>
    <mergeCell ref="I10:K10"/>
    <mergeCell ref="L10:N10"/>
    <mergeCell ref="A9:A11"/>
    <mergeCell ref="B9:G9"/>
    <mergeCell ref="I9:N9"/>
    <mergeCell ref="A8:U8"/>
    <mergeCell ref="P9:U9"/>
    <mergeCell ref="I26:K26"/>
    <mergeCell ref="P10:R10"/>
    <mergeCell ref="S10:U10"/>
    <mergeCell ref="A25:A27"/>
    <mergeCell ref="B25:G25"/>
    <mergeCell ref="I25:N25"/>
    <mergeCell ref="P26:R26"/>
    <mergeCell ref="S26:U26"/>
    <mergeCell ref="P25:U25"/>
    <mergeCell ref="B26:D26"/>
    <mergeCell ref="E26:G26"/>
    <mergeCell ref="L26:N26"/>
    <mergeCell ref="B10:D10"/>
    <mergeCell ref="E10:G10"/>
    <mergeCell ref="T52:W52"/>
    <mergeCell ref="P51:W51"/>
    <mergeCell ref="A51:A53"/>
    <mergeCell ref="B51:G51"/>
    <mergeCell ref="I51:N51"/>
    <mergeCell ref="B52:D52"/>
    <mergeCell ref="E52:G52"/>
    <mergeCell ref="I52:K52"/>
    <mergeCell ref="L52:N52"/>
    <mergeCell ref="P52:S52"/>
    <mergeCell ref="M80:V80"/>
    <mergeCell ref="M81:Q81"/>
    <mergeCell ref="R81:V81"/>
    <mergeCell ref="A80:A82"/>
    <mergeCell ref="B81:F81"/>
    <mergeCell ref="G81:K81"/>
    <mergeCell ref="B80:K80"/>
  </mergeCells>
  <printOptions horizontalCentered="1"/>
  <pageMargins left="0.25" right="0.25" top="0.75" bottom="0.75" header="0.3" footer="0.3"/>
  <pageSetup paperSize="5" orientation="landscape" horizontalDpi="90" verticalDpi="90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09"/>
  <sheetViews>
    <sheetView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/>
    </sheetView>
  </sheetViews>
  <sheetFormatPr defaultRowHeight="12.75" outlineLevelRow="4" x14ac:dyDescent="0.25"/>
  <cols>
    <col min="1" max="1" width="8" style="1" bestFit="1" customWidth="1"/>
    <col min="2" max="2" width="5.85546875" style="1" bestFit="1" customWidth="1"/>
    <col min="3" max="3" width="33.85546875" style="1" bestFit="1" customWidth="1"/>
    <col min="4" max="4" width="7" style="1" bestFit="1" customWidth="1"/>
    <col min="5" max="6" width="8" style="1" bestFit="1" customWidth="1"/>
    <col min="7" max="8" width="7" style="1" bestFit="1" customWidth="1"/>
    <col min="9" max="9" width="8" style="1" bestFit="1" customWidth="1"/>
    <col min="10" max="10" width="7" style="1" bestFit="1" customWidth="1"/>
    <col min="11" max="12" width="8" style="1" bestFit="1" customWidth="1"/>
    <col min="13" max="14" width="7" style="1" bestFit="1" customWidth="1"/>
    <col min="15" max="15" width="8" style="1" bestFit="1" customWidth="1"/>
    <col min="16" max="17" width="7" style="1" bestFit="1" customWidth="1"/>
    <col min="18" max="18" width="8" style="1" bestFit="1" customWidth="1"/>
    <col min="19" max="20" width="7" style="1" bestFit="1" customWidth="1"/>
    <col min="21" max="21" width="8" style="1" bestFit="1" customWidth="1"/>
    <col min="22" max="16384" width="9.140625" style="1"/>
  </cols>
  <sheetData>
    <row r="1" spans="1:21" s="2" customFormat="1" ht="15" x14ac:dyDescent="0.25">
      <c r="A1"/>
      <c r="B1"/>
      <c r="C1"/>
      <c r="D1" s="184" t="s">
        <v>84</v>
      </c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</row>
    <row r="2" spans="1:21" s="2" customFormat="1" ht="15" x14ac:dyDescent="0.25">
      <c r="A2"/>
      <c r="B2"/>
      <c r="C2"/>
      <c r="D2" s="184" t="s">
        <v>85</v>
      </c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s="2" customFormat="1" ht="15" x14ac:dyDescent="0.25">
      <c r="A3"/>
      <c r="B3"/>
      <c r="C3"/>
      <c r="D3" s="184" t="s">
        <v>86</v>
      </c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</row>
    <row r="4" spans="1:21" s="2" customFormat="1" ht="15" x14ac:dyDescent="0.25">
      <c r="A4"/>
      <c r="B4"/>
      <c r="C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91">
        <v>44358</v>
      </c>
      <c r="T4" s="191"/>
      <c r="U4" s="6" t="s">
        <v>87</v>
      </c>
    </row>
    <row r="5" spans="1:21" s="2" customFormat="1" ht="15" x14ac:dyDescent="0.25">
      <c r="A5"/>
      <c r="B5"/>
      <c r="C5"/>
      <c r="D5" s="185" t="s">
        <v>25</v>
      </c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</row>
    <row r="6" spans="1:21" s="2" customFormat="1" ht="15" x14ac:dyDescent="0.25">
      <c r="A6"/>
      <c r="B6"/>
      <c r="C6"/>
      <c r="D6" s="186" t="s">
        <v>88</v>
      </c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</row>
    <row r="7" spans="1:21" s="2" customFormat="1" ht="15" x14ac:dyDescent="0.25">
      <c r="A7"/>
      <c r="B7"/>
      <c r="C7"/>
      <c r="D7" s="183" t="s">
        <v>26</v>
      </c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ht="15" customHeight="1" x14ac:dyDescent="0.25">
      <c r="A8" s="182" t="s">
        <v>27</v>
      </c>
      <c r="B8" s="182"/>
      <c r="C8" s="182"/>
      <c r="D8" s="181" t="s">
        <v>28</v>
      </c>
      <c r="E8" s="181"/>
      <c r="F8" s="181"/>
      <c r="G8" s="181"/>
      <c r="H8" s="181"/>
      <c r="I8" s="181"/>
      <c r="J8" s="181" t="s">
        <v>29</v>
      </c>
      <c r="K8" s="181"/>
      <c r="L8" s="181"/>
      <c r="M8" s="181"/>
      <c r="N8" s="181"/>
      <c r="O8" s="181"/>
      <c r="P8" s="181" t="s">
        <v>30</v>
      </c>
      <c r="Q8" s="181"/>
      <c r="R8" s="181"/>
      <c r="S8" s="181"/>
      <c r="T8" s="181"/>
      <c r="U8" s="181"/>
    </row>
    <row r="9" spans="1:21" ht="15" x14ac:dyDescent="0.25">
      <c r="A9" s="182"/>
      <c r="B9" s="182"/>
      <c r="C9" s="182"/>
      <c r="D9" s="181" t="s">
        <v>31</v>
      </c>
      <c r="E9" s="181"/>
      <c r="F9" s="181"/>
      <c r="G9" s="181" t="s">
        <v>32</v>
      </c>
      <c r="H9" s="181"/>
      <c r="I9" s="181"/>
      <c r="J9" s="181" t="s">
        <v>31</v>
      </c>
      <c r="K9" s="181"/>
      <c r="L9" s="181"/>
      <c r="M9" s="181" t="s">
        <v>32</v>
      </c>
      <c r="N9" s="181"/>
      <c r="O9" s="181"/>
      <c r="P9" s="181" t="s">
        <v>31</v>
      </c>
      <c r="Q9" s="181"/>
      <c r="R9" s="181"/>
      <c r="S9" s="181" t="s">
        <v>32</v>
      </c>
      <c r="T9" s="181"/>
      <c r="U9" s="181"/>
    </row>
    <row r="10" spans="1:21" ht="15" x14ac:dyDescent="0.25">
      <c r="A10" s="182"/>
      <c r="B10" s="182"/>
      <c r="C10" s="182"/>
      <c r="D10" s="5" t="s">
        <v>33</v>
      </c>
      <c r="E10" s="5" t="s">
        <v>34</v>
      </c>
      <c r="F10" s="5" t="s">
        <v>35</v>
      </c>
      <c r="G10" s="5" t="s">
        <v>33</v>
      </c>
      <c r="H10" s="5" t="s">
        <v>34</v>
      </c>
      <c r="I10" s="5" t="s">
        <v>35</v>
      </c>
      <c r="J10" s="5" t="s">
        <v>33</v>
      </c>
      <c r="K10" s="5" t="s">
        <v>34</v>
      </c>
      <c r="L10" s="5" t="s">
        <v>35</v>
      </c>
      <c r="M10" s="5" t="s">
        <v>33</v>
      </c>
      <c r="N10" s="5" t="s">
        <v>34</v>
      </c>
      <c r="O10" s="5" t="s">
        <v>35</v>
      </c>
      <c r="P10" s="5" t="s">
        <v>33</v>
      </c>
      <c r="Q10" s="5" t="s">
        <v>34</v>
      </c>
      <c r="R10" s="5" t="s">
        <v>35</v>
      </c>
      <c r="S10" s="5" t="s">
        <v>33</v>
      </c>
      <c r="T10" s="5" t="s">
        <v>34</v>
      </c>
      <c r="U10" s="5" t="s">
        <v>35</v>
      </c>
    </row>
    <row r="11" spans="1:21" ht="15" x14ac:dyDescent="0.25">
      <c r="A11" s="7"/>
      <c r="B11" s="8"/>
      <c r="C11" s="9" t="s">
        <v>89</v>
      </c>
      <c r="D11" s="10">
        <f>D12+D17</f>
        <v>6343</v>
      </c>
      <c r="E11" s="10">
        <f t="shared" ref="E11:G11" si="0">E12+E17</f>
        <v>10111</v>
      </c>
      <c r="F11" s="15">
        <f>SUM(D11:E11)</f>
        <v>16454</v>
      </c>
      <c r="G11" s="10">
        <f t="shared" si="0"/>
        <v>6040</v>
      </c>
      <c r="H11" s="10">
        <f t="shared" ref="H11" si="1">H12+H17</f>
        <v>9674</v>
      </c>
      <c r="I11" s="15">
        <f>SUM(G11:H11)</f>
        <v>15714</v>
      </c>
      <c r="J11" s="10">
        <f t="shared" ref="J11" si="2">J12+J17</f>
        <v>6474</v>
      </c>
      <c r="K11" s="10">
        <f t="shared" ref="K11" si="3">K12+K17</f>
        <v>10398</v>
      </c>
      <c r="L11" s="15">
        <f>SUM(J11:K11)</f>
        <v>16872</v>
      </c>
      <c r="M11" s="10">
        <f t="shared" ref="M11" si="4">M12+M17</f>
        <v>6167</v>
      </c>
      <c r="N11" s="10">
        <f t="shared" ref="N11" si="5">N12+N17</f>
        <v>9889</v>
      </c>
      <c r="O11" s="15">
        <f>SUM(M11:N11)</f>
        <v>16056</v>
      </c>
      <c r="P11" s="10">
        <f t="shared" ref="P11" si="6">P12+P17</f>
        <v>5839</v>
      </c>
      <c r="Q11" s="10">
        <f t="shared" ref="Q11" si="7">Q12+Q17</f>
        <v>9259</v>
      </c>
      <c r="R11" s="15">
        <f>SUM(P11:Q11)</f>
        <v>15098</v>
      </c>
      <c r="S11" s="10">
        <f t="shared" ref="S11" si="8">S12+S17</f>
        <v>5352</v>
      </c>
      <c r="T11" s="10">
        <f t="shared" ref="T11" si="9">T12+T17</f>
        <v>8527</v>
      </c>
      <c r="U11" s="15">
        <f>SUM(S11:T11)</f>
        <v>13879</v>
      </c>
    </row>
    <row r="12" spans="1:21" ht="15" x14ac:dyDescent="0.25">
      <c r="A12" s="190" t="s">
        <v>36</v>
      </c>
      <c r="B12" s="190"/>
      <c r="C12" s="190"/>
      <c r="D12" s="11">
        <f>SUM(D13:D16)</f>
        <v>4996</v>
      </c>
      <c r="E12" s="11">
        <f t="shared" ref="E12:G12" si="10">SUM(E13:E16)</f>
        <v>8018</v>
      </c>
      <c r="F12" s="15">
        <f t="shared" ref="F12:F75" si="11">SUM(D12:E12)</f>
        <v>13014</v>
      </c>
      <c r="G12" s="11">
        <f t="shared" si="10"/>
        <v>4732</v>
      </c>
      <c r="H12" s="11">
        <f t="shared" ref="H12" si="12">SUM(H13:H16)</f>
        <v>7642</v>
      </c>
      <c r="I12" s="15">
        <f t="shared" ref="I12:I75" si="13">SUM(G12:H12)</f>
        <v>12374</v>
      </c>
      <c r="J12" s="11">
        <f t="shared" ref="J12" si="14">SUM(J13:J16)</f>
        <v>5160</v>
      </c>
      <c r="K12" s="11">
        <f t="shared" ref="K12" si="15">SUM(K13:K16)</f>
        <v>8312</v>
      </c>
      <c r="L12" s="15">
        <f t="shared" ref="L12:L75" si="16">SUM(J12:K12)</f>
        <v>13472</v>
      </c>
      <c r="M12" s="11">
        <f t="shared" ref="M12" si="17">SUM(M13:M16)</f>
        <v>4902</v>
      </c>
      <c r="N12" s="11">
        <f t="shared" ref="N12" si="18">SUM(N13:N16)</f>
        <v>7886</v>
      </c>
      <c r="O12" s="15">
        <f t="shared" ref="O12:O75" si="19">SUM(M12:N12)</f>
        <v>12788</v>
      </c>
      <c r="P12" s="11">
        <f t="shared" ref="P12" si="20">SUM(P13:P16)</f>
        <v>4571</v>
      </c>
      <c r="Q12" s="11">
        <f t="shared" ref="Q12" si="21">SUM(Q13:Q16)</f>
        <v>7410</v>
      </c>
      <c r="R12" s="15">
        <f t="shared" ref="R12:R75" si="22">SUM(P12:Q12)</f>
        <v>11981</v>
      </c>
      <c r="S12" s="11">
        <f t="shared" ref="S12" si="23">SUM(S13:S16)</f>
        <v>4200</v>
      </c>
      <c r="T12" s="11">
        <f t="shared" ref="T12" si="24">SUM(T13:T16)</f>
        <v>6840</v>
      </c>
      <c r="U12" s="15">
        <f t="shared" ref="U12:U75" si="25">SUM(S12:T12)</f>
        <v>11040</v>
      </c>
    </row>
    <row r="13" spans="1:21" ht="15" x14ac:dyDescent="0.25">
      <c r="A13" s="192" t="s">
        <v>37</v>
      </c>
      <c r="B13" s="192"/>
      <c r="C13" s="192"/>
      <c r="D13" s="12">
        <f t="shared" ref="D13:T13" si="26">D25+D52+D59+D87+D134+D150+D206+D233+D286</f>
        <v>4803</v>
      </c>
      <c r="E13" s="12">
        <f t="shared" si="26"/>
        <v>7907</v>
      </c>
      <c r="F13" s="15">
        <f t="shared" si="11"/>
        <v>12710</v>
      </c>
      <c r="G13" s="12">
        <f t="shared" si="26"/>
        <v>4566</v>
      </c>
      <c r="H13" s="12">
        <f t="shared" si="26"/>
        <v>7540</v>
      </c>
      <c r="I13" s="15">
        <f t="shared" si="13"/>
        <v>12106</v>
      </c>
      <c r="J13" s="12">
        <f t="shared" si="26"/>
        <v>4953</v>
      </c>
      <c r="K13" s="12">
        <f t="shared" si="26"/>
        <v>8162</v>
      </c>
      <c r="L13" s="15">
        <f t="shared" si="16"/>
        <v>13115</v>
      </c>
      <c r="M13" s="12">
        <f t="shared" si="26"/>
        <v>4730</v>
      </c>
      <c r="N13" s="12">
        <f t="shared" si="26"/>
        <v>7755</v>
      </c>
      <c r="O13" s="15">
        <f t="shared" si="19"/>
        <v>12485</v>
      </c>
      <c r="P13" s="12">
        <f t="shared" si="26"/>
        <v>4430</v>
      </c>
      <c r="Q13" s="12">
        <f t="shared" si="26"/>
        <v>7333</v>
      </c>
      <c r="R13" s="15">
        <f t="shared" si="22"/>
        <v>11763</v>
      </c>
      <c r="S13" s="12">
        <f t="shared" si="26"/>
        <v>4081</v>
      </c>
      <c r="T13" s="12">
        <f t="shared" si="26"/>
        <v>6775</v>
      </c>
      <c r="U13" s="15">
        <f t="shared" si="25"/>
        <v>10856</v>
      </c>
    </row>
    <row r="14" spans="1:21" ht="15" x14ac:dyDescent="0.25">
      <c r="A14" s="192" t="s">
        <v>38</v>
      </c>
      <c r="B14" s="192"/>
      <c r="C14" s="192"/>
      <c r="D14" s="12">
        <f>D208</f>
        <v>3</v>
      </c>
      <c r="E14" s="12">
        <f t="shared" ref="E14:G14" si="27">E208</f>
        <v>9</v>
      </c>
      <c r="F14" s="15">
        <f t="shared" si="11"/>
        <v>12</v>
      </c>
      <c r="G14" s="12">
        <f t="shared" si="27"/>
        <v>3</v>
      </c>
      <c r="H14" s="12">
        <f t="shared" ref="H14:T14" si="28">H208</f>
        <v>8</v>
      </c>
      <c r="I14" s="15">
        <f t="shared" si="13"/>
        <v>11</v>
      </c>
      <c r="J14" s="12">
        <f t="shared" si="28"/>
        <v>4</v>
      </c>
      <c r="K14" s="12">
        <f t="shared" si="28"/>
        <v>5</v>
      </c>
      <c r="L14" s="15">
        <f t="shared" si="16"/>
        <v>9</v>
      </c>
      <c r="M14" s="12">
        <f t="shared" si="28"/>
        <v>5</v>
      </c>
      <c r="N14" s="12">
        <f t="shared" si="28"/>
        <v>4</v>
      </c>
      <c r="O14" s="15">
        <f t="shared" si="19"/>
        <v>9</v>
      </c>
      <c r="P14" s="12">
        <f t="shared" si="28"/>
        <v>6</v>
      </c>
      <c r="Q14" s="12">
        <f t="shared" si="28"/>
        <v>9</v>
      </c>
      <c r="R14" s="15">
        <f t="shared" si="22"/>
        <v>15</v>
      </c>
      <c r="S14" s="12">
        <f t="shared" si="28"/>
        <v>1</v>
      </c>
      <c r="T14" s="12">
        <f t="shared" si="28"/>
        <v>7</v>
      </c>
      <c r="U14" s="15">
        <f t="shared" si="25"/>
        <v>8</v>
      </c>
    </row>
    <row r="15" spans="1:21" ht="15" x14ac:dyDescent="0.25">
      <c r="A15" s="192" t="s">
        <v>39</v>
      </c>
      <c r="B15" s="192"/>
      <c r="C15" s="192"/>
      <c r="D15" s="12">
        <f>D211+D213</f>
        <v>64</v>
      </c>
      <c r="E15" s="12">
        <f t="shared" ref="E15:G15" si="29">E211+E213</f>
        <v>15</v>
      </c>
      <c r="F15" s="15">
        <f t="shared" si="11"/>
        <v>79</v>
      </c>
      <c r="G15" s="12">
        <f t="shared" si="29"/>
        <v>55</v>
      </c>
      <c r="H15" s="12">
        <f t="shared" ref="H15:T15" si="30">H211+H213</f>
        <v>12</v>
      </c>
      <c r="I15" s="15">
        <f t="shared" si="13"/>
        <v>67</v>
      </c>
      <c r="J15" s="12">
        <f t="shared" si="30"/>
        <v>59</v>
      </c>
      <c r="K15" s="12">
        <f t="shared" si="30"/>
        <v>9</v>
      </c>
      <c r="L15" s="15">
        <f t="shared" si="16"/>
        <v>68</v>
      </c>
      <c r="M15" s="12">
        <f t="shared" si="30"/>
        <v>50</v>
      </c>
      <c r="N15" s="12">
        <f t="shared" si="30"/>
        <v>8</v>
      </c>
      <c r="O15" s="15">
        <f t="shared" si="19"/>
        <v>58</v>
      </c>
      <c r="P15" s="12">
        <f t="shared" si="30"/>
        <v>62</v>
      </c>
      <c r="Q15" s="12">
        <f t="shared" si="30"/>
        <v>5</v>
      </c>
      <c r="R15" s="15">
        <f t="shared" si="22"/>
        <v>67</v>
      </c>
      <c r="S15" s="12">
        <f t="shared" si="30"/>
        <v>57</v>
      </c>
      <c r="T15" s="12">
        <f t="shared" si="30"/>
        <v>4</v>
      </c>
      <c r="U15" s="15">
        <f t="shared" si="25"/>
        <v>61</v>
      </c>
    </row>
    <row r="16" spans="1:21" ht="15" x14ac:dyDescent="0.25">
      <c r="A16" s="192" t="s">
        <v>40</v>
      </c>
      <c r="B16" s="192"/>
      <c r="C16" s="192"/>
      <c r="D16" s="12">
        <f t="shared" ref="D16:T16" si="31">D217+D225</f>
        <v>126</v>
      </c>
      <c r="E16" s="12">
        <f t="shared" si="31"/>
        <v>87</v>
      </c>
      <c r="F16" s="15">
        <f t="shared" si="11"/>
        <v>213</v>
      </c>
      <c r="G16" s="12">
        <f t="shared" si="31"/>
        <v>108</v>
      </c>
      <c r="H16" s="12">
        <f t="shared" si="31"/>
        <v>82</v>
      </c>
      <c r="I16" s="15">
        <f t="shared" si="13"/>
        <v>190</v>
      </c>
      <c r="J16" s="12">
        <f t="shared" si="31"/>
        <v>144</v>
      </c>
      <c r="K16" s="12">
        <f t="shared" si="31"/>
        <v>136</v>
      </c>
      <c r="L16" s="15">
        <f t="shared" si="16"/>
        <v>280</v>
      </c>
      <c r="M16" s="12">
        <f t="shared" si="31"/>
        <v>117</v>
      </c>
      <c r="N16" s="12">
        <f t="shared" si="31"/>
        <v>119</v>
      </c>
      <c r="O16" s="15">
        <f t="shared" si="19"/>
        <v>236</v>
      </c>
      <c r="P16" s="12">
        <f t="shared" si="31"/>
        <v>73</v>
      </c>
      <c r="Q16" s="12">
        <f t="shared" si="31"/>
        <v>63</v>
      </c>
      <c r="R16" s="15">
        <f t="shared" si="22"/>
        <v>136</v>
      </c>
      <c r="S16" s="12">
        <f t="shared" si="31"/>
        <v>61</v>
      </c>
      <c r="T16" s="12">
        <f t="shared" si="31"/>
        <v>54</v>
      </c>
      <c r="U16" s="15">
        <f t="shared" si="25"/>
        <v>115</v>
      </c>
    </row>
    <row r="17" spans="1:21" ht="15" x14ac:dyDescent="0.25">
      <c r="A17" s="190" t="s">
        <v>41</v>
      </c>
      <c r="B17" s="190"/>
      <c r="C17" s="190"/>
      <c r="D17" s="11">
        <f>SUM(D18:D22)</f>
        <v>1347</v>
      </c>
      <c r="E17" s="11">
        <f t="shared" ref="E17:G17" si="32">SUM(E18:E22)</f>
        <v>2093</v>
      </c>
      <c r="F17" s="15">
        <f t="shared" si="11"/>
        <v>3440</v>
      </c>
      <c r="G17" s="11">
        <f t="shared" si="32"/>
        <v>1308</v>
      </c>
      <c r="H17" s="11">
        <f t="shared" ref="H17" si="33">SUM(H18:H22)</f>
        <v>2032</v>
      </c>
      <c r="I17" s="15">
        <f t="shared" si="13"/>
        <v>3340</v>
      </c>
      <c r="J17" s="11">
        <f t="shared" ref="J17" si="34">SUM(J18:J22)</f>
        <v>1314</v>
      </c>
      <c r="K17" s="11">
        <f t="shared" ref="K17" si="35">SUM(K18:K22)</f>
        <v>2086</v>
      </c>
      <c r="L17" s="15">
        <f t="shared" si="16"/>
        <v>3400</v>
      </c>
      <c r="M17" s="11">
        <f t="shared" ref="M17" si="36">SUM(M18:M22)</f>
        <v>1265</v>
      </c>
      <c r="N17" s="11">
        <f t="shared" ref="N17" si="37">SUM(N18:N22)</f>
        <v>2003</v>
      </c>
      <c r="O17" s="15">
        <f t="shared" si="19"/>
        <v>3268</v>
      </c>
      <c r="P17" s="11">
        <f t="shared" ref="P17" si="38">SUM(P18:P22)</f>
        <v>1268</v>
      </c>
      <c r="Q17" s="11">
        <f t="shared" ref="Q17" si="39">SUM(Q18:Q22)</f>
        <v>1849</v>
      </c>
      <c r="R17" s="15">
        <f t="shared" si="22"/>
        <v>3117</v>
      </c>
      <c r="S17" s="11">
        <f t="shared" ref="S17" si="40">SUM(S18:S22)</f>
        <v>1152</v>
      </c>
      <c r="T17" s="11">
        <f t="shared" ref="T17" si="41">SUM(T18:T22)</f>
        <v>1687</v>
      </c>
      <c r="U17" s="15">
        <f t="shared" si="25"/>
        <v>2839</v>
      </c>
    </row>
    <row r="18" spans="1:21" ht="15" x14ac:dyDescent="0.25">
      <c r="A18" s="192" t="s">
        <v>42</v>
      </c>
      <c r="B18" s="192"/>
      <c r="C18" s="192"/>
      <c r="D18" s="12">
        <f t="shared" ref="D18:T18" si="42">D123+D267+D298</f>
        <v>9</v>
      </c>
      <c r="E18" s="12">
        <f t="shared" si="42"/>
        <v>24</v>
      </c>
      <c r="F18" s="15">
        <f t="shared" si="11"/>
        <v>33</v>
      </c>
      <c r="G18" s="12">
        <f t="shared" si="42"/>
        <v>8</v>
      </c>
      <c r="H18" s="12">
        <f t="shared" si="42"/>
        <v>17</v>
      </c>
      <c r="I18" s="15">
        <f t="shared" si="13"/>
        <v>25</v>
      </c>
      <c r="J18" s="12">
        <f t="shared" si="42"/>
        <v>7</v>
      </c>
      <c r="K18" s="12">
        <f t="shared" si="42"/>
        <v>18</v>
      </c>
      <c r="L18" s="15">
        <f t="shared" si="16"/>
        <v>25</v>
      </c>
      <c r="M18" s="12">
        <f t="shared" si="42"/>
        <v>7</v>
      </c>
      <c r="N18" s="12">
        <f t="shared" si="42"/>
        <v>17</v>
      </c>
      <c r="O18" s="15">
        <f t="shared" si="19"/>
        <v>24</v>
      </c>
      <c r="P18" s="12">
        <f t="shared" si="42"/>
        <v>4</v>
      </c>
      <c r="Q18" s="12">
        <f t="shared" si="42"/>
        <v>10</v>
      </c>
      <c r="R18" s="15">
        <f t="shared" si="22"/>
        <v>14</v>
      </c>
      <c r="S18" s="12">
        <f t="shared" si="42"/>
        <v>6</v>
      </c>
      <c r="T18" s="12">
        <f t="shared" si="42"/>
        <v>12</v>
      </c>
      <c r="U18" s="15">
        <f t="shared" si="25"/>
        <v>18</v>
      </c>
    </row>
    <row r="19" spans="1:21" ht="15" x14ac:dyDescent="0.25">
      <c r="A19" s="192" t="s">
        <v>43</v>
      </c>
      <c r="B19" s="192"/>
      <c r="C19" s="192"/>
      <c r="D19" s="12">
        <f t="shared" ref="D19:T19" si="43">D42+D55+D73+D100+D127+D140+D145+D181+D269+D300+D308</f>
        <v>710</v>
      </c>
      <c r="E19" s="12">
        <f t="shared" si="43"/>
        <v>1174</v>
      </c>
      <c r="F19" s="15">
        <f t="shared" si="11"/>
        <v>1884</v>
      </c>
      <c r="G19" s="12">
        <f t="shared" si="43"/>
        <v>657</v>
      </c>
      <c r="H19" s="12">
        <f t="shared" si="43"/>
        <v>1129</v>
      </c>
      <c r="I19" s="15">
        <f t="shared" si="13"/>
        <v>1786</v>
      </c>
      <c r="J19" s="12">
        <f t="shared" si="43"/>
        <v>684</v>
      </c>
      <c r="K19" s="12">
        <f t="shared" si="43"/>
        <v>1154</v>
      </c>
      <c r="L19" s="15">
        <f t="shared" si="16"/>
        <v>1838</v>
      </c>
      <c r="M19" s="12">
        <f t="shared" si="43"/>
        <v>641</v>
      </c>
      <c r="N19" s="12">
        <f t="shared" si="43"/>
        <v>1079</v>
      </c>
      <c r="O19" s="15">
        <f t="shared" si="19"/>
        <v>1720</v>
      </c>
      <c r="P19" s="12">
        <f t="shared" si="43"/>
        <v>645</v>
      </c>
      <c r="Q19" s="12">
        <f t="shared" si="43"/>
        <v>983</v>
      </c>
      <c r="R19" s="15">
        <f t="shared" si="22"/>
        <v>1628</v>
      </c>
      <c r="S19" s="12">
        <f t="shared" si="43"/>
        <v>556</v>
      </c>
      <c r="T19" s="12">
        <f t="shared" si="43"/>
        <v>869</v>
      </c>
      <c r="U19" s="15">
        <f t="shared" si="25"/>
        <v>1425</v>
      </c>
    </row>
    <row r="20" spans="1:21" ht="15" x14ac:dyDescent="0.25">
      <c r="A20" s="192" t="s">
        <v>44</v>
      </c>
      <c r="B20" s="192"/>
      <c r="C20" s="192"/>
      <c r="D20" s="12">
        <f t="shared" ref="D20:T20" si="44">D130+D278</f>
        <v>0</v>
      </c>
      <c r="E20" s="12">
        <f t="shared" si="44"/>
        <v>2</v>
      </c>
      <c r="F20" s="15">
        <f t="shared" si="11"/>
        <v>2</v>
      </c>
      <c r="G20" s="12">
        <f t="shared" si="44"/>
        <v>0</v>
      </c>
      <c r="H20" s="12">
        <f t="shared" si="44"/>
        <v>3</v>
      </c>
      <c r="I20" s="15">
        <f t="shared" si="13"/>
        <v>3</v>
      </c>
      <c r="J20" s="12">
        <f t="shared" si="44"/>
        <v>1</v>
      </c>
      <c r="K20" s="12">
        <f t="shared" si="44"/>
        <v>1</v>
      </c>
      <c r="L20" s="15">
        <f t="shared" si="16"/>
        <v>2</v>
      </c>
      <c r="M20" s="12">
        <f t="shared" si="44"/>
        <v>1</v>
      </c>
      <c r="N20" s="12">
        <f t="shared" si="44"/>
        <v>2</v>
      </c>
      <c r="O20" s="15">
        <f t="shared" si="19"/>
        <v>3</v>
      </c>
      <c r="P20" s="12">
        <f t="shared" si="44"/>
        <v>1</v>
      </c>
      <c r="Q20" s="12">
        <f t="shared" si="44"/>
        <v>3</v>
      </c>
      <c r="R20" s="15">
        <f t="shared" si="22"/>
        <v>4</v>
      </c>
      <c r="S20" s="12">
        <f t="shared" si="44"/>
        <v>3</v>
      </c>
      <c r="T20" s="12">
        <f t="shared" si="44"/>
        <v>3</v>
      </c>
      <c r="U20" s="15">
        <f t="shared" si="25"/>
        <v>6</v>
      </c>
    </row>
    <row r="21" spans="1:21" ht="15" x14ac:dyDescent="0.25">
      <c r="A21" s="192" t="s">
        <v>45</v>
      </c>
      <c r="B21" s="192"/>
      <c r="C21" s="192"/>
      <c r="D21" s="12">
        <f t="shared" ref="D21:T21" si="45">D47+D79+D118+D199+D280+D304</f>
        <v>306</v>
      </c>
      <c r="E21" s="12">
        <f t="shared" si="45"/>
        <v>527</v>
      </c>
      <c r="F21" s="15">
        <f t="shared" si="11"/>
        <v>833</v>
      </c>
      <c r="G21" s="12">
        <f t="shared" si="45"/>
        <v>327</v>
      </c>
      <c r="H21" s="12">
        <f t="shared" si="45"/>
        <v>525</v>
      </c>
      <c r="I21" s="15">
        <f t="shared" si="13"/>
        <v>852</v>
      </c>
      <c r="J21" s="12">
        <f t="shared" si="45"/>
        <v>317</v>
      </c>
      <c r="K21" s="12">
        <f t="shared" si="45"/>
        <v>539</v>
      </c>
      <c r="L21" s="15">
        <f t="shared" si="16"/>
        <v>856</v>
      </c>
      <c r="M21" s="12">
        <f t="shared" si="45"/>
        <v>321</v>
      </c>
      <c r="N21" s="12">
        <f t="shared" si="45"/>
        <v>535</v>
      </c>
      <c r="O21" s="15">
        <f t="shared" si="19"/>
        <v>856</v>
      </c>
      <c r="P21" s="12">
        <f t="shared" si="45"/>
        <v>326</v>
      </c>
      <c r="Q21" s="12">
        <f t="shared" si="45"/>
        <v>495</v>
      </c>
      <c r="R21" s="15">
        <f t="shared" si="22"/>
        <v>821</v>
      </c>
      <c r="S21" s="12">
        <f t="shared" si="45"/>
        <v>313</v>
      </c>
      <c r="T21" s="12">
        <f t="shared" si="45"/>
        <v>459</v>
      </c>
      <c r="U21" s="15">
        <f t="shared" si="25"/>
        <v>772</v>
      </c>
    </row>
    <row r="22" spans="1:21" ht="15" x14ac:dyDescent="0.25">
      <c r="A22" s="192" t="s">
        <v>46</v>
      </c>
      <c r="B22" s="192"/>
      <c r="C22" s="192"/>
      <c r="D22" s="12">
        <f>D147</f>
        <v>322</v>
      </c>
      <c r="E22" s="12">
        <f t="shared" ref="E22:G22" si="46">E147</f>
        <v>366</v>
      </c>
      <c r="F22" s="15">
        <f t="shared" si="11"/>
        <v>688</v>
      </c>
      <c r="G22" s="12">
        <f t="shared" si="46"/>
        <v>316</v>
      </c>
      <c r="H22" s="12">
        <f t="shared" ref="H22:T22" si="47">H147</f>
        <v>358</v>
      </c>
      <c r="I22" s="15">
        <f t="shared" si="13"/>
        <v>674</v>
      </c>
      <c r="J22" s="12">
        <f t="shared" si="47"/>
        <v>305</v>
      </c>
      <c r="K22" s="12">
        <f t="shared" si="47"/>
        <v>374</v>
      </c>
      <c r="L22" s="15">
        <f t="shared" si="16"/>
        <v>679</v>
      </c>
      <c r="M22" s="12">
        <f t="shared" si="47"/>
        <v>295</v>
      </c>
      <c r="N22" s="12">
        <f t="shared" si="47"/>
        <v>370</v>
      </c>
      <c r="O22" s="15">
        <f t="shared" si="19"/>
        <v>665</v>
      </c>
      <c r="P22" s="12">
        <f t="shared" si="47"/>
        <v>292</v>
      </c>
      <c r="Q22" s="12">
        <f t="shared" si="47"/>
        <v>358</v>
      </c>
      <c r="R22" s="15">
        <f t="shared" si="22"/>
        <v>650</v>
      </c>
      <c r="S22" s="12">
        <f t="shared" si="47"/>
        <v>274</v>
      </c>
      <c r="T22" s="12">
        <f t="shared" si="47"/>
        <v>344</v>
      </c>
      <c r="U22" s="15">
        <f t="shared" si="25"/>
        <v>618</v>
      </c>
    </row>
    <row r="23" spans="1:21" ht="15" outlineLevel="1" x14ac:dyDescent="0.25">
      <c r="A23" s="189" t="s">
        <v>90</v>
      </c>
      <c r="B23" s="189"/>
      <c r="C23" s="189"/>
      <c r="D23" s="13">
        <f t="shared" ref="D23:T23" si="48">SUBTOTAL(9,D26:D49)</f>
        <v>1097</v>
      </c>
      <c r="E23" s="13">
        <f t="shared" si="48"/>
        <v>1121</v>
      </c>
      <c r="F23" s="15">
        <f t="shared" si="11"/>
        <v>2218</v>
      </c>
      <c r="G23" s="13">
        <f t="shared" si="48"/>
        <v>1065</v>
      </c>
      <c r="H23" s="13">
        <f t="shared" si="48"/>
        <v>1060</v>
      </c>
      <c r="I23" s="15">
        <f t="shared" si="13"/>
        <v>2125</v>
      </c>
      <c r="J23" s="13">
        <f t="shared" si="48"/>
        <v>1211</v>
      </c>
      <c r="K23" s="13">
        <f t="shared" si="48"/>
        <v>1195</v>
      </c>
      <c r="L23" s="15">
        <f t="shared" si="16"/>
        <v>2406</v>
      </c>
      <c r="M23" s="13">
        <f t="shared" si="48"/>
        <v>1142</v>
      </c>
      <c r="N23" s="13">
        <f t="shared" si="48"/>
        <v>1125</v>
      </c>
      <c r="O23" s="15">
        <f t="shared" si="19"/>
        <v>2267</v>
      </c>
      <c r="P23" s="13">
        <f t="shared" si="48"/>
        <v>1138</v>
      </c>
      <c r="Q23" s="13">
        <f t="shared" si="48"/>
        <v>1112</v>
      </c>
      <c r="R23" s="15">
        <f t="shared" si="22"/>
        <v>2250</v>
      </c>
      <c r="S23" s="13">
        <f t="shared" si="48"/>
        <v>1047</v>
      </c>
      <c r="T23" s="13">
        <f t="shared" si="48"/>
        <v>1053</v>
      </c>
      <c r="U23" s="15">
        <f t="shared" si="25"/>
        <v>2100</v>
      </c>
    </row>
    <row r="24" spans="1:21" ht="15" outlineLevel="2" x14ac:dyDescent="0.25">
      <c r="A24" s="190" t="s">
        <v>36</v>
      </c>
      <c r="B24" s="190"/>
      <c r="C24" s="190"/>
      <c r="D24" s="13">
        <f t="shared" ref="D24:T24" si="49">SUBTOTAL(9,D26:D40)</f>
        <v>993</v>
      </c>
      <c r="E24" s="13">
        <f t="shared" si="49"/>
        <v>1031</v>
      </c>
      <c r="F24" s="15">
        <f t="shared" si="11"/>
        <v>2024</v>
      </c>
      <c r="G24" s="13">
        <f t="shared" si="49"/>
        <v>969</v>
      </c>
      <c r="H24" s="13">
        <f t="shared" si="49"/>
        <v>973</v>
      </c>
      <c r="I24" s="15">
        <f t="shared" si="13"/>
        <v>1942</v>
      </c>
      <c r="J24" s="13">
        <f t="shared" si="49"/>
        <v>1113</v>
      </c>
      <c r="K24" s="13">
        <f t="shared" si="49"/>
        <v>1108</v>
      </c>
      <c r="L24" s="15">
        <f t="shared" si="16"/>
        <v>2221</v>
      </c>
      <c r="M24" s="13">
        <f t="shared" si="49"/>
        <v>1053</v>
      </c>
      <c r="N24" s="13">
        <f t="shared" si="49"/>
        <v>1048</v>
      </c>
      <c r="O24" s="15">
        <f t="shared" si="19"/>
        <v>2101</v>
      </c>
      <c r="P24" s="13">
        <f t="shared" si="49"/>
        <v>1056</v>
      </c>
      <c r="Q24" s="13">
        <f t="shared" si="49"/>
        <v>1045</v>
      </c>
      <c r="R24" s="15">
        <f t="shared" si="22"/>
        <v>2101</v>
      </c>
      <c r="S24" s="13">
        <f t="shared" si="49"/>
        <v>974</v>
      </c>
      <c r="T24" s="13">
        <f t="shared" si="49"/>
        <v>978</v>
      </c>
      <c r="U24" s="15">
        <f t="shared" si="25"/>
        <v>1952</v>
      </c>
    </row>
    <row r="25" spans="1:21" ht="15" outlineLevel="3" collapsed="1" x14ac:dyDescent="0.25">
      <c r="A25" s="188" t="s">
        <v>37</v>
      </c>
      <c r="B25" s="188"/>
      <c r="C25" s="188"/>
      <c r="D25" s="13">
        <f t="shared" ref="D25:T25" si="50">SUBTOTAL(9,D26:D40)</f>
        <v>993</v>
      </c>
      <c r="E25" s="13">
        <f t="shared" si="50"/>
        <v>1031</v>
      </c>
      <c r="F25" s="15">
        <f t="shared" si="11"/>
        <v>2024</v>
      </c>
      <c r="G25" s="13">
        <f t="shared" si="50"/>
        <v>969</v>
      </c>
      <c r="H25" s="13">
        <f t="shared" si="50"/>
        <v>973</v>
      </c>
      <c r="I25" s="15">
        <f t="shared" si="13"/>
        <v>1942</v>
      </c>
      <c r="J25" s="13">
        <f t="shared" si="50"/>
        <v>1113</v>
      </c>
      <c r="K25" s="13">
        <f t="shared" si="50"/>
        <v>1108</v>
      </c>
      <c r="L25" s="15">
        <f t="shared" si="16"/>
        <v>2221</v>
      </c>
      <c r="M25" s="13">
        <f t="shared" si="50"/>
        <v>1053</v>
      </c>
      <c r="N25" s="13">
        <f t="shared" si="50"/>
        <v>1048</v>
      </c>
      <c r="O25" s="15">
        <f t="shared" si="19"/>
        <v>2101</v>
      </c>
      <c r="P25" s="13">
        <f t="shared" si="50"/>
        <v>1056</v>
      </c>
      <c r="Q25" s="13">
        <f t="shared" si="50"/>
        <v>1045</v>
      </c>
      <c r="R25" s="15">
        <f t="shared" si="22"/>
        <v>2101</v>
      </c>
      <c r="S25" s="13">
        <f t="shared" si="50"/>
        <v>974</v>
      </c>
      <c r="T25" s="13">
        <f t="shared" si="50"/>
        <v>978</v>
      </c>
      <c r="U25" s="15">
        <f t="shared" si="25"/>
        <v>1952</v>
      </c>
    </row>
    <row r="26" spans="1:21" ht="15" outlineLevel="4" x14ac:dyDescent="0.25">
      <c r="A26" s="8">
        <v>52.010100000000001</v>
      </c>
      <c r="B26" s="8" t="s">
        <v>91</v>
      </c>
      <c r="C26" s="8" t="s">
        <v>92</v>
      </c>
      <c r="D26" s="14">
        <v>96</v>
      </c>
      <c r="E26" s="14">
        <v>77</v>
      </c>
      <c r="F26" s="15">
        <f t="shared" si="11"/>
        <v>173</v>
      </c>
      <c r="G26" s="14">
        <v>89</v>
      </c>
      <c r="H26" s="14">
        <v>64</v>
      </c>
      <c r="I26" s="15">
        <f t="shared" si="13"/>
        <v>153</v>
      </c>
      <c r="J26" s="14">
        <v>115</v>
      </c>
      <c r="K26" s="14">
        <v>92</v>
      </c>
      <c r="L26" s="15">
        <f t="shared" si="16"/>
        <v>207</v>
      </c>
      <c r="M26" s="14">
        <v>99</v>
      </c>
      <c r="N26" s="14">
        <v>86</v>
      </c>
      <c r="O26" s="15">
        <f t="shared" si="19"/>
        <v>185</v>
      </c>
      <c r="P26" s="14">
        <v>86</v>
      </c>
      <c r="Q26" s="14">
        <v>77</v>
      </c>
      <c r="R26" s="15">
        <f t="shared" si="22"/>
        <v>163</v>
      </c>
      <c r="S26" s="14">
        <v>80</v>
      </c>
      <c r="T26" s="14">
        <v>68</v>
      </c>
      <c r="U26" s="15">
        <f t="shared" si="25"/>
        <v>148</v>
      </c>
    </row>
    <row r="27" spans="1:21" ht="15" outlineLevel="4" x14ac:dyDescent="0.25">
      <c r="A27" s="8">
        <v>52.020400000000002</v>
      </c>
      <c r="B27" s="8" t="s">
        <v>93</v>
      </c>
      <c r="C27" s="8" t="s">
        <v>94</v>
      </c>
      <c r="D27" s="14"/>
      <c r="E27" s="14"/>
      <c r="F27" s="15">
        <f t="shared" si="11"/>
        <v>0</v>
      </c>
      <c r="G27" s="14"/>
      <c r="H27" s="14">
        <v>2</v>
      </c>
      <c r="I27" s="15">
        <f t="shared" si="13"/>
        <v>2</v>
      </c>
      <c r="J27" s="14">
        <v>27</v>
      </c>
      <c r="K27" s="14">
        <v>51</v>
      </c>
      <c r="L27" s="15">
        <f t="shared" si="16"/>
        <v>78</v>
      </c>
      <c r="M27" s="14">
        <v>32</v>
      </c>
      <c r="N27" s="14">
        <v>53</v>
      </c>
      <c r="O27" s="15">
        <f t="shared" si="19"/>
        <v>85</v>
      </c>
      <c r="P27" s="14">
        <v>39</v>
      </c>
      <c r="Q27" s="14">
        <v>66</v>
      </c>
      <c r="R27" s="15">
        <f t="shared" si="22"/>
        <v>105</v>
      </c>
      <c r="S27" s="14">
        <v>32</v>
      </c>
      <c r="T27" s="14">
        <v>65</v>
      </c>
      <c r="U27" s="15">
        <f t="shared" si="25"/>
        <v>97</v>
      </c>
    </row>
    <row r="28" spans="1:21" ht="15" outlineLevel="4" x14ac:dyDescent="0.25">
      <c r="A28" s="8">
        <v>52.020499999999998</v>
      </c>
      <c r="B28" s="8" t="s">
        <v>95</v>
      </c>
      <c r="C28" s="8" t="s">
        <v>96</v>
      </c>
      <c r="D28" s="14">
        <v>4</v>
      </c>
      <c r="E28" s="14">
        <v>8</v>
      </c>
      <c r="F28" s="15">
        <f t="shared" si="11"/>
        <v>12</v>
      </c>
      <c r="G28" s="14">
        <v>8</v>
      </c>
      <c r="H28" s="14">
        <v>6</v>
      </c>
      <c r="I28" s="15">
        <f t="shared" si="13"/>
        <v>14</v>
      </c>
      <c r="J28" s="14">
        <v>23</v>
      </c>
      <c r="K28" s="14">
        <v>23</v>
      </c>
      <c r="L28" s="15">
        <f t="shared" si="16"/>
        <v>46</v>
      </c>
      <c r="M28" s="14">
        <v>23</v>
      </c>
      <c r="N28" s="14">
        <v>23</v>
      </c>
      <c r="O28" s="15">
        <f t="shared" si="19"/>
        <v>46</v>
      </c>
      <c r="P28" s="14">
        <v>35</v>
      </c>
      <c r="Q28" s="14">
        <v>24</v>
      </c>
      <c r="R28" s="15">
        <f t="shared" si="22"/>
        <v>59</v>
      </c>
      <c r="S28" s="14">
        <v>32</v>
      </c>
      <c r="T28" s="14">
        <v>23</v>
      </c>
      <c r="U28" s="15">
        <f t="shared" si="25"/>
        <v>55</v>
      </c>
    </row>
    <row r="29" spans="1:21" ht="12.75" customHeight="1" outlineLevel="4" x14ac:dyDescent="0.25">
      <c r="A29" s="8">
        <v>52.020499999999998</v>
      </c>
      <c r="B29" s="8" t="s">
        <v>97</v>
      </c>
      <c r="C29" s="8" t="s">
        <v>98</v>
      </c>
      <c r="D29" s="14">
        <v>18</v>
      </c>
      <c r="E29" s="14">
        <v>21</v>
      </c>
      <c r="F29" s="15">
        <f t="shared" si="11"/>
        <v>39</v>
      </c>
      <c r="G29" s="14">
        <v>16</v>
      </c>
      <c r="H29" s="14">
        <v>16</v>
      </c>
      <c r="I29" s="15">
        <f t="shared" si="13"/>
        <v>32</v>
      </c>
      <c r="J29" s="14">
        <v>10</v>
      </c>
      <c r="K29" s="14">
        <v>8</v>
      </c>
      <c r="L29" s="15">
        <f t="shared" si="16"/>
        <v>18</v>
      </c>
      <c r="M29" s="14">
        <v>8</v>
      </c>
      <c r="N29" s="14">
        <v>7</v>
      </c>
      <c r="O29" s="15">
        <f t="shared" si="19"/>
        <v>15</v>
      </c>
      <c r="P29" s="14">
        <v>4</v>
      </c>
      <c r="Q29" s="14">
        <v>4</v>
      </c>
      <c r="R29" s="15">
        <f t="shared" si="22"/>
        <v>8</v>
      </c>
      <c r="S29" s="14">
        <v>4</v>
      </c>
      <c r="T29" s="14">
        <v>4</v>
      </c>
      <c r="U29" s="15">
        <f t="shared" si="25"/>
        <v>8</v>
      </c>
    </row>
    <row r="30" spans="1:21" ht="12.75" customHeight="1" outlineLevel="4" x14ac:dyDescent="0.25">
      <c r="A30" s="8">
        <v>52.030099999999997</v>
      </c>
      <c r="B30" s="8" t="s">
        <v>99</v>
      </c>
      <c r="C30" s="8" t="s">
        <v>100</v>
      </c>
      <c r="D30" s="14">
        <v>405</v>
      </c>
      <c r="E30" s="14">
        <v>442</v>
      </c>
      <c r="F30" s="15">
        <f t="shared" si="11"/>
        <v>847</v>
      </c>
      <c r="G30" s="14">
        <v>393</v>
      </c>
      <c r="H30" s="14">
        <v>402</v>
      </c>
      <c r="I30" s="15">
        <f t="shared" si="13"/>
        <v>795</v>
      </c>
      <c r="J30" s="14">
        <v>430</v>
      </c>
      <c r="K30" s="14">
        <v>428</v>
      </c>
      <c r="L30" s="15">
        <f t="shared" si="16"/>
        <v>858</v>
      </c>
      <c r="M30" s="14">
        <v>403</v>
      </c>
      <c r="N30" s="14">
        <v>400</v>
      </c>
      <c r="O30" s="15">
        <f t="shared" si="19"/>
        <v>803</v>
      </c>
      <c r="P30" s="14">
        <v>409</v>
      </c>
      <c r="Q30" s="14">
        <v>373</v>
      </c>
      <c r="R30" s="15">
        <f t="shared" si="22"/>
        <v>782</v>
      </c>
      <c r="S30" s="14">
        <v>374</v>
      </c>
      <c r="T30" s="14">
        <v>329</v>
      </c>
      <c r="U30" s="15">
        <f t="shared" si="25"/>
        <v>703</v>
      </c>
    </row>
    <row r="31" spans="1:21" ht="12.75" customHeight="1" outlineLevel="4" x14ac:dyDescent="0.25">
      <c r="A31" s="8">
        <v>52.040199999999999</v>
      </c>
      <c r="B31" s="8" t="s">
        <v>101</v>
      </c>
      <c r="C31" s="8" t="s">
        <v>102</v>
      </c>
      <c r="D31" s="14">
        <v>44</v>
      </c>
      <c r="E31" s="14">
        <v>101</v>
      </c>
      <c r="F31" s="15">
        <f t="shared" si="11"/>
        <v>145</v>
      </c>
      <c r="G31" s="14">
        <v>40</v>
      </c>
      <c r="H31" s="14">
        <v>93</v>
      </c>
      <c r="I31" s="15">
        <f t="shared" si="13"/>
        <v>133</v>
      </c>
      <c r="J31" s="14">
        <v>33</v>
      </c>
      <c r="K31" s="14">
        <v>68</v>
      </c>
      <c r="L31" s="15">
        <f t="shared" si="16"/>
        <v>101</v>
      </c>
      <c r="M31" s="14">
        <v>27</v>
      </c>
      <c r="N31" s="14">
        <v>58</v>
      </c>
      <c r="O31" s="15">
        <f t="shared" si="19"/>
        <v>85</v>
      </c>
      <c r="P31" s="14">
        <v>13</v>
      </c>
      <c r="Q31" s="14">
        <v>42</v>
      </c>
      <c r="R31" s="15">
        <f t="shared" si="22"/>
        <v>55</v>
      </c>
      <c r="S31" s="14">
        <v>11</v>
      </c>
      <c r="T31" s="14">
        <v>40</v>
      </c>
      <c r="U31" s="15">
        <f t="shared" si="25"/>
        <v>51</v>
      </c>
    </row>
    <row r="32" spans="1:21" ht="15" outlineLevel="4" x14ac:dyDescent="0.25">
      <c r="A32" s="8">
        <v>52.060099999999998</v>
      </c>
      <c r="B32" s="8" t="s">
        <v>103</v>
      </c>
      <c r="C32" s="8" t="s">
        <v>104</v>
      </c>
      <c r="D32" s="14">
        <v>13</v>
      </c>
      <c r="E32" s="14">
        <v>10</v>
      </c>
      <c r="F32" s="15">
        <f t="shared" si="11"/>
        <v>23</v>
      </c>
      <c r="G32" s="14">
        <v>13</v>
      </c>
      <c r="H32" s="14">
        <v>8</v>
      </c>
      <c r="I32" s="15">
        <f t="shared" si="13"/>
        <v>21</v>
      </c>
      <c r="J32" s="14">
        <v>26</v>
      </c>
      <c r="K32" s="14">
        <v>14</v>
      </c>
      <c r="L32" s="15">
        <f t="shared" si="16"/>
        <v>40</v>
      </c>
      <c r="M32" s="14">
        <v>26</v>
      </c>
      <c r="N32" s="14">
        <v>11</v>
      </c>
      <c r="O32" s="15">
        <f t="shared" si="19"/>
        <v>37</v>
      </c>
      <c r="P32" s="14">
        <v>26</v>
      </c>
      <c r="Q32" s="14">
        <v>17</v>
      </c>
      <c r="R32" s="15">
        <f t="shared" si="22"/>
        <v>43</v>
      </c>
      <c r="S32" s="14">
        <v>22</v>
      </c>
      <c r="T32" s="14">
        <v>14</v>
      </c>
      <c r="U32" s="15">
        <f t="shared" si="25"/>
        <v>36</v>
      </c>
    </row>
    <row r="33" spans="1:21" ht="15" outlineLevel="4" x14ac:dyDescent="0.25">
      <c r="A33" s="8">
        <v>52.080100000000002</v>
      </c>
      <c r="B33" s="8" t="s">
        <v>105</v>
      </c>
      <c r="C33" s="8" t="s">
        <v>106</v>
      </c>
      <c r="D33" s="14">
        <v>138</v>
      </c>
      <c r="E33" s="14">
        <v>62</v>
      </c>
      <c r="F33" s="15">
        <f t="shared" si="11"/>
        <v>200</v>
      </c>
      <c r="G33" s="14">
        <v>140</v>
      </c>
      <c r="H33" s="14">
        <v>65</v>
      </c>
      <c r="I33" s="15">
        <f t="shared" si="13"/>
        <v>205</v>
      </c>
      <c r="J33" s="14">
        <v>150</v>
      </c>
      <c r="K33" s="14">
        <v>70</v>
      </c>
      <c r="L33" s="15">
        <f t="shared" si="16"/>
        <v>220</v>
      </c>
      <c r="M33" s="14">
        <v>148</v>
      </c>
      <c r="N33" s="14">
        <v>71</v>
      </c>
      <c r="O33" s="15">
        <f t="shared" si="19"/>
        <v>219</v>
      </c>
      <c r="P33" s="14">
        <v>157</v>
      </c>
      <c r="Q33" s="14">
        <v>72</v>
      </c>
      <c r="R33" s="15">
        <f t="shared" si="22"/>
        <v>229</v>
      </c>
      <c r="S33" s="14">
        <v>156</v>
      </c>
      <c r="T33" s="14">
        <v>66</v>
      </c>
      <c r="U33" s="15">
        <f t="shared" si="25"/>
        <v>222</v>
      </c>
    </row>
    <row r="34" spans="1:21" ht="15" outlineLevel="4" x14ac:dyDescent="0.25">
      <c r="A34" s="8">
        <v>52.100099999999998</v>
      </c>
      <c r="B34" s="8" t="s">
        <v>107</v>
      </c>
      <c r="C34" s="8" t="s">
        <v>108</v>
      </c>
      <c r="D34" s="14">
        <v>34</v>
      </c>
      <c r="E34" s="14">
        <v>73</v>
      </c>
      <c r="F34" s="15">
        <f t="shared" si="11"/>
        <v>107</v>
      </c>
      <c r="G34" s="14">
        <v>31</v>
      </c>
      <c r="H34" s="14">
        <v>60</v>
      </c>
      <c r="I34" s="15">
        <f t="shared" si="13"/>
        <v>91</v>
      </c>
      <c r="J34" s="14">
        <v>13</v>
      </c>
      <c r="K34" s="14">
        <v>32</v>
      </c>
      <c r="L34" s="15">
        <f t="shared" si="16"/>
        <v>45</v>
      </c>
      <c r="M34" s="14">
        <v>11</v>
      </c>
      <c r="N34" s="14">
        <v>29</v>
      </c>
      <c r="O34" s="15">
        <f t="shared" si="19"/>
        <v>40</v>
      </c>
      <c r="P34" s="14">
        <v>8</v>
      </c>
      <c r="Q34" s="14">
        <v>20</v>
      </c>
      <c r="R34" s="15">
        <f t="shared" si="22"/>
        <v>28</v>
      </c>
      <c r="S34" s="14">
        <v>6</v>
      </c>
      <c r="T34" s="14">
        <v>13</v>
      </c>
      <c r="U34" s="15">
        <f t="shared" si="25"/>
        <v>19</v>
      </c>
    </row>
    <row r="35" spans="1:21" ht="15" outlineLevel="4" x14ac:dyDescent="0.25">
      <c r="A35" s="8">
        <v>52.100099999999998</v>
      </c>
      <c r="B35" s="8" t="s">
        <v>109</v>
      </c>
      <c r="C35" s="8" t="s">
        <v>110</v>
      </c>
      <c r="D35" s="14">
        <v>11</v>
      </c>
      <c r="E35" s="14">
        <v>20</v>
      </c>
      <c r="F35" s="15">
        <f t="shared" si="11"/>
        <v>31</v>
      </c>
      <c r="G35" s="14">
        <v>17</v>
      </c>
      <c r="H35" s="14">
        <v>43</v>
      </c>
      <c r="I35" s="15">
        <f t="shared" si="13"/>
        <v>60</v>
      </c>
      <c r="J35" s="14">
        <v>42</v>
      </c>
      <c r="K35" s="14">
        <v>69</v>
      </c>
      <c r="L35" s="15">
        <f t="shared" si="16"/>
        <v>111</v>
      </c>
      <c r="M35" s="14">
        <v>44</v>
      </c>
      <c r="N35" s="14">
        <v>75</v>
      </c>
      <c r="O35" s="15">
        <f t="shared" si="19"/>
        <v>119</v>
      </c>
      <c r="P35" s="14">
        <v>46</v>
      </c>
      <c r="Q35" s="14">
        <v>88</v>
      </c>
      <c r="R35" s="15">
        <f t="shared" si="22"/>
        <v>134</v>
      </c>
      <c r="S35" s="14">
        <v>44</v>
      </c>
      <c r="T35" s="14">
        <v>94</v>
      </c>
      <c r="U35" s="15">
        <f t="shared" si="25"/>
        <v>138</v>
      </c>
    </row>
    <row r="36" spans="1:21" ht="15" outlineLevel="4" x14ac:dyDescent="0.25">
      <c r="A36" s="8">
        <v>52.120100000000001</v>
      </c>
      <c r="B36" s="8" t="s">
        <v>111</v>
      </c>
      <c r="C36" s="8" t="s">
        <v>112</v>
      </c>
      <c r="D36" s="14">
        <v>98</v>
      </c>
      <c r="E36" s="14">
        <v>22</v>
      </c>
      <c r="F36" s="15">
        <f t="shared" si="11"/>
        <v>120</v>
      </c>
      <c r="G36" s="14">
        <v>90</v>
      </c>
      <c r="H36" s="14">
        <v>23</v>
      </c>
      <c r="I36" s="15">
        <f t="shared" si="13"/>
        <v>113</v>
      </c>
      <c r="J36" s="14">
        <v>109</v>
      </c>
      <c r="K36" s="14">
        <v>29</v>
      </c>
      <c r="L36" s="15">
        <f t="shared" si="16"/>
        <v>138</v>
      </c>
      <c r="M36" s="14">
        <v>102</v>
      </c>
      <c r="N36" s="14">
        <v>27</v>
      </c>
      <c r="O36" s="15">
        <f t="shared" si="19"/>
        <v>129</v>
      </c>
      <c r="P36" s="14">
        <v>102</v>
      </c>
      <c r="Q36" s="14">
        <v>24</v>
      </c>
      <c r="R36" s="15">
        <f t="shared" si="22"/>
        <v>126</v>
      </c>
      <c r="S36" s="14">
        <v>93</v>
      </c>
      <c r="T36" s="14">
        <v>29</v>
      </c>
      <c r="U36" s="15">
        <f t="shared" si="25"/>
        <v>122</v>
      </c>
    </row>
    <row r="37" spans="1:21" ht="15" outlineLevel="4" x14ac:dyDescent="0.25">
      <c r="A37" s="8">
        <v>52.130200000000002</v>
      </c>
      <c r="B37" s="8" t="s">
        <v>113</v>
      </c>
      <c r="C37" s="8" t="s">
        <v>114</v>
      </c>
      <c r="D37" s="14">
        <v>11</v>
      </c>
      <c r="E37" s="14">
        <v>6</v>
      </c>
      <c r="F37" s="15">
        <f t="shared" si="11"/>
        <v>17</v>
      </c>
      <c r="G37" s="14">
        <v>11</v>
      </c>
      <c r="H37" s="14">
        <v>5</v>
      </c>
      <c r="I37" s="15">
        <f t="shared" si="13"/>
        <v>16</v>
      </c>
      <c r="J37" s="14">
        <v>6</v>
      </c>
      <c r="K37" s="14">
        <v>5</v>
      </c>
      <c r="L37" s="15">
        <f t="shared" si="16"/>
        <v>11</v>
      </c>
      <c r="M37" s="14">
        <v>5</v>
      </c>
      <c r="N37" s="14">
        <v>7</v>
      </c>
      <c r="O37" s="15">
        <f t="shared" si="19"/>
        <v>12</v>
      </c>
      <c r="P37" s="14">
        <v>3</v>
      </c>
      <c r="Q37" s="14">
        <v>5</v>
      </c>
      <c r="R37" s="15">
        <f t="shared" si="22"/>
        <v>8</v>
      </c>
      <c r="S37" s="14">
        <v>2</v>
      </c>
      <c r="T37" s="14">
        <v>6</v>
      </c>
      <c r="U37" s="15">
        <f t="shared" si="25"/>
        <v>8</v>
      </c>
    </row>
    <row r="38" spans="1:21" ht="15" outlineLevel="4" x14ac:dyDescent="0.25">
      <c r="A38" s="8">
        <v>52.130200000000002</v>
      </c>
      <c r="B38" s="8" t="s">
        <v>115</v>
      </c>
      <c r="C38" s="8" t="s">
        <v>116</v>
      </c>
      <c r="D38" s="14"/>
      <c r="E38" s="14"/>
      <c r="F38" s="15">
        <f t="shared" si="11"/>
        <v>0</v>
      </c>
      <c r="G38" s="14">
        <v>1</v>
      </c>
      <c r="H38" s="14">
        <v>2</v>
      </c>
      <c r="I38" s="15">
        <f t="shared" si="13"/>
        <v>3</v>
      </c>
      <c r="J38" s="14">
        <v>6</v>
      </c>
      <c r="K38" s="14">
        <v>2</v>
      </c>
      <c r="L38" s="15">
        <f t="shared" si="16"/>
        <v>8</v>
      </c>
      <c r="M38" s="14">
        <v>6</v>
      </c>
      <c r="N38" s="14">
        <v>3</v>
      </c>
      <c r="O38" s="15">
        <f t="shared" si="19"/>
        <v>9</v>
      </c>
      <c r="P38" s="14">
        <v>8</v>
      </c>
      <c r="Q38" s="14">
        <v>6</v>
      </c>
      <c r="R38" s="15">
        <f t="shared" si="22"/>
        <v>14</v>
      </c>
      <c r="S38" s="14">
        <v>9</v>
      </c>
      <c r="T38" s="14">
        <v>6</v>
      </c>
      <c r="U38" s="15">
        <f t="shared" si="25"/>
        <v>15</v>
      </c>
    </row>
    <row r="39" spans="1:21" ht="15" outlineLevel="4" x14ac:dyDescent="0.25">
      <c r="A39" s="8">
        <v>52.140099999999997</v>
      </c>
      <c r="B39" s="8" t="s">
        <v>117</v>
      </c>
      <c r="C39" s="8" t="s">
        <v>118</v>
      </c>
      <c r="D39" s="14">
        <v>22</v>
      </c>
      <c r="E39" s="14">
        <v>48</v>
      </c>
      <c r="F39" s="15">
        <f t="shared" si="11"/>
        <v>70</v>
      </c>
      <c r="G39" s="14">
        <v>32</v>
      </c>
      <c r="H39" s="14">
        <v>60</v>
      </c>
      <c r="I39" s="15">
        <f t="shared" si="13"/>
        <v>92</v>
      </c>
      <c r="J39" s="14">
        <v>61</v>
      </c>
      <c r="K39" s="14">
        <v>149</v>
      </c>
      <c r="L39" s="15">
        <f t="shared" si="16"/>
        <v>210</v>
      </c>
      <c r="M39" s="14">
        <v>70</v>
      </c>
      <c r="N39" s="14">
        <v>145</v>
      </c>
      <c r="O39" s="15">
        <f t="shared" si="19"/>
        <v>215</v>
      </c>
      <c r="P39" s="14">
        <v>86</v>
      </c>
      <c r="Q39" s="14">
        <v>186</v>
      </c>
      <c r="R39" s="15">
        <f t="shared" si="22"/>
        <v>272</v>
      </c>
      <c r="S39" s="14">
        <v>82</v>
      </c>
      <c r="T39" s="14">
        <v>186</v>
      </c>
      <c r="U39" s="15">
        <f t="shared" si="25"/>
        <v>268</v>
      </c>
    </row>
    <row r="40" spans="1:21" ht="15" outlineLevel="4" x14ac:dyDescent="0.25">
      <c r="A40" s="8">
        <v>52.140099999999997</v>
      </c>
      <c r="B40" s="8" t="s">
        <v>119</v>
      </c>
      <c r="C40" s="8" t="s">
        <v>120</v>
      </c>
      <c r="D40" s="14">
        <v>99</v>
      </c>
      <c r="E40" s="14">
        <v>141</v>
      </c>
      <c r="F40" s="15">
        <f t="shared" si="11"/>
        <v>240</v>
      </c>
      <c r="G40" s="14">
        <v>88</v>
      </c>
      <c r="H40" s="14">
        <v>124</v>
      </c>
      <c r="I40" s="15">
        <f t="shared" si="13"/>
        <v>212</v>
      </c>
      <c r="J40" s="14">
        <v>62</v>
      </c>
      <c r="K40" s="14">
        <v>68</v>
      </c>
      <c r="L40" s="15">
        <f t="shared" si="16"/>
        <v>130</v>
      </c>
      <c r="M40" s="14">
        <v>49</v>
      </c>
      <c r="N40" s="14">
        <v>53</v>
      </c>
      <c r="O40" s="15">
        <f t="shared" si="19"/>
        <v>102</v>
      </c>
      <c r="P40" s="14">
        <v>34</v>
      </c>
      <c r="Q40" s="14">
        <v>41</v>
      </c>
      <c r="R40" s="15">
        <f t="shared" si="22"/>
        <v>75</v>
      </c>
      <c r="S40" s="14">
        <v>27</v>
      </c>
      <c r="T40" s="14">
        <v>35</v>
      </c>
      <c r="U40" s="15">
        <f t="shared" si="25"/>
        <v>62</v>
      </c>
    </row>
    <row r="41" spans="1:21" ht="15" outlineLevel="2" x14ac:dyDescent="0.25">
      <c r="A41" s="190" t="s">
        <v>41</v>
      </c>
      <c r="B41" s="190"/>
      <c r="C41" s="190"/>
      <c r="D41" s="13">
        <f t="shared" ref="D41:T41" si="51">SUBTOTAL(9,D43:D49)</f>
        <v>104</v>
      </c>
      <c r="E41" s="13">
        <f t="shared" si="51"/>
        <v>90</v>
      </c>
      <c r="F41" s="15">
        <f t="shared" si="11"/>
        <v>194</v>
      </c>
      <c r="G41" s="13">
        <f t="shared" si="51"/>
        <v>96</v>
      </c>
      <c r="H41" s="13">
        <f t="shared" si="51"/>
        <v>87</v>
      </c>
      <c r="I41" s="15">
        <f t="shared" si="13"/>
        <v>183</v>
      </c>
      <c r="J41" s="13">
        <f t="shared" si="51"/>
        <v>98</v>
      </c>
      <c r="K41" s="13">
        <f t="shared" si="51"/>
        <v>87</v>
      </c>
      <c r="L41" s="15">
        <f t="shared" si="16"/>
        <v>185</v>
      </c>
      <c r="M41" s="13">
        <f t="shared" si="51"/>
        <v>89</v>
      </c>
      <c r="N41" s="13">
        <f t="shared" si="51"/>
        <v>77</v>
      </c>
      <c r="O41" s="15">
        <f t="shared" si="19"/>
        <v>166</v>
      </c>
      <c r="P41" s="13">
        <f t="shared" si="51"/>
        <v>82</v>
      </c>
      <c r="Q41" s="13">
        <f t="shared" si="51"/>
        <v>67</v>
      </c>
      <c r="R41" s="15">
        <f t="shared" si="22"/>
        <v>149</v>
      </c>
      <c r="S41" s="13">
        <f t="shared" si="51"/>
        <v>73</v>
      </c>
      <c r="T41" s="13">
        <f t="shared" si="51"/>
        <v>75</v>
      </c>
      <c r="U41" s="15">
        <f t="shared" si="25"/>
        <v>148</v>
      </c>
    </row>
    <row r="42" spans="1:21" ht="15" outlineLevel="3" collapsed="1" x14ac:dyDescent="0.25">
      <c r="A42" s="188" t="s">
        <v>121</v>
      </c>
      <c r="B42" s="188"/>
      <c r="C42" s="188"/>
      <c r="D42" s="13">
        <f t="shared" ref="D42:T42" si="52">SUBTOTAL(9,D43:D46)</f>
        <v>92</v>
      </c>
      <c r="E42" s="13">
        <f t="shared" si="52"/>
        <v>85</v>
      </c>
      <c r="F42" s="15">
        <f t="shared" si="11"/>
        <v>177</v>
      </c>
      <c r="G42" s="13">
        <f t="shared" si="52"/>
        <v>84</v>
      </c>
      <c r="H42" s="13">
        <f t="shared" si="52"/>
        <v>83</v>
      </c>
      <c r="I42" s="15">
        <f t="shared" si="13"/>
        <v>167</v>
      </c>
      <c r="J42" s="13">
        <f t="shared" si="52"/>
        <v>86</v>
      </c>
      <c r="K42" s="13">
        <f t="shared" si="52"/>
        <v>83</v>
      </c>
      <c r="L42" s="15">
        <f t="shared" si="16"/>
        <v>169</v>
      </c>
      <c r="M42" s="13">
        <f t="shared" si="52"/>
        <v>80</v>
      </c>
      <c r="N42" s="13">
        <f t="shared" si="52"/>
        <v>74</v>
      </c>
      <c r="O42" s="15">
        <f t="shared" si="19"/>
        <v>154</v>
      </c>
      <c r="P42" s="13">
        <f t="shared" si="52"/>
        <v>72</v>
      </c>
      <c r="Q42" s="13">
        <f t="shared" si="52"/>
        <v>65</v>
      </c>
      <c r="R42" s="15">
        <f t="shared" si="22"/>
        <v>137</v>
      </c>
      <c r="S42" s="13">
        <f t="shared" si="52"/>
        <v>63</v>
      </c>
      <c r="T42" s="13">
        <f t="shared" si="52"/>
        <v>73</v>
      </c>
      <c r="U42" s="15">
        <f t="shared" si="25"/>
        <v>136</v>
      </c>
    </row>
    <row r="43" spans="1:21" ht="12.75" customHeight="1" outlineLevel="4" x14ac:dyDescent="0.25">
      <c r="A43" s="8">
        <v>52.010100000000001</v>
      </c>
      <c r="B43" s="8" t="s">
        <v>122</v>
      </c>
      <c r="C43" s="8" t="s">
        <v>123</v>
      </c>
      <c r="D43" s="14">
        <v>92</v>
      </c>
      <c r="E43" s="14">
        <v>80</v>
      </c>
      <c r="F43" s="15">
        <f t="shared" si="11"/>
        <v>172</v>
      </c>
      <c r="G43" s="14">
        <v>84</v>
      </c>
      <c r="H43" s="14">
        <v>79</v>
      </c>
      <c r="I43" s="15">
        <f t="shared" si="13"/>
        <v>163</v>
      </c>
      <c r="J43" s="14">
        <v>86</v>
      </c>
      <c r="K43" s="14">
        <v>81</v>
      </c>
      <c r="L43" s="15">
        <f t="shared" si="16"/>
        <v>167</v>
      </c>
      <c r="M43" s="14">
        <v>80</v>
      </c>
      <c r="N43" s="14">
        <v>73</v>
      </c>
      <c r="O43" s="15">
        <f t="shared" si="19"/>
        <v>153</v>
      </c>
      <c r="P43" s="14">
        <v>72</v>
      </c>
      <c r="Q43" s="14">
        <v>64</v>
      </c>
      <c r="R43" s="15">
        <f t="shared" si="22"/>
        <v>136</v>
      </c>
      <c r="S43" s="14">
        <v>63</v>
      </c>
      <c r="T43" s="14">
        <v>73</v>
      </c>
      <c r="U43" s="15">
        <f t="shared" si="25"/>
        <v>136</v>
      </c>
    </row>
    <row r="44" spans="1:21" ht="15" outlineLevel="4" x14ac:dyDescent="0.25">
      <c r="A44" s="8">
        <v>52.010100000000001</v>
      </c>
      <c r="B44" s="8" t="s">
        <v>91</v>
      </c>
      <c r="C44" s="8" t="s">
        <v>92</v>
      </c>
      <c r="D44" s="14"/>
      <c r="E44" s="14">
        <v>3</v>
      </c>
      <c r="F44" s="15">
        <f t="shared" si="11"/>
        <v>3</v>
      </c>
      <c r="G44" s="14"/>
      <c r="H44" s="14">
        <v>2</v>
      </c>
      <c r="I44" s="15">
        <f t="shared" si="13"/>
        <v>2</v>
      </c>
      <c r="J44" s="14"/>
      <c r="K44" s="14">
        <v>2</v>
      </c>
      <c r="L44" s="15">
        <f t="shared" si="16"/>
        <v>2</v>
      </c>
      <c r="M44" s="14"/>
      <c r="N44" s="14">
        <v>1</v>
      </c>
      <c r="O44" s="15">
        <f t="shared" si="19"/>
        <v>1</v>
      </c>
      <c r="P44" s="14"/>
      <c r="Q44" s="14">
        <v>1</v>
      </c>
      <c r="R44" s="15">
        <f t="shared" si="22"/>
        <v>1</v>
      </c>
      <c r="S44" s="14"/>
      <c r="T44" s="14"/>
      <c r="U44" s="15">
        <f t="shared" si="25"/>
        <v>0</v>
      </c>
    </row>
    <row r="45" spans="1:21" ht="15" outlineLevel="4" x14ac:dyDescent="0.25">
      <c r="A45" s="8">
        <v>52.020499999999998</v>
      </c>
      <c r="B45" s="8" t="s">
        <v>124</v>
      </c>
      <c r="C45" s="8" t="s">
        <v>98</v>
      </c>
      <c r="D45" s="14"/>
      <c r="E45" s="14">
        <v>1</v>
      </c>
      <c r="F45" s="15">
        <f t="shared" si="11"/>
        <v>1</v>
      </c>
      <c r="G45" s="14"/>
      <c r="H45" s="14">
        <v>1</v>
      </c>
      <c r="I45" s="15">
        <f t="shared" si="13"/>
        <v>1</v>
      </c>
      <c r="J45" s="14"/>
      <c r="K45" s="14"/>
      <c r="L45" s="15">
        <f t="shared" si="16"/>
        <v>0</v>
      </c>
      <c r="M45" s="14"/>
      <c r="N45" s="14"/>
      <c r="O45" s="15">
        <f t="shared" si="19"/>
        <v>0</v>
      </c>
      <c r="P45" s="14"/>
      <c r="Q45" s="14"/>
      <c r="R45" s="15">
        <f t="shared" si="22"/>
        <v>0</v>
      </c>
      <c r="S45" s="14"/>
      <c r="T45" s="14"/>
      <c r="U45" s="15">
        <f t="shared" si="25"/>
        <v>0</v>
      </c>
    </row>
    <row r="46" spans="1:21" ht="15" outlineLevel="4" x14ac:dyDescent="0.25">
      <c r="A46" s="8">
        <v>52.100099999999998</v>
      </c>
      <c r="B46" s="8" t="s">
        <v>109</v>
      </c>
      <c r="C46" s="8" t="s">
        <v>110</v>
      </c>
      <c r="D46" s="14"/>
      <c r="E46" s="14">
        <v>1</v>
      </c>
      <c r="F46" s="15">
        <f t="shared" si="11"/>
        <v>1</v>
      </c>
      <c r="G46" s="14"/>
      <c r="H46" s="14">
        <v>1</v>
      </c>
      <c r="I46" s="15">
        <f t="shared" si="13"/>
        <v>1</v>
      </c>
      <c r="J46" s="14"/>
      <c r="K46" s="14"/>
      <c r="L46" s="15">
        <f t="shared" si="16"/>
        <v>0</v>
      </c>
      <c r="M46" s="14"/>
      <c r="N46" s="14"/>
      <c r="O46" s="15">
        <f t="shared" si="19"/>
        <v>0</v>
      </c>
      <c r="P46" s="14"/>
      <c r="Q46" s="14"/>
      <c r="R46" s="15">
        <f t="shared" si="22"/>
        <v>0</v>
      </c>
      <c r="S46" s="14"/>
      <c r="T46" s="14"/>
      <c r="U46" s="15">
        <f t="shared" si="25"/>
        <v>0</v>
      </c>
    </row>
    <row r="47" spans="1:21" ht="15" outlineLevel="3" x14ac:dyDescent="0.25">
      <c r="A47" s="188" t="s">
        <v>45</v>
      </c>
      <c r="B47" s="188"/>
      <c r="C47" s="188"/>
      <c r="D47" s="13">
        <f t="shared" ref="D47:T47" si="53">SUBTOTAL(9,D48:D49)</f>
        <v>12</v>
      </c>
      <c r="E47" s="13">
        <f t="shared" si="53"/>
        <v>5</v>
      </c>
      <c r="F47" s="15">
        <f t="shared" si="11"/>
        <v>17</v>
      </c>
      <c r="G47" s="13">
        <f t="shared" si="53"/>
        <v>12</v>
      </c>
      <c r="H47" s="13">
        <f t="shared" si="53"/>
        <v>4</v>
      </c>
      <c r="I47" s="15">
        <f t="shared" si="13"/>
        <v>16</v>
      </c>
      <c r="J47" s="13">
        <f t="shared" si="53"/>
        <v>12</v>
      </c>
      <c r="K47" s="13">
        <f t="shared" si="53"/>
        <v>4</v>
      </c>
      <c r="L47" s="15">
        <f t="shared" si="16"/>
        <v>16</v>
      </c>
      <c r="M47" s="13">
        <f t="shared" si="53"/>
        <v>9</v>
      </c>
      <c r="N47" s="13">
        <f t="shared" si="53"/>
        <v>3</v>
      </c>
      <c r="O47" s="15">
        <f t="shared" si="19"/>
        <v>12</v>
      </c>
      <c r="P47" s="13">
        <f t="shared" si="53"/>
        <v>10</v>
      </c>
      <c r="Q47" s="13">
        <f t="shared" si="53"/>
        <v>2</v>
      </c>
      <c r="R47" s="15">
        <f t="shared" si="22"/>
        <v>12</v>
      </c>
      <c r="S47" s="13">
        <f t="shared" si="53"/>
        <v>10</v>
      </c>
      <c r="T47" s="13">
        <f t="shared" si="53"/>
        <v>2</v>
      </c>
      <c r="U47" s="15">
        <f t="shared" si="25"/>
        <v>12</v>
      </c>
    </row>
    <row r="48" spans="1:21" ht="15" outlineLevel="4" x14ac:dyDescent="0.25">
      <c r="A48" s="8">
        <v>52.080100000000002</v>
      </c>
      <c r="B48" s="8" t="s">
        <v>105</v>
      </c>
      <c r="C48" s="8" t="s">
        <v>106</v>
      </c>
      <c r="D48" s="14">
        <v>9</v>
      </c>
      <c r="E48" s="14">
        <v>3</v>
      </c>
      <c r="F48" s="15">
        <f t="shared" si="11"/>
        <v>12</v>
      </c>
      <c r="G48" s="14">
        <v>9</v>
      </c>
      <c r="H48" s="14">
        <v>2</v>
      </c>
      <c r="I48" s="15">
        <f t="shared" si="13"/>
        <v>11</v>
      </c>
      <c r="J48" s="14">
        <v>9</v>
      </c>
      <c r="K48" s="14">
        <v>1</v>
      </c>
      <c r="L48" s="15">
        <f t="shared" si="16"/>
        <v>10</v>
      </c>
      <c r="M48" s="14">
        <v>6</v>
      </c>
      <c r="N48" s="14">
        <v>1</v>
      </c>
      <c r="O48" s="15">
        <f t="shared" si="19"/>
        <v>7</v>
      </c>
      <c r="P48" s="14">
        <v>7</v>
      </c>
      <c r="Q48" s="14"/>
      <c r="R48" s="15">
        <f t="shared" si="22"/>
        <v>7</v>
      </c>
      <c r="S48" s="14">
        <v>7</v>
      </c>
      <c r="T48" s="14"/>
      <c r="U48" s="15">
        <f t="shared" si="25"/>
        <v>7</v>
      </c>
    </row>
    <row r="49" spans="1:21" ht="15" outlineLevel="4" x14ac:dyDescent="0.25">
      <c r="A49" s="8">
        <v>52.110100000000003</v>
      </c>
      <c r="B49" s="8" t="s">
        <v>125</v>
      </c>
      <c r="C49" s="8" t="s">
        <v>126</v>
      </c>
      <c r="D49" s="14">
        <v>3</v>
      </c>
      <c r="E49" s="14">
        <v>2</v>
      </c>
      <c r="F49" s="15">
        <f t="shared" si="11"/>
        <v>5</v>
      </c>
      <c r="G49" s="14">
        <v>3</v>
      </c>
      <c r="H49" s="14">
        <v>2</v>
      </c>
      <c r="I49" s="15">
        <f t="shared" si="13"/>
        <v>5</v>
      </c>
      <c r="J49" s="14">
        <v>3</v>
      </c>
      <c r="K49" s="14">
        <v>3</v>
      </c>
      <c r="L49" s="15">
        <f t="shared" si="16"/>
        <v>6</v>
      </c>
      <c r="M49" s="14">
        <v>3</v>
      </c>
      <c r="N49" s="14">
        <v>2</v>
      </c>
      <c r="O49" s="15">
        <f t="shared" si="19"/>
        <v>5</v>
      </c>
      <c r="P49" s="14">
        <v>3</v>
      </c>
      <c r="Q49" s="14">
        <v>2</v>
      </c>
      <c r="R49" s="15">
        <f t="shared" si="22"/>
        <v>5</v>
      </c>
      <c r="S49" s="14">
        <v>3</v>
      </c>
      <c r="T49" s="14">
        <v>2</v>
      </c>
      <c r="U49" s="15">
        <f t="shared" si="25"/>
        <v>5</v>
      </c>
    </row>
    <row r="50" spans="1:21" ht="15" outlineLevel="1" x14ac:dyDescent="0.25">
      <c r="A50" s="189" t="s">
        <v>127</v>
      </c>
      <c r="B50" s="189"/>
      <c r="C50" s="189"/>
      <c r="D50" s="13">
        <f t="shared" ref="D50:T50" si="54">SUBTOTAL(9,D53:D56)</f>
        <v>170</v>
      </c>
      <c r="E50" s="13">
        <f t="shared" si="54"/>
        <v>226</v>
      </c>
      <c r="F50" s="15">
        <f t="shared" si="11"/>
        <v>396</v>
      </c>
      <c r="G50" s="13">
        <f t="shared" si="54"/>
        <v>159</v>
      </c>
      <c r="H50" s="13">
        <f t="shared" si="54"/>
        <v>208</v>
      </c>
      <c r="I50" s="15">
        <f t="shared" si="13"/>
        <v>367</v>
      </c>
      <c r="J50" s="13">
        <f t="shared" si="54"/>
        <v>160</v>
      </c>
      <c r="K50" s="13">
        <f t="shared" si="54"/>
        <v>218</v>
      </c>
      <c r="L50" s="15">
        <f t="shared" si="16"/>
        <v>378</v>
      </c>
      <c r="M50" s="13">
        <f t="shared" si="54"/>
        <v>150</v>
      </c>
      <c r="N50" s="13">
        <f t="shared" si="54"/>
        <v>206</v>
      </c>
      <c r="O50" s="15">
        <f t="shared" si="19"/>
        <v>356</v>
      </c>
      <c r="P50" s="13">
        <f t="shared" si="54"/>
        <v>159</v>
      </c>
      <c r="Q50" s="13">
        <f t="shared" si="54"/>
        <v>195</v>
      </c>
      <c r="R50" s="15">
        <f t="shared" si="22"/>
        <v>354</v>
      </c>
      <c r="S50" s="13">
        <f t="shared" si="54"/>
        <v>147</v>
      </c>
      <c r="T50" s="13">
        <f t="shared" si="54"/>
        <v>184</v>
      </c>
      <c r="U50" s="15">
        <f t="shared" si="25"/>
        <v>331</v>
      </c>
    </row>
    <row r="51" spans="1:21" ht="15" outlineLevel="2" x14ac:dyDescent="0.25">
      <c r="A51" s="190" t="s">
        <v>36</v>
      </c>
      <c r="B51" s="190"/>
      <c r="C51" s="190"/>
      <c r="D51" s="13">
        <f t="shared" ref="D51:T51" si="55">SUBTOTAL(9,D53:D53)</f>
        <v>126</v>
      </c>
      <c r="E51" s="13">
        <f t="shared" si="55"/>
        <v>183</v>
      </c>
      <c r="F51" s="15">
        <f t="shared" si="11"/>
        <v>309</v>
      </c>
      <c r="G51" s="13">
        <f t="shared" si="55"/>
        <v>122</v>
      </c>
      <c r="H51" s="13">
        <f t="shared" si="55"/>
        <v>171</v>
      </c>
      <c r="I51" s="15">
        <f t="shared" si="13"/>
        <v>293</v>
      </c>
      <c r="J51" s="13">
        <f t="shared" si="55"/>
        <v>125</v>
      </c>
      <c r="K51" s="13">
        <f t="shared" si="55"/>
        <v>171</v>
      </c>
      <c r="L51" s="15">
        <f t="shared" si="16"/>
        <v>296</v>
      </c>
      <c r="M51" s="13">
        <f t="shared" si="55"/>
        <v>121</v>
      </c>
      <c r="N51" s="13">
        <f t="shared" si="55"/>
        <v>163</v>
      </c>
      <c r="O51" s="15">
        <f t="shared" si="19"/>
        <v>284</v>
      </c>
      <c r="P51" s="13">
        <f t="shared" si="55"/>
        <v>124</v>
      </c>
      <c r="Q51" s="13">
        <f t="shared" si="55"/>
        <v>157</v>
      </c>
      <c r="R51" s="15">
        <f t="shared" si="22"/>
        <v>281</v>
      </c>
      <c r="S51" s="13">
        <f t="shared" si="55"/>
        <v>112</v>
      </c>
      <c r="T51" s="13">
        <f t="shared" si="55"/>
        <v>147</v>
      </c>
      <c r="U51" s="15">
        <f t="shared" si="25"/>
        <v>259</v>
      </c>
    </row>
    <row r="52" spans="1:21" ht="15" outlineLevel="3" collapsed="1" x14ac:dyDescent="0.25">
      <c r="A52" s="188" t="s">
        <v>37</v>
      </c>
      <c r="B52" s="188"/>
      <c r="C52" s="188"/>
      <c r="D52" s="13">
        <f t="shared" ref="D52:T52" si="56">SUBTOTAL(9,D53:D53)</f>
        <v>126</v>
      </c>
      <c r="E52" s="13">
        <f t="shared" si="56"/>
        <v>183</v>
      </c>
      <c r="F52" s="15">
        <f t="shared" si="11"/>
        <v>309</v>
      </c>
      <c r="G52" s="13">
        <f t="shared" si="56"/>
        <v>122</v>
      </c>
      <c r="H52" s="13">
        <f t="shared" si="56"/>
        <v>171</v>
      </c>
      <c r="I52" s="15">
        <f t="shared" si="13"/>
        <v>293</v>
      </c>
      <c r="J52" s="13">
        <f t="shared" si="56"/>
        <v>125</v>
      </c>
      <c r="K52" s="13">
        <f t="shared" si="56"/>
        <v>171</v>
      </c>
      <c r="L52" s="15">
        <f t="shared" si="16"/>
        <v>296</v>
      </c>
      <c r="M52" s="13">
        <f t="shared" si="56"/>
        <v>121</v>
      </c>
      <c r="N52" s="13">
        <f t="shared" si="56"/>
        <v>163</v>
      </c>
      <c r="O52" s="15">
        <f t="shared" si="19"/>
        <v>284</v>
      </c>
      <c r="P52" s="13">
        <f t="shared" si="56"/>
        <v>124</v>
      </c>
      <c r="Q52" s="13">
        <f t="shared" si="56"/>
        <v>157</v>
      </c>
      <c r="R52" s="15">
        <f t="shared" si="22"/>
        <v>281</v>
      </c>
      <c r="S52" s="13">
        <f t="shared" si="56"/>
        <v>112</v>
      </c>
      <c r="T52" s="13">
        <f t="shared" si="56"/>
        <v>147</v>
      </c>
      <c r="U52" s="15">
        <f t="shared" si="25"/>
        <v>259</v>
      </c>
    </row>
    <row r="53" spans="1:21" ht="15" outlineLevel="4" x14ac:dyDescent="0.25">
      <c r="A53" s="8">
        <v>4.0400999999999998</v>
      </c>
      <c r="B53" s="8" t="s">
        <v>128</v>
      </c>
      <c r="C53" s="8" t="s">
        <v>129</v>
      </c>
      <c r="D53" s="14">
        <v>126</v>
      </c>
      <c r="E53" s="14">
        <v>183</v>
      </c>
      <c r="F53" s="15">
        <f t="shared" si="11"/>
        <v>309</v>
      </c>
      <c r="G53" s="14">
        <v>122</v>
      </c>
      <c r="H53" s="14">
        <v>171</v>
      </c>
      <c r="I53" s="15">
        <f t="shared" si="13"/>
        <v>293</v>
      </c>
      <c r="J53" s="14">
        <v>125</v>
      </c>
      <c r="K53" s="14">
        <v>171</v>
      </c>
      <c r="L53" s="15">
        <f t="shared" si="16"/>
        <v>296</v>
      </c>
      <c r="M53" s="14">
        <v>121</v>
      </c>
      <c r="N53" s="14">
        <v>163</v>
      </c>
      <c r="O53" s="15">
        <f t="shared" si="19"/>
        <v>284</v>
      </c>
      <c r="P53" s="14">
        <v>124</v>
      </c>
      <c r="Q53" s="14">
        <v>157</v>
      </c>
      <c r="R53" s="15">
        <f t="shared" si="22"/>
        <v>281</v>
      </c>
      <c r="S53" s="14">
        <v>112</v>
      </c>
      <c r="T53" s="14">
        <v>147</v>
      </c>
      <c r="U53" s="15">
        <f t="shared" si="25"/>
        <v>259</v>
      </c>
    </row>
    <row r="54" spans="1:21" ht="15" outlineLevel="2" x14ac:dyDescent="0.25">
      <c r="A54" s="190" t="s">
        <v>41</v>
      </c>
      <c r="B54" s="190"/>
      <c r="C54" s="190"/>
      <c r="D54" s="13">
        <f t="shared" ref="D54:T54" si="57">SUBTOTAL(9,D56:D56)</f>
        <v>44</v>
      </c>
      <c r="E54" s="13">
        <f t="shared" si="57"/>
        <v>43</v>
      </c>
      <c r="F54" s="15">
        <f t="shared" si="11"/>
        <v>87</v>
      </c>
      <c r="G54" s="13">
        <f t="shared" si="57"/>
        <v>37</v>
      </c>
      <c r="H54" s="13">
        <f t="shared" si="57"/>
        <v>37</v>
      </c>
      <c r="I54" s="15">
        <f t="shared" si="13"/>
        <v>74</v>
      </c>
      <c r="J54" s="13">
        <f t="shared" si="57"/>
        <v>35</v>
      </c>
      <c r="K54" s="13">
        <f t="shared" si="57"/>
        <v>47</v>
      </c>
      <c r="L54" s="15">
        <f t="shared" si="16"/>
        <v>82</v>
      </c>
      <c r="M54" s="13">
        <f t="shared" si="57"/>
        <v>29</v>
      </c>
      <c r="N54" s="13">
        <f t="shared" si="57"/>
        <v>43</v>
      </c>
      <c r="O54" s="15">
        <f t="shared" si="19"/>
        <v>72</v>
      </c>
      <c r="P54" s="13">
        <f t="shared" si="57"/>
        <v>35</v>
      </c>
      <c r="Q54" s="13">
        <f t="shared" si="57"/>
        <v>38</v>
      </c>
      <c r="R54" s="15">
        <f t="shared" si="22"/>
        <v>73</v>
      </c>
      <c r="S54" s="13">
        <f t="shared" si="57"/>
        <v>35</v>
      </c>
      <c r="T54" s="13">
        <f t="shared" si="57"/>
        <v>37</v>
      </c>
      <c r="U54" s="15">
        <f t="shared" si="25"/>
        <v>72</v>
      </c>
    </row>
    <row r="55" spans="1:21" ht="15" outlineLevel="3" collapsed="1" x14ac:dyDescent="0.25">
      <c r="A55" s="188" t="s">
        <v>121</v>
      </c>
      <c r="B55" s="188"/>
      <c r="C55" s="188"/>
      <c r="D55" s="13">
        <f t="shared" ref="D55:T55" si="58">SUBTOTAL(9,D56:D56)</f>
        <v>44</v>
      </c>
      <c r="E55" s="13">
        <f t="shared" si="58"/>
        <v>43</v>
      </c>
      <c r="F55" s="15">
        <f t="shared" si="11"/>
        <v>87</v>
      </c>
      <c r="G55" s="13">
        <f t="shared" si="58"/>
        <v>37</v>
      </c>
      <c r="H55" s="13">
        <f t="shared" si="58"/>
        <v>37</v>
      </c>
      <c r="I55" s="15">
        <f t="shared" si="13"/>
        <v>74</v>
      </c>
      <c r="J55" s="13">
        <f t="shared" si="58"/>
        <v>35</v>
      </c>
      <c r="K55" s="13">
        <f t="shared" si="58"/>
        <v>47</v>
      </c>
      <c r="L55" s="15">
        <f t="shared" si="16"/>
        <v>82</v>
      </c>
      <c r="M55" s="13">
        <f t="shared" si="58"/>
        <v>29</v>
      </c>
      <c r="N55" s="13">
        <f t="shared" si="58"/>
        <v>43</v>
      </c>
      <c r="O55" s="15">
        <f t="shared" si="19"/>
        <v>72</v>
      </c>
      <c r="P55" s="13">
        <f t="shared" si="58"/>
        <v>35</v>
      </c>
      <c r="Q55" s="13">
        <f t="shared" si="58"/>
        <v>38</v>
      </c>
      <c r="R55" s="15">
        <f t="shared" si="22"/>
        <v>73</v>
      </c>
      <c r="S55" s="13">
        <f t="shared" si="58"/>
        <v>35</v>
      </c>
      <c r="T55" s="13">
        <f t="shared" si="58"/>
        <v>37</v>
      </c>
      <c r="U55" s="15">
        <f t="shared" si="25"/>
        <v>72</v>
      </c>
    </row>
    <row r="56" spans="1:21" ht="12.75" customHeight="1" outlineLevel="4" x14ac:dyDescent="0.25">
      <c r="A56" s="8">
        <v>4.0201000000000002</v>
      </c>
      <c r="B56" s="8" t="s">
        <v>130</v>
      </c>
      <c r="C56" s="8" t="s">
        <v>131</v>
      </c>
      <c r="D56" s="14">
        <v>44</v>
      </c>
      <c r="E56" s="14">
        <v>43</v>
      </c>
      <c r="F56" s="15">
        <f t="shared" si="11"/>
        <v>87</v>
      </c>
      <c r="G56" s="14">
        <v>37</v>
      </c>
      <c r="H56" s="14">
        <v>37</v>
      </c>
      <c r="I56" s="15">
        <f t="shared" si="13"/>
        <v>74</v>
      </c>
      <c r="J56" s="14">
        <v>35</v>
      </c>
      <c r="K56" s="14">
        <v>47</v>
      </c>
      <c r="L56" s="15">
        <f t="shared" si="16"/>
        <v>82</v>
      </c>
      <c r="M56" s="14">
        <v>29</v>
      </c>
      <c r="N56" s="14">
        <v>43</v>
      </c>
      <c r="O56" s="15">
        <f t="shared" si="19"/>
        <v>72</v>
      </c>
      <c r="P56" s="14">
        <v>35</v>
      </c>
      <c r="Q56" s="14">
        <v>38</v>
      </c>
      <c r="R56" s="15">
        <f t="shared" si="22"/>
        <v>73</v>
      </c>
      <c r="S56" s="14">
        <v>35</v>
      </c>
      <c r="T56" s="14">
        <v>37</v>
      </c>
      <c r="U56" s="15">
        <f t="shared" si="25"/>
        <v>72</v>
      </c>
    </row>
    <row r="57" spans="1:21" ht="15" outlineLevel="1" x14ac:dyDescent="0.25">
      <c r="A57" s="189" t="s">
        <v>132</v>
      </c>
      <c r="B57" s="189"/>
      <c r="C57" s="189"/>
      <c r="D57" s="13">
        <f t="shared" ref="D57:T57" si="59">SUBTOTAL(9,D60:D84)</f>
        <v>1414</v>
      </c>
      <c r="E57" s="13">
        <f t="shared" si="59"/>
        <v>2006</v>
      </c>
      <c r="F57" s="15">
        <f t="shared" si="11"/>
        <v>3420</v>
      </c>
      <c r="G57" s="13">
        <f t="shared" si="59"/>
        <v>1364</v>
      </c>
      <c r="H57" s="13">
        <f t="shared" si="59"/>
        <v>1911</v>
      </c>
      <c r="I57" s="15">
        <f t="shared" si="13"/>
        <v>3275</v>
      </c>
      <c r="J57" s="13">
        <f t="shared" si="59"/>
        <v>1380</v>
      </c>
      <c r="K57" s="13">
        <f t="shared" si="59"/>
        <v>1945</v>
      </c>
      <c r="L57" s="15">
        <f t="shared" si="16"/>
        <v>3325</v>
      </c>
      <c r="M57" s="13">
        <f t="shared" si="59"/>
        <v>1346</v>
      </c>
      <c r="N57" s="13">
        <f t="shared" si="59"/>
        <v>1860</v>
      </c>
      <c r="O57" s="15">
        <f t="shared" si="19"/>
        <v>3206</v>
      </c>
      <c r="P57" s="13">
        <f t="shared" si="59"/>
        <v>1227</v>
      </c>
      <c r="Q57" s="13">
        <f t="shared" si="59"/>
        <v>1724</v>
      </c>
      <c r="R57" s="15">
        <f t="shared" si="22"/>
        <v>2951</v>
      </c>
      <c r="S57" s="13">
        <f t="shared" si="59"/>
        <v>1146</v>
      </c>
      <c r="T57" s="13">
        <f t="shared" si="59"/>
        <v>1620</v>
      </c>
      <c r="U57" s="15">
        <f t="shared" si="25"/>
        <v>2766</v>
      </c>
    </row>
    <row r="58" spans="1:21" ht="15" outlineLevel="2" x14ac:dyDescent="0.25">
      <c r="A58" s="190" t="s">
        <v>36</v>
      </c>
      <c r="B58" s="190"/>
      <c r="C58" s="190"/>
      <c r="D58" s="13">
        <f t="shared" ref="D58:T58" si="60">SUBTOTAL(9,D60:D71)</f>
        <v>1241</v>
      </c>
      <c r="E58" s="13">
        <f t="shared" si="60"/>
        <v>1856</v>
      </c>
      <c r="F58" s="15">
        <f t="shared" si="11"/>
        <v>3097</v>
      </c>
      <c r="G58" s="13">
        <f t="shared" si="60"/>
        <v>1183</v>
      </c>
      <c r="H58" s="13">
        <f t="shared" si="60"/>
        <v>1763</v>
      </c>
      <c r="I58" s="15">
        <f t="shared" si="13"/>
        <v>2946</v>
      </c>
      <c r="J58" s="13">
        <f t="shared" si="60"/>
        <v>1217</v>
      </c>
      <c r="K58" s="13">
        <f t="shared" si="60"/>
        <v>1799</v>
      </c>
      <c r="L58" s="15">
        <f t="shared" si="16"/>
        <v>3016</v>
      </c>
      <c r="M58" s="13">
        <f t="shared" si="60"/>
        <v>1174</v>
      </c>
      <c r="N58" s="13">
        <f t="shared" si="60"/>
        <v>1706</v>
      </c>
      <c r="O58" s="15">
        <f t="shared" si="19"/>
        <v>2880</v>
      </c>
      <c r="P58" s="13">
        <f t="shared" si="60"/>
        <v>1040</v>
      </c>
      <c r="Q58" s="13">
        <f t="shared" si="60"/>
        <v>1567</v>
      </c>
      <c r="R58" s="15">
        <f t="shared" si="22"/>
        <v>2607</v>
      </c>
      <c r="S58" s="13">
        <f t="shared" si="60"/>
        <v>984</v>
      </c>
      <c r="T58" s="13">
        <f t="shared" si="60"/>
        <v>1476</v>
      </c>
      <c r="U58" s="15">
        <f t="shared" si="25"/>
        <v>2460</v>
      </c>
    </row>
    <row r="59" spans="1:21" ht="15" outlineLevel="3" collapsed="1" x14ac:dyDescent="0.25">
      <c r="A59" s="188" t="s">
        <v>37</v>
      </c>
      <c r="B59" s="188"/>
      <c r="C59" s="188"/>
      <c r="D59" s="13">
        <f t="shared" ref="D59:T59" si="61">SUBTOTAL(9,D60:D71)</f>
        <v>1241</v>
      </c>
      <c r="E59" s="13">
        <f t="shared" si="61"/>
        <v>1856</v>
      </c>
      <c r="F59" s="15">
        <f t="shared" si="11"/>
        <v>3097</v>
      </c>
      <c r="G59" s="13">
        <f t="shared" si="61"/>
        <v>1183</v>
      </c>
      <c r="H59" s="13">
        <f t="shared" si="61"/>
        <v>1763</v>
      </c>
      <c r="I59" s="15">
        <f t="shared" si="13"/>
        <v>2946</v>
      </c>
      <c r="J59" s="13">
        <f t="shared" si="61"/>
        <v>1217</v>
      </c>
      <c r="K59" s="13">
        <f t="shared" si="61"/>
        <v>1799</v>
      </c>
      <c r="L59" s="15">
        <f t="shared" si="16"/>
        <v>3016</v>
      </c>
      <c r="M59" s="13">
        <f t="shared" si="61"/>
        <v>1174</v>
      </c>
      <c r="N59" s="13">
        <f t="shared" si="61"/>
        <v>1706</v>
      </c>
      <c r="O59" s="15">
        <f t="shared" si="19"/>
        <v>2880</v>
      </c>
      <c r="P59" s="13">
        <f t="shared" si="61"/>
        <v>1040</v>
      </c>
      <c r="Q59" s="13">
        <f t="shared" si="61"/>
        <v>1567</v>
      </c>
      <c r="R59" s="15">
        <f t="shared" si="22"/>
        <v>2607</v>
      </c>
      <c r="S59" s="13">
        <f t="shared" si="61"/>
        <v>984</v>
      </c>
      <c r="T59" s="13">
        <f t="shared" si="61"/>
        <v>1476</v>
      </c>
      <c r="U59" s="15">
        <f t="shared" si="25"/>
        <v>2460</v>
      </c>
    </row>
    <row r="60" spans="1:21" ht="15" outlineLevel="4" x14ac:dyDescent="0.25">
      <c r="A60" s="8">
        <v>3.0104000000000002</v>
      </c>
      <c r="B60" s="8" t="s">
        <v>133</v>
      </c>
      <c r="C60" s="8" t="s">
        <v>134</v>
      </c>
      <c r="D60" s="14">
        <v>124</v>
      </c>
      <c r="E60" s="14">
        <v>205</v>
      </c>
      <c r="F60" s="15">
        <f t="shared" si="11"/>
        <v>329</v>
      </c>
      <c r="G60" s="14">
        <v>112</v>
      </c>
      <c r="H60" s="14">
        <v>188</v>
      </c>
      <c r="I60" s="15">
        <f t="shared" si="13"/>
        <v>300</v>
      </c>
      <c r="J60" s="14">
        <v>139</v>
      </c>
      <c r="K60" s="14">
        <v>220</v>
      </c>
      <c r="L60" s="15">
        <f t="shared" si="16"/>
        <v>359</v>
      </c>
      <c r="M60" s="14">
        <v>127</v>
      </c>
      <c r="N60" s="14">
        <v>199</v>
      </c>
      <c r="O60" s="15">
        <f t="shared" si="19"/>
        <v>326</v>
      </c>
      <c r="P60" s="14">
        <v>123</v>
      </c>
      <c r="Q60" s="14">
        <v>213</v>
      </c>
      <c r="R60" s="15">
        <f t="shared" si="22"/>
        <v>336</v>
      </c>
      <c r="S60" s="14">
        <v>120</v>
      </c>
      <c r="T60" s="14">
        <v>201</v>
      </c>
      <c r="U60" s="15">
        <f t="shared" si="25"/>
        <v>321</v>
      </c>
    </row>
    <row r="61" spans="1:21" ht="15" outlineLevel="4" x14ac:dyDescent="0.25">
      <c r="A61" s="8">
        <v>11.0701</v>
      </c>
      <c r="B61" s="8" t="s">
        <v>135</v>
      </c>
      <c r="C61" s="8" t="s">
        <v>136</v>
      </c>
      <c r="D61" s="14">
        <v>94</v>
      </c>
      <c r="E61" s="14">
        <v>29</v>
      </c>
      <c r="F61" s="15">
        <f t="shared" si="11"/>
        <v>123</v>
      </c>
      <c r="G61" s="14">
        <v>96</v>
      </c>
      <c r="H61" s="14">
        <v>27</v>
      </c>
      <c r="I61" s="15">
        <f t="shared" si="13"/>
        <v>123</v>
      </c>
      <c r="J61" s="14">
        <v>104</v>
      </c>
      <c r="K61" s="14">
        <v>40</v>
      </c>
      <c r="L61" s="15">
        <f t="shared" si="16"/>
        <v>144</v>
      </c>
      <c r="M61" s="14">
        <v>102</v>
      </c>
      <c r="N61" s="14">
        <v>36</v>
      </c>
      <c r="O61" s="15">
        <f t="shared" si="19"/>
        <v>138</v>
      </c>
      <c r="P61" s="14">
        <v>98</v>
      </c>
      <c r="Q61" s="14">
        <v>32</v>
      </c>
      <c r="R61" s="15">
        <f t="shared" si="22"/>
        <v>130</v>
      </c>
      <c r="S61" s="14">
        <v>93</v>
      </c>
      <c r="T61" s="14">
        <v>30</v>
      </c>
      <c r="U61" s="15">
        <f t="shared" si="25"/>
        <v>123</v>
      </c>
    </row>
    <row r="62" spans="1:21" ht="15" outlineLevel="4" x14ac:dyDescent="0.25">
      <c r="A62" s="8">
        <v>26.010100000000001</v>
      </c>
      <c r="B62" s="8" t="s">
        <v>137</v>
      </c>
      <c r="C62" s="8" t="s">
        <v>138</v>
      </c>
      <c r="D62" s="14">
        <v>402</v>
      </c>
      <c r="E62" s="14">
        <v>601</v>
      </c>
      <c r="F62" s="15">
        <f t="shared" si="11"/>
        <v>1003</v>
      </c>
      <c r="G62" s="14">
        <v>354</v>
      </c>
      <c r="H62" s="14">
        <v>518</v>
      </c>
      <c r="I62" s="15">
        <f t="shared" si="13"/>
        <v>872</v>
      </c>
      <c r="J62" s="14">
        <v>375</v>
      </c>
      <c r="K62" s="14">
        <v>550</v>
      </c>
      <c r="L62" s="15">
        <f t="shared" si="16"/>
        <v>925</v>
      </c>
      <c r="M62" s="14">
        <v>320</v>
      </c>
      <c r="N62" s="14">
        <v>473</v>
      </c>
      <c r="O62" s="15">
        <f t="shared" si="19"/>
        <v>793</v>
      </c>
      <c r="P62" s="14">
        <v>281</v>
      </c>
      <c r="Q62" s="14">
        <v>414</v>
      </c>
      <c r="R62" s="15">
        <f t="shared" si="22"/>
        <v>695</v>
      </c>
      <c r="S62" s="14">
        <v>258</v>
      </c>
      <c r="T62" s="14">
        <v>391</v>
      </c>
      <c r="U62" s="15">
        <f t="shared" si="25"/>
        <v>649</v>
      </c>
    </row>
    <row r="63" spans="1:21" ht="12.75" customHeight="1" outlineLevel="4" x14ac:dyDescent="0.25">
      <c r="A63" s="8">
        <v>26.010100000000001</v>
      </c>
      <c r="B63" s="8" t="s">
        <v>139</v>
      </c>
      <c r="C63" s="8" t="s">
        <v>140</v>
      </c>
      <c r="D63" s="14">
        <v>53</v>
      </c>
      <c r="E63" s="14">
        <v>85</v>
      </c>
      <c r="F63" s="15">
        <f t="shared" si="11"/>
        <v>138</v>
      </c>
      <c r="G63" s="14">
        <v>75</v>
      </c>
      <c r="H63" s="14">
        <v>113</v>
      </c>
      <c r="I63" s="15">
        <f t="shared" si="13"/>
        <v>188</v>
      </c>
      <c r="J63" s="14">
        <v>50</v>
      </c>
      <c r="K63" s="14">
        <v>75</v>
      </c>
      <c r="L63" s="15">
        <f t="shared" si="16"/>
        <v>125</v>
      </c>
      <c r="M63" s="14">
        <v>77</v>
      </c>
      <c r="N63" s="14">
        <v>127</v>
      </c>
      <c r="O63" s="15">
        <f t="shared" si="19"/>
        <v>204</v>
      </c>
      <c r="P63" s="14">
        <v>68</v>
      </c>
      <c r="Q63" s="14">
        <v>111</v>
      </c>
      <c r="R63" s="15">
        <f t="shared" si="22"/>
        <v>179</v>
      </c>
      <c r="S63" s="14">
        <v>68</v>
      </c>
      <c r="T63" s="14">
        <v>109</v>
      </c>
      <c r="U63" s="15">
        <f t="shared" si="25"/>
        <v>177</v>
      </c>
    </row>
    <row r="64" spans="1:21" ht="15" outlineLevel="4" x14ac:dyDescent="0.25">
      <c r="A64" s="8">
        <v>26.010100000000001</v>
      </c>
      <c r="B64" s="8" t="s">
        <v>141</v>
      </c>
      <c r="C64" s="8" t="s">
        <v>142</v>
      </c>
      <c r="D64" s="14">
        <v>36</v>
      </c>
      <c r="E64" s="14">
        <v>54</v>
      </c>
      <c r="F64" s="15">
        <f t="shared" si="11"/>
        <v>90</v>
      </c>
      <c r="G64" s="14">
        <v>45</v>
      </c>
      <c r="H64" s="14">
        <v>82</v>
      </c>
      <c r="I64" s="15">
        <f t="shared" si="13"/>
        <v>127</v>
      </c>
      <c r="J64" s="14">
        <v>27</v>
      </c>
      <c r="K64" s="14">
        <v>51</v>
      </c>
      <c r="L64" s="15">
        <f t="shared" si="16"/>
        <v>78</v>
      </c>
      <c r="M64" s="14">
        <v>34</v>
      </c>
      <c r="N64" s="14">
        <v>69</v>
      </c>
      <c r="O64" s="15">
        <f t="shared" si="19"/>
        <v>103</v>
      </c>
      <c r="P64" s="14">
        <v>23</v>
      </c>
      <c r="Q64" s="14">
        <v>51</v>
      </c>
      <c r="R64" s="15">
        <f t="shared" si="22"/>
        <v>74</v>
      </c>
      <c r="S64" s="14">
        <v>22</v>
      </c>
      <c r="T64" s="14">
        <v>45</v>
      </c>
      <c r="U64" s="15">
        <f t="shared" si="25"/>
        <v>67</v>
      </c>
    </row>
    <row r="65" spans="1:21" ht="15" outlineLevel="4" x14ac:dyDescent="0.25">
      <c r="A65" s="8">
        <v>27.010100000000001</v>
      </c>
      <c r="B65" s="8" t="s">
        <v>143</v>
      </c>
      <c r="C65" s="8" t="s">
        <v>144</v>
      </c>
      <c r="D65" s="14">
        <v>76</v>
      </c>
      <c r="E65" s="14">
        <v>89</v>
      </c>
      <c r="F65" s="15">
        <f t="shared" si="11"/>
        <v>165</v>
      </c>
      <c r="G65" s="14">
        <v>68</v>
      </c>
      <c r="H65" s="14">
        <v>84</v>
      </c>
      <c r="I65" s="15">
        <f t="shared" si="13"/>
        <v>152</v>
      </c>
      <c r="J65" s="14">
        <v>83</v>
      </c>
      <c r="K65" s="14">
        <v>89</v>
      </c>
      <c r="L65" s="15">
        <f t="shared" si="16"/>
        <v>172</v>
      </c>
      <c r="M65" s="14">
        <v>71</v>
      </c>
      <c r="N65" s="14">
        <v>77</v>
      </c>
      <c r="O65" s="15">
        <f t="shared" si="19"/>
        <v>148</v>
      </c>
      <c r="P65" s="14">
        <v>70</v>
      </c>
      <c r="Q65" s="14">
        <v>69</v>
      </c>
      <c r="R65" s="15">
        <f t="shared" si="22"/>
        <v>139</v>
      </c>
      <c r="S65" s="14">
        <v>65</v>
      </c>
      <c r="T65" s="14">
        <v>67</v>
      </c>
      <c r="U65" s="15">
        <f t="shared" si="25"/>
        <v>132</v>
      </c>
    </row>
    <row r="66" spans="1:21" ht="15" outlineLevel="4" x14ac:dyDescent="0.25">
      <c r="A66" s="8">
        <v>27.010100000000001</v>
      </c>
      <c r="B66" s="8" t="s">
        <v>145</v>
      </c>
      <c r="C66" s="8" t="s">
        <v>146</v>
      </c>
      <c r="D66" s="14">
        <v>1</v>
      </c>
      <c r="E66" s="14">
        <v>1</v>
      </c>
      <c r="F66" s="15">
        <f t="shared" si="11"/>
        <v>2</v>
      </c>
      <c r="G66" s="14">
        <v>1</v>
      </c>
      <c r="H66" s="14">
        <v>1</v>
      </c>
      <c r="I66" s="15">
        <f t="shared" si="13"/>
        <v>2</v>
      </c>
      <c r="J66" s="14">
        <v>2</v>
      </c>
      <c r="K66" s="14"/>
      <c r="L66" s="15">
        <f t="shared" si="16"/>
        <v>2</v>
      </c>
      <c r="M66" s="14">
        <v>2</v>
      </c>
      <c r="N66" s="14"/>
      <c r="O66" s="15">
        <f t="shared" si="19"/>
        <v>2</v>
      </c>
      <c r="P66" s="14">
        <v>2</v>
      </c>
      <c r="Q66" s="14">
        <v>1</v>
      </c>
      <c r="R66" s="15">
        <f t="shared" si="22"/>
        <v>3</v>
      </c>
      <c r="S66" s="14">
        <v>1</v>
      </c>
      <c r="T66" s="14">
        <v>1</v>
      </c>
      <c r="U66" s="15">
        <f t="shared" si="25"/>
        <v>2</v>
      </c>
    </row>
    <row r="67" spans="1:21" ht="15" outlineLevel="4" x14ac:dyDescent="0.25">
      <c r="A67" s="8">
        <v>30.180099999999999</v>
      </c>
      <c r="B67" s="8" t="s">
        <v>147</v>
      </c>
      <c r="C67" s="8" t="s">
        <v>148</v>
      </c>
      <c r="D67" s="14">
        <v>127</v>
      </c>
      <c r="E67" s="14">
        <v>227</v>
      </c>
      <c r="F67" s="15">
        <f t="shared" si="11"/>
        <v>354</v>
      </c>
      <c r="G67" s="14">
        <v>125</v>
      </c>
      <c r="H67" s="14">
        <v>229</v>
      </c>
      <c r="I67" s="15">
        <f t="shared" si="13"/>
        <v>354</v>
      </c>
      <c r="J67" s="14">
        <v>118</v>
      </c>
      <c r="K67" s="14">
        <v>233</v>
      </c>
      <c r="L67" s="15">
        <f t="shared" si="16"/>
        <v>351</v>
      </c>
      <c r="M67" s="14">
        <v>132</v>
      </c>
      <c r="N67" s="14">
        <v>235</v>
      </c>
      <c r="O67" s="15">
        <f t="shared" si="19"/>
        <v>367</v>
      </c>
      <c r="P67" s="14">
        <v>106</v>
      </c>
      <c r="Q67" s="14">
        <v>214</v>
      </c>
      <c r="R67" s="15">
        <f t="shared" si="22"/>
        <v>320</v>
      </c>
      <c r="S67" s="14">
        <v>99</v>
      </c>
      <c r="T67" s="14">
        <v>195</v>
      </c>
      <c r="U67" s="15">
        <f t="shared" si="25"/>
        <v>294</v>
      </c>
    </row>
    <row r="68" spans="1:21" ht="12.75" customHeight="1" outlineLevel="4" x14ac:dyDescent="0.25">
      <c r="A68" s="8">
        <v>30.180099999999999</v>
      </c>
      <c r="B68" s="8" t="s">
        <v>149</v>
      </c>
      <c r="C68" s="8" t="s">
        <v>150</v>
      </c>
      <c r="D68" s="14">
        <v>2</v>
      </c>
      <c r="E68" s="14">
        <v>2</v>
      </c>
      <c r="F68" s="15">
        <f t="shared" si="11"/>
        <v>4</v>
      </c>
      <c r="G68" s="14">
        <v>1</v>
      </c>
      <c r="H68" s="14">
        <v>2</v>
      </c>
      <c r="I68" s="15">
        <f t="shared" si="13"/>
        <v>3</v>
      </c>
      <c r="J68" s="14"/>
      <c r="K68" s="14">
        <v>2</v>
      </c>
      <c r="L68" s="15">
        <f t="shared" si="16"/>
        <v>2</v>
      </c>
      <c r="M68" s="14"/>
      <c r="N68" s="14"/>
      <c r="O68" s="15">
        <f t="shared" si="19"/>
        <v>0</v>
      </c>
      <c r="P68" s="14"/>
      <c r="Q68" s="14"/>
      <c r="R68" s="15">
        <f t="shared" si="22"/>
        <v>0</v>
      </c>
      <c r="S68" s="14"/>
      <c r="T68" s="14"/>
      <c r="U68" s="15">
        <f t="shared" si="25"/>
        <v>0</v>
      </c>
    </row>
    <row r="69" spans="1:21" ht="15" outlineLevel="4" x14ac:dyDescent="0.25">
      <c r="A69" s="8">
        <v>40.0501</v>
      </c>
      <c r="B69" s="8" t="s">
        <v>151</v>
      </c>
      <c r="C69" s="8" t="s">
        <v>152</v>
      </c>
      <c r="D69" s="14">
        <v>198</v>
      </c>
      <c r="E69" s="14">
        <v>284</v>
      </c>
      <c r="F69" s="15">
        <f t="shared" si="11"/>
        <v>482</v>
      </c>
      <c r="G69" s="14">
        <v>187</v>
      </c>
      <c r="H69" s="14">
        <v>265</v>
      </c>
      <c r="I69" s="15">
        <f t="shared" si="13"/>
        <v>452</v>
      </c>
      <c r="J69" s="14">
        <v>195</v>
      </c>
      <c r="K69" s="14">
        <v>278</v>
      </c>
      <c r="L69" s="15">
        <f t="shared" si="16"/>
        <v>473</v>
      </c>
      <c r="M69" s="14">
        <v>190</v>
      </c>
      <c r="N69" s="14">
        <v>255</v>
      </c>
      <c r="O69" s="15">
        <f t="shared" si="19"/>
        <v>445</v>
      </c>
      <c r="P69" s="14">
        <v>171</v>
      </c>
      <c r="Q69" s="14">
        <v>252</v>
      </c>
      <c r="R69" s="15">
        <f t="shared" si="22"/>
        <v>423</v>
      </c>
      <c r="S69" s="14">
        <v>167</v>
      </c>
      <c r="T69" s="14">
        <v>251</v>
      </c>
      <c r="U69" s="15">
        <f t="shared" si="25"/>
        <v>418</v>
      </c>
    </row>
    <row r="70" spans="1:21" ht="15" outlineLevel="4" x14ac:dyDescent="0.25">
      <c r="A70" s="8">
        <v>40.080100000000002</v>
      </c>
      <c r="B70" s="8" t="s">
        <v>153</v>
      </c>
      <c r="C70" s="8" t="s">
        <v>154</v>
      </c>
      <c r="D70" s="14">
        <v>89</v>
      </c>
      <c r="E70" s="14">
        <v>78</v>
      </c>
      <c r="F70" s="15">
        <f t="shared" si="11"/>
        <v>167</v>
      </c>
      <c r="G70" s="14">
        <v>82</v>
      </c>
      <c r="H70" s="14">
        <v>73</v>
      </c>
      <c r="I70" s="15">
        <f t="shared" si="13"/>
        <v>155</v>
      </c>
      <c r="J70" s="14">
        <v>91</v>
      </c>
      <c r="K70" s="14">
        <v>83</v>
      </c>
      <c r="L70" s="15">
        <f t="shared" si="16"/>
        <v>174</v>
      </c>
      <c r="M70" s="14">
        <v>88</v>
      </c>
      <c r="N70" s="14">
        <v>74</v>
      </c>
      <c r="O70" s="15">
        <f t="shared" si="19"/>
        <v>162</v>
      </c>
      <c r="P70" s="14">
        <v>76</v>
      </c>
      <c r="Q70" s="14">
        <v>72</v>
      </c>
      <c r="R70" s="15">
        <f t="shared" si="22"/>
        <v>148</v>
      </c>
      <c r="S70" s="14">
        <v>71</v>
      </c>
      <c r="T70" s="14">
        <v>63</v>
      </c>
      <c r="U70" s="15">
        <f t="shared" si="25"/>
        <v>134</v>
      </c>
    </row>
    <row r="71" spans="1:21" ht="12.75" customHeight="1" outlineLevel="4" x14ac:dyDescent="0.25">
      <c r="A71" s="8">
        <v>51.310099999999998</v>
      </c>
      <c r="B71" s="8" t="s">
        <v>155</v>
      </c>
      <c r="C71" s="8" t="s">
        <v>156</v>
      </c>
      <c r="D71" s="14">
        <v>39</v>
      </c>
      <c r="E71" s="14">
        <v>201</v>
      </c>
      <c r="F71" s="15">
        <f t="shared" si="11"/>
        <v>240</v>
      </c>
      <c r="G71" s="14">
        <v>37</v>
      </c>
      <c r="H71" s="14">
        <v>181</v>
      </c>
      <c r="I71" s="15">
        <f t="shared" si="13"/>
        <v>218</v>
      </c>
      <c r="J71" s="14">
        <v>33</v>
      </c>
      <c r="K71" s="14">
        <v>178</v>
      </c>
      <c r="L71" s="15">
        <f t="shared" si="16"/>
        <v>211</v>
      </c>
      <c r="M71" s="14">
        <v>31</v>
      </c>
      <c r="N71" s="14">
        <v>161</v>
      </c>
      <c r="O71" s="15">
        <f t="shared" si="19"/>
        <v>192</v>
      </c>
      <c r="P71" s="14">
        <v>22</v>
      </c>
      <c r="Q71" s="14">
        <v>138</v>
      </c>
      <c r="R71" s="15">
        <f t="shared" si="22"/>
        <v>160</v>
      </c>
      <c r="S71" s="14">
        <v>20</v>
      </c>
      <c r="T71" s="14">
        <v>123</v>
      </c>
      <c r="U71" s="15">
        <f t="shared" si="25"/>
        <v>143</v>
      </c>
    </row>
    <row r="72" spans="1:21" ht="15" outlineLevel="2" x14ac:dyDescent="0.25">
      <c r="A72" s="190" t="s">
        <v>41</v>
      </c>
      <c r="B72" s="190"/>
      <c r="C72" s="190"/>
      <c r="D72" s="13">
        <f t="shared" ref="D72:T72" si="62">SUBTOTAL(9,D74:D84)</f>
        <v>173</v>
      </c>
      <c r="E72" s="13">
        <f t="shared" si="62"/>
        <v>150</v>
      </c>
      <c r="F72" s="15">
        <f t="shared" si="11"/>
        <v>323</v>
      </c>
      <c r="G72" s="13">
        <f t="shared" si="62"/>
        <v>181</v>
      </c>
      <c r="H72" s="13">
        <f t="shared" si="62"/>
        <v>148</v>
      </c>
      <c r="I72" s="15">
        <f t="shared" si="13"/>
        <v>329</v>
      </c>
      <c r="J72" s="13">
        <f t="shared" si="62"/>
        <v>163</v>
      </c>
      <c r="K72" s="13">
        <f t="shared" si="62"/>
        <v>146</v>
      </c>
      <c r="L72" s="15">
        <f t="shared" si="16"/>
        <v>309</v>
      </c>
      <c r="M72" s="13">
        <f t="shared" si="62"/>
        <v>172</v>
      </c>
      <c r="N72" s="13">
        <f t="shared" si="62"/>
        <v>154</v>
      </c>
      <c r="O72" s="15">
        <f t="shared" si="19"/>
        <v>326</v>
      </c>
      <c r="P72" s="13">
        <f t="shared" si="62"/>
        <v>187</v>
      </c>
      <c r="Q72" s="13">
        <f t="shared" si="62"/>
        <v>157</v>
      </c>
      <c r="R72" s="15">
        <f t="shared" si="22"/>
        <v>344</v>
      </c>
      <c r="S72" s="13">
        <f t="shared" si="62"/>
        <v>162</v>
      </c>
      <c r="T72" s="13">
        <f t="shared" si="62"/>
        <v>144</v>
      </c>
      <c r="U72" s="15">
        <f t="shared" si="25"/>
        <v>306</v>
      </c>
    </row>
    <row r="73" spans="1:21" ht="15" outlineLevel="3" collapsed="1" x14ac:dyDescent="0.25">
      <c r="A73" s="188" t="s">
        <v>121</v>
      </c>
      <c r="B73" s="188"/>
      <c r="C73" s="188"/>
      <c r="D73" s="13">
        <f t="shared" ref="D73:T73" si="63">SUBTOTAL(9,D74:D78)</f>
        <v>44</v>
      </c>
      <c r="E73" s="13">
        <f t="shared" si="63"/>
        <v>42</v>
      </c>
      <c r="F73" s="15">
        <f t="shared" si="11"/>
        <v>86</v>
      </c>
      <c r="G73" s="13">
        <f t="shared" si="63"/>
        <v>43</v>
      </c>
      <c r="H73" s="13">
        <f t="shared" si="63"/>
        <v>39</v>
      </c>
      <c r="I73" s="15">
        <f t="shared" si="13"/>
        <v>82</v>
      </c>
      <c r="J73" s="13">
        <f t="shared" si="63"/>
        <v>44</v>
      </c>
      <c r="K73" s="13">
        <f t="shared" si="63"/>
        <v>46</v>
      </c>
      <c r="L73" s="15">
        <f t="shared" si="16"/>
        <v>90</v>
      </c>
      <c r="M73" s="13">
        <f t="shared" si="63"/>
        <v>45</v>
      </c>
      <c r="N73" s="13">
        <f t="shared" si="63"/>
        <v>49</v>
      </c>
      <c r="O73" s="15">
        <f t="shared" si="19"/>
        <v>94</v>
      </c>
      <c r="P73" s="13">
        <f t="shared" si="63"/>
        <v>54</v>
      </c>
      <c r="Q73" s="13">
        <f t="shared" si="63"/>
        <v>48</v>
      </c>
      <c r="R73" s="15">
        <f t="shared" si="22"/>
        <v>102</v>
      </c>
      <c r="S73" s="13">
        <f t="shared" si="63"/>
        <v>45</v>
      </c>
      <c r="T73" s="13">
        <f t="shared" si="63"/>
        <v>42</v>
      </c>
      <c r="U73" s="15">
        <f t="shared" si="25"/>
        <v>87</v>
      </c>
    </row>
    <row r="74" spans="1:21" ht="12.75" customHeight="1" outlineLevel="4" x14ac:dyDescent="0.25">
      <c r="A74" s="8">
        <v>3.0104000000000002</v>
      </c>
      <c r="B74" s="8" t="s">
        <v>133</v>
      </c>
      <c r="C74" s="8" t="s">
        <v>134</v>
      </c>
      <c r="D74" s="14">
        <v>5</v>
      </c>
      <c r="E74" s="14">
        <v>12</v>
      </c>
      <c r="F74" s="15">
        <f t="shared" si="11"/>
        <v>17</v>
      </c>
      <c r="G74" s="14">
        <v>6</v>
      </c>
      <c r="H74" s="14">
        <v>11</v>
      </c>
      <c r="I74" s="15">
        <f t="shared" si="13"/>
        <v>17</v>
      </c>
      <c r="J74" s="14">
        <v>7</v>
      </c>
      <c r="K74" s="14">
        <v>15</v>
      </c>
      <c r="L74" s="15">
        <f t="shared" si="16"/>
        <v>22</v>
      </c>
      <c r="M74" s="14">
        <v>8</v>
      </c>
      <c r="N74" s="14">
        <v>17</v>
      </c>
      <c r="O74" s="15">
        <f t="shared" si="19"/>
        <v>25</v>
      </c>
      <c r="P74" s="14">
        <v>11</v>
      </c>
      <c r="Q74" s="14">
        <v>16</v>
      </c>
      <c r="R74" s="15">
        <f t="shared" si="22"/>
        <v>27</v>
      </c>
      <c r="S74" s="14">
        <v>10</v>
      </c>
      <c r="T74" s="14">
        <v>14</v>
      </c>
      <c r="U74" s="15">
        <f t="shared" si="25"/>
        <v>24</v>
      </c>
    </row>
    <row r="75" spans="1:21" ht="15" outlineLevel="4" x14ac:dyDescent="0.25">
      <c r="A75" s="8">
        <v>26.010100000000001</v>
      </c>
      <c r="B75" s="8" t="s">
        <v>137</v>
      </c>
      <c r="C75" s="8" t="s">
        <v>138</v>
      </c>
      <c r="D75" s="14">
        <v>23</v>
      </c>
      <c r="E75" s="14">
        <v>20</v>
      </c>
      <c r="F75" s="15">
        <f t="shared" si="11"/>
        <v>43</v>
      </c>
      <c r="G75" s="14">
        <v>23</v>
      </c>
      <c r="H75" s="14">
        <v>17</v>
      </c>
      <c r="I75" s="15">
        <f t="shared" si="13"/>
        <v>40</v>
      </c>
      <c r="J75" s="14">
        <v>16</v>
      </c>
      <c r="K75" s="14">
        <v>18</v>
      </c>
      <c r="L75" s="15">
        <f t="shared" si="16"/>
        <v>34</v>
      </c>
      <c r="M75" s="14">
        <v>18</v>
      </c>
      <c r="N75" s="14">
        <v>19</v>
      </c>
      <c r="O75" s="15">
        <f t="shared" si="19"/>
        <v>37</v>
      </c>
      <c r="P75" s="14">
        <v>20</v>
      </c>
      <c r="Q75" s="14">
        <v>20</v>
      </c>
      <c r="R75" s="15">
        <f t="shared" si="22"/>
        <v>40</v>
      </c>
      <c r="S75" s="14">
        <v>16</v>
      </c>
      <c r="T75" s="14">
        <v>19</v>
      </c>
      <c r="U75" s="15">
        <f t="shared" si="25"/>
        <v>35</v>
      </c>
    </row>
    <row r="76" spans="1:21" ht="12.75" customHeight="1" outlineLevel="4" x14ac:dyDescent="0.25">
      <c r="A76" s="8">
        <v>27.010100000000001</v>
      </c>
      <c r="B76" s="8" t="s">
        <v>143</v>
      </c>
      <c r="C76" s="8" t="s">
        <v>144</v>
      </c>
      <c r="D76" s="14">
        <v>7</v>
      </c>
      <c r="E76" s="14">
        <v>3</v>
      </c>
      <c r="F76" s="15">
        <f t="shared" ref="F76:F139" si="64">SUM(D76:E76)</f>
        <v>10</v>
      </c>
      <c r="G76" s="14">
        <v>7</v>
      </c>
      <c r="H76" s="14">
        <v>6</v>
      </c>
      <c r="I76" s="15">
        <f t="shared" ref="I76:I139" si="65">SUM(G76:H76)</f>
        <v>13</v>
      </c>
      <c r="J76" s="14">
        <v>12</v>
      </c>
      <c r="K76" s="14">
        <v>8</v>
      </c>
      <c r="L76" s="15">
        <f t="shared" ref="L76:L139" si="66">SUM(J76:K76)</f>
        <v>20</v>
      </c>
      <c r="M76" s="14">
        <v>11</v>
      </c>
      <c r="N76" s="14">
        <v>9</v>
      </c>
      <c r="O76" s="15">
        <f t="shared" ref="O76:O139" si="67">SUM(M76:N76)</f>
        <v>20</v>
      </c>
      <c r="P76" s="14">
        <v>16</v>
      </c>
      <c r="Q76" s="14">
        <v>10</v>
      </c>
      <c r="R76" s="15">
        <f t="shared" ref="R76:R139" si="68">SUM(P76:Q76)</f>
        <v>26</v>
      </c>
      <c r="S76" s="14">
        <v>14</v>
      </c>
      <c r="T76" s="14">
        <v>8</v>
      </c>
      <c r="U76" s="15">
        <f t="shared" ref="U76:U139" si="69">SUM(S76:T76)</f>
        <v>22</v>
      </c>
    </row>
    <row r="77" spans="1:21" ht="15" outlineLevel="4" x14ac:dyDescent="0.25">
      <c r="A77" s="8">
        <v>40.0501</v>
      </c>
      <c r="B77" s="8" t="s">
        <v>151</v>
      </c>
      <c r="C77" s="8" t="s">
        <v>152</v>
      </c>
      <c r="D77" s="14">
        <v>3</v>
      </c>
      <c r="E77" s="14">
        <v>5</v>
      </c>
      <c r="F77" s="15">
        <f t="shared" si="64"/>
        <v>8</v>
      </c>
      <c r="G77" s="14">
        <v>2</v>
      </c>
      <c r="H77" s="14">
        <v>3</v>
      </c>
      <c r="I77" s="15">
        <f t="shared" si="65"/>
        <v>5</v>
      </c>
      <c r="J77" s="14">
        <v>2</v>
      </c>
      <c r="K77" s="14">
        <v>3</v>
      </c>
      <c r="L77" s="15">
        <f t="shared" si="66"/>
        <v>5</v>
      </c>
      <c r="M77" s="14">
        <v>1</v>
      </c>
      <c r="N77" s="14">
        <v>2</v>
      </c>
      <c r="O77" s="15">
        <f t="shared" si="67"/>
        <v>3</v>
      </c>
      <c r="P77" s="14"/>
      <c r="Q77" s="14">
        <v>1</v>
      </c>
      <c r="R77" s="15">
        <f t="shared" si="68"/>
        <v>1</v>
      </c>
      <c r="S77" s="14"/>
      <c r="T77" s="14">
        <v>1</v>
      </c>
      <c r="U77" s="15">
        <f t="shared" si="69"/>
        <v>1</v>
      </c>
    </row>
    <row r="78" spans="1:21" ht="15" outlineLevel="4" x14ac:dyDescent="0.25">
      <c r="A78" s="8">
        <v>40.080100000000002</v>
      </c>
      <c r="B78" s="8" t="s">
        <v>153</v>
      </c>
      <c r="C78" s="8" t="s">
        <v>154</v>
      </c>
      <c r="D78" s="14">
        <v>6</v>
      </c>
      <c r="E78" s="14">
        <v>2</v>
      </c>
      <c r="F78" s="15">
        <f t="shared" si="64"/>
        <v>8</v>
      </c>
      <c r="G78" s="14">
        <v>5</v>
      </c>
      <c r="H78" s="14">
        <v>2</v>
      </c>
      <c r="I78" s="15">
        <f t="shared" si="65"/>
        <v>7</v>
      </c>
      <c r="J78" s="14">
        <v>7</v>
      </c>
      <c r="K78" s="14">
        <v>2</v>
      </c>
      <c r="L78" s="15">
        <f t="shared" si="66"/>
        <v>9</v>
      </c>
      <c r="M78" s="14">
        <v>7</v>
      </c>
      <c r="N78" s="14">
        <v>2</v>
      </c>
      <c r="O78" s="15">
        <f t="shared" si="67"/>
        <v>9</v>
      </c>
      <c r="P78" s="14">
        <v>7</v>
      </c>
      <c r="Q78" s="14">
        <v>1</v>
      </c>
      <c r="R78" s="15">
        <f t="shared" si="68"/>
        <v>8</v>
      </c>
      <c r="S78" s="14">
        <v>5</v>
      </c>
      <c r="T78" s="14"/>
      <c r="U78" s="15">
        <f t="shared" si="69"/>
        <v>5</v>
      </c>
    </row>
    <row r="79" spans="1:21" ht="15" outlineLevel="3" x14ac:dyDescent="0.25">
      <c r="A79" s="188" t="s">
        <v>45</v>
      </c>
      <c r="B79" s="188"/>
      <c r="C79" s="188"/>
      <c r="D79" s="13">
        <f t="shared" ref="D79:T79" si="70">SUBTOTAL(9,D80:D84)</f>
        <v>129</v>
      </c>
      <c r="E79" s="13">
        <f t="shared" si="70"/>
        <v>108</v>
      </c>
      <c r="F79" s="15">
        <f t="shared" si="64"/>
        <v>237</v>
      </c>
      <c r="G79" s="13">
        <f t="shared" si="70"/>
        <v>138</v>
      </c>
      <c r="H79" s="13">
        <f t="shared" si="70"/>
        <v>109</v>
      </c>
      <c r="I79" s="15">
        <f t="shared" si="65"/>
        <v>247</v>
      </c>
      <c r="J79" s="13">
        <f t="shared" si="70"/>
        <v>119</v>
      </c>
      <c r="K79" s="13">
        <f t="shared" si="70"/>
        <v>100</v>
      </c>
      <c r="L79" s="15">
        <f t="shared" si="66"/>
        <v>219</v>
      </c>
      <c r="M79" s="13">
        <f t="shared" si="70"/>
        <v>127</v>
      </c>
      <c r="N79" s="13">
        <f t="shared" si="70"/>
        <v>105</v>
      </c>
      <c r="O79" s="15">
        <f t="shared" si="67"/>
        <v>232</v>
      </c>
      <c r="P79" s="13">
        <f t="shared" si="70"/>
        <v>133</v>
      </c>
      <c r="Q79" s="13">
        <f t="shared" si="70"/>
        <v>109</v>
      </c>
      <c r="R79" s="15">
        <f t="shared" si="68"/>
        <v>242</v>
      </c>
      <c r="S79" s="13">
        <f t="shared" si="70"/>
        <v>117</v>
      </c>
      <c r="T79" s="13">
        <f t="shared" si="70"/>
        <v>102</v>
      </c>
      <c r="U79" s="15">
        <f t="shared" si="69"/>
        <v>219</v>
      </c>
    </row>
    <row r="80" spans="1:21" ht="15" outlineLevel="4" x14ac:dyDescent="0.25">
      <c r="A80" s="8">
        <v>3.0104000000000002</v>
      </c>
      <c r="B80" s="8" t="s">
        <v>133</v>
      </c>
      <c r="C80" s="8" t="s">
        <v>134</v>
      </c>
      <c r="D80" s="14">
        <v>21</v>
      </c>
      <c r="E80" s="14">
        <v>26</v>
      </c>
      <c r="F80" s="15">
        <f t="shared" si="64"/>
        <v>47</v>
      </c>
      <c r="G80" s="14">
        <v>22</v>
      </c>
      <c r="H80" s="14">
        <v>25</v>
      </c>
      <c r="I80" s="15">
        <f t="shared" si="65"/>
        <v>47</v>
      </c>
      <c r="J80" s="14">
        <v>23</v>
      </c>
      <c r="K80" s="14">
        <v>23</v>
      </c>
      <c r="L80" s="15">
        <f t="shared" si="66"/>
        <v>46</v>
      </c>
      <c r="M80" s="14">
        <v>23</v>
      </c>
      <c r="N80" s="14">
        <v>22</v>
      </c>
      <c r="O80" s="15">
        <f t="shared" si="67"/>
        <v>45</v>
      </c>
      <c r="P80" s="14">
        <v>23</v>
      </c>
      <c r="Q80" s="14">
        <v>25</v>
      </c>
      <c r="R80" s="15">
        <f t="shared" si="68"/>
        <v>48</v>
      </c>
      <c r="S80" s="14">
        <v>22</v>
      </c>
      <c r="T80" s="14">
        <v>22</v>
      </c>
      <c r="U80" s="15">
        <f t="shared" si="69"/>
        <v>44</v>
      </c>
    </row>
    <row r="81" spans="1:21" ht="12.75" customHeight="1" outlineLevel="4" x14ac:dyDescent="0.25">
      <c r="A81" s="8">
        <v>26.010100000000001</v>
      </c>
      <c r="B81" s="8" t="s">
        <v>137</v>
      </c>
      <c r="C81" s="8" t="s">
        <v>138</v>
      </c>
      <c r="D81" s="14">
        <v>22</v>
      </c>
      <c r="E81" s="14">
        <v>29</v>
      </c>
      <c r="F81" s="15">
        <f t="shared" si="64"/>
        <v>51</v>
      </c>
      <c r="G81" s="14">
        <v>26</v>
      </c>
      <c r="H81" s="14">
        <v>30</v>
      </c>
      <c r="I81" s="15">
        <f t="shared" si="65"/>
        <v>56</v>
      </c>
      <c r="J81" s="14">
        <v>27</v>
      </c>
      <c r="K81" s="14">
        <v>28</v>
      </c>
      <c r="L81" s="15">
        <f t="shared" si="66"/>
        <v>55</v>
      </c>
      <c r="M81" s="14">
        <v>29</v>
      </c>
      <c r="N81" s="14">
        <v>31</v>
      </c>
      <c r="O81" s="15">
        <f t="shared" si="67"/>
        <v>60</v>
      </c>
      <c r="P81" s="14">
        <v>30</v>
      </c>
      <c r="Q81" s="14">
        <v>29</v>
      </c>
      <c r="R81" s="15">
        <f t="shared" si="68"/>
        <v>59</v>
      </c>
      <c r="S81" s="14">
        <v>26</v>
      </c>
      <c r="T81" s="14">
        <v>29</v>
      </c>
      <c r="U81" s="15">
        <f t="shared" si="69"/>
        <v>55</v>
      </c>
    </row>
    <row r="82" spans="1:21" ht="15" outlineLevel="4" x14ac:dyDescent="0.25">
      <c r="A82" s="8">
        <v>27.010100000000001</v>
      </c>
      <c r="B82" s="8" t="s">
        <v>143</v>
      </c>
      <c r="C82" s="8" t="s">
        <v>144</v>
      </c>
      <c r="D82" s="14">
        <v>16</v>
      </c>
      <c r="E82" s="14">
        <v>3</v>
      </c>
      <c r="F82" s="15">
        <f t="shared" si="64"/>
        <v>19</v>
      </c>
      <c r="G82" s="14">
        <v>16</v>
      </c>
      <c r="H82" s="14">
        <v>3</v>
      </c>
      <c r="I82" s="15">
        <f t="shared" si="65"/>
        <v>19</v>
      </c>
      <c r="J82" s="14">
        <v>12</v>
      </c>
      <c r="K82" s="14">
        <v>4</v>
      </c>
      <c r="L82" s="15">
        <f t="shared" si="66"/>
        <v>16</v>
      </c>
      <c r="M82" s="14">
        <v>12</v>
      </c>
      <c r="N82" s="14">
        <v>4</v>
      </c>
      <c r="O82" s="15">
        <f t="shared" si="67"/>
        <v>16</v>
      </c>
      <c r="P82" s="14">
        <v>12</v>
      </c>
      <c r="Q82" s="14">
        <v>4</v>
      </c>
      <c r="R82" s="15">
        <f t="shared" si="68"/>
        <v>16</v>
      </c>
      <c r="S82" s="14">
        <v>11</v>
      </c>
      <c r="T82" s="14">
        <v>3</v>
      </c>
      <c r="U82" s="15">
        <f t="shared" si="69"/>
        <v>14</v>
      </c>
    </row>
    <row r="83" spans="1:21" ht="12.75" customHeight="1" outlineLevel="4" x14ac:dyDescent="0.25">
      <c r="A83" s="8">
        <v>40.0501</v>
      </c>
      <c r="B83" s="8" t="s">
        <v>151</v>
      </c>
      <c r="C83" s="8" t="s">
        <v>152</v>
      </c>
      <c r="D83" s="14">
        <v>35</v>
      </c>
      <c r="E83" s="14">
        <v>38</v>
      </c>
      <c r="F83" s="15">
        <f t="shared" si="64"/>
        <v>73</v>
      </c>
      <c r="G83" s="14">
        <v>39</v>
      </c>
      <c r="H83" s="14">
        <v>38</v>
      </c>
      <c r="I83" s="15">
        <f t="shared" si="65"/>
        <v>77</v>
      </c>
      <c r="J83" s="14">
        <v>33</v>
      </c>
      <c r="K83" s="14">
        <v>32</v>
      </c>
      <c r="L83" s="15">
        <f t="shared" si="66"/>
        <v>65</v>
      </c>
      <c r="M83" s="14">
        <v>35</v>
      </c>
      <c r="N83" s="14">
        <v>35</v>
      </c>
      <c r="O83" s="15">
        <f t="shared" si="67"/>
        <v>70</v>
      </c>
      <c r="P83" s="14">
        <v>40</v>
      </c>
      <c r="Q83" s="14">
        <v>41</v>
      </c>
      <c r="R83" s="15">
        <f t="shared" si="68"/>
        <v>81</v>
      </c>
      <c r="S83" s="14">
        <v>33</v>
      </c>
      <c r="T83" s="14">
        <v>39</v>
      </c>
      <c r="U83" s="15">
        <f t="shared" si="69"/>
        <v>72</v>
      </c>
    </row>
    <row r="84" spans="1:21" ht="12.75" customHeight="1" outlineLevel="4" x14ac:dyDescent="0.25">
      <c r="A84" s="8">
        <v>40.050600000000003</v>
      </c>
      <c r="B84" s="8" t="s">
        <v>157</v>
      </c>
      <c r="C84" s="8" t="s">
        <v>158</v>
      </c>
      <c r="D84" s="14">
        <v>35</v>
      </c>
      <c r="E84" s="14">
        <v>12</v>
      </c>
      <c r="F84" s="15">
        <f t="shared" si="64"/>
        <v>47</v>
      </c>
      <c r="G84" s="14">
        <v>35</v>
      </c>
      <c r="H84" s="14">
        <v>13</v>
      </c>
      <c r="I84" s="15">
        <f t="shared" si="65"/>
        <v>48</v>
      </c>
      <c r="J84" s="14">
        <v>24</v>
      </c>
      <c r="K84" s="14">
        <v>13</v>
      </c>
      <c r="L84" s="15">
        <f t="shared" si="66"/>
        <v>37</v>
      </c>
      <c r="M84" s="14">
        <v>28</v>
      </c>
      <c r="N84" s="14">
        <v>13</v>
      </c>
      <c r="O84" s="15">
        <f t="shared" si="67"/>
        <v>41</v>
      </c>
      <c r="P84" s="14">
        <v>28</v>
      </c>
      <c r="Q84" s="14">
        <v>10</v>
      </c>
      <c r="R84" s="15">
        <f t="shared" si="68"/>
        <v>38</v>
      </c>
      <c r="S84" s="14">
        <v>25</v>
      </c>
      <c r="T84" s="14">
        <v>9</v>
      </c>
      <c r="U84" s="15">
        <f t="shared" si="69"/>
        <v>34</v>
      </c>
    </row>
    <row r="85" spans="1:21" ht="15" outlineLevel="1" x14ac:dyDescent="0.25">
      <c r="A85" s="189" t="s">
        <v>159</v>
      </c>
      <c r="B85" s="189"/>
      <c r="C85" s="189"/>
      <c r="D85" s="13">
        <f t="shared" ref="D85:T85" si="71">SUBTOTAL(9,D88:D120)</f>
        <v>1030</v>
      </c>
      <c r="E85" s="13">
        <f t="shared" si="71"/>
        <v>2032</v>
      </c>
      <c r="F85" s="15">
        <f t="shared" si="64"/>
        <v>3062</v>
      </c>
      <c r="G85" s="13">
        <f t="shared" si="71"/>
        <v>989</v>
      </c>
      <c r="H85" s="13">
        <f t="shared" si="71"/>
        <v>1925</v>
      </c>
      <c r="I85" s="15">
        <f t="shared" si="65"/>
        <v>2914</v>
      </c>
      <c r="J85" s="13">
        <f t="shared" si="71"/>
        <v>1056</v>
      </c>
      <c r="K85" s="13">
        <f t="shared" si="71"/>
        <v>2175</v>
      </c>
      <c r="L85" s="15">
        <f t="shared" si="66"/>
        <v>3231</v>
      </c>
      <c r="M85" s="13">
        <f t="shared" si="71"/>
        <v>1009</v>
      </c>
      <c r="N85" s="13">
        <f t="shared" si="71"/>
        <v>2061</v>
      </c>
      <c r="O85" s="15">
        <f t="shared" si="67"/>
        <v>3070</v>
      </c>
      <c r="P85" s="13">
        <f t="shared" si="71"/>
        <v>946</v>
      </c>
      <c r="Q85" s="13">
        <f t="shared" si="71"/>
        <v>1974</v>
      </c>
      <c r="R85" s="15">
        <f t="shared" si="68"/>
        <v>2920</v>
      </c>
      <c r="S85" s="13">
        <f t="shared" si="71"/>
        <v>883</v>
      </c>
      <c r="T85" s="13">
        <f t="shared" si="71"/>
        <v>1816</v>
      </c>
      <c r="U85" s="15">
        <f t="shared" si="69"/>
        <v>2699</v>
      </c>
    </row>
    <row r="86" spans="1:21" ht="15" outlineLevel="2" x14ac:dyDescent="0.25">
      <c r="A86" s="190" t="s">
        <v>36</v>
      </c>
      <c r="B86" s="190"/>
      <c r="C86" s="190"/>
      <c r="D86" s="13">
        <f t="shared" ref="D86:T86" si="72">SUBTOTAL(9,D88:D98)</f>
        <v>815</v>
      </c>
      <c r="E86" s="13">
        <f t="shared" si="72"/>
        <v>1572</v>
      </c>
      <c r="F86" s="15">
        <f t="shared" si="64"/>
        <v>2387</v>
      </c>
      <c r="G86" s="13">
        <f t="shared" si="72"/>
        <v>783</v>
      </c>
      <c r="H86" s="13">
        <f t="shared" si="72"/>
        <v>1493</v>
      </c>
      <c r="I86" s="15">
        <f t="shared" si="65"/>
        <v>2276</v>
      </c>
      <c r="J86" s="13">
        <f t="shared" si="72"/>
        <v>838</v>
      </c>
      <c r="K86" s="13">
        <f t="shared" si="72"/>
        <v>1723</v>
      </c>
      <c r="L86" s="15">
        <f t="shared" si="66"/>
        <v>2561</v>
      </c>
      <c r="M86" s="13">
        <f t="shared" si="72"/>
        <v>810</v>
      </c>
      <c r="N86" s="13">
        <f t="shared" si="72"/>
        <v>1648</v>
      </c>
      <c r="O86" s="15">
        <f t="shared" si="67"/>
        <v>2458</v>
      </c>
      <c r="P86" s="13">
        <f t="shared" si="72"/>
        <v>746</v>
      </c>
      <c r="Q86" s="13">
        <f t="shared" si="72"/>
        <v>1594</v>
      </c>
      <c r="R86" s="15">
        <f t="shared" si="68"/>
        <v>2340</v>
      </c>
      <c r="S86" s="13">
        <f t="shared" si="72"/>
        <v>699</v>
      </c>
      <c r="T86" s="13">
        <f t="shared" si="72"/>
        <v>1478</v>
      </c>
      <c r="U86" s="15">
        <f t="shared" si="69"/>
        <v>2177</v>
      </c>
    </row>
    <row r="87" spans="1:21" ht="15" outlineLevel="3" collapsed="1" x14ac:dyDescent="0.25">
      <c r="A87" s="188" t="s">
        <v>37</v>
      </c>
      <c r="B87" s="188"/>
      <c r="C87" s="188"/>
      <c r="D87" s="13">
        <f t="shared" ref="D87:T87" si="73">SUBTOTAL(9,D88:D98)</f>
        <v>815</v>
      </c>
      <c r="E87" s="13">
        <f t="shared" si="73"/>
        <v>1572</v>
      </c>
      <c r="F87" s="15">
        <f t="shared" si="64"/>
        <v>2387</v>
      </c>
      <c r="G87" s="13">
        <f t="shared" si="73"/>
        <v>783</v>
      </c>
      <c r="H87" s="13">
        <f t="shared" si="73"/>
        <v>1493</v>
      </c>
      <c r="I87" s="15">
        <f t="shared" si="65"/>
        <v>2276</v>
      </c>
      <c r="J87" s="13">
        <f t="shared" si="73"/>
        <v>838</v>
      </c>
      <c r="K87" s="13">
        <f t="shared" si="73"/>
        <v>1723</v>
      </c>
      <c r="L87" s="15">
        <f t="shared" si="66"/>
        <v>2561</v>
      </c>
      <c r="M87" s="13">
        <f t="shared" si="73"/>
        <v>810</v>
      </c>
      <c r="N87" s="13">
        <f t="shared" si="73"/>
        <v>1648</v>
      </c>
      <c r="O87" s="15">
        <f t="shared" si="67"/>
        <v>2458</v>
      </c>
      <c r="P87" s="13">
        <f t="shared" si="73"/>
        <v>746</v>
      </c>
      <c r="Q87" s="13">
        <f t="shared" si="73"/>
        <v>1594</v>
      </c>
      <c r="R87" s="15">
        <f t="shared" si="68"/>
        <v>2340</v>
      </c>
      <c r="S87" s="13">
        <f t="shared" si="73"/>
        <v>699</v>
      </c>
      <c r="T87" s="13">
        <f t="shared" si="73"/>
        <v>1478</v>
      </c>
      <c r="U87" s="15">
        <f t="shared" si="69"/>
        <v>2177</v>
      </c>
    </row>
    <row r="88" spans="1:21" ht="15" outlineLevel="4" x14ac:dyDescent="0.25">
      <c r="A88" s="8">
        <v>42.010100000000001</v>
      </c>
      <c r="B88" s="8" t="s">
        <v>160</v>
      </c>
      <c r="C88" s="8" t="s">
        <v>161</v>
      </c>
      <c r="D88" s="14">
        <v>148</v>
      </c>
      <c r="E88" s="14">
        <v>458</v>
      </c>
      <c r="F88" s="15">
        <f t="shared" si="64"/>
        <v>606</v>
      </c>
      <c r="G88" s="14">
        <v>152</v>
      </c>
      <c r="H88" s="14">
        <v>479</v>
      </c>
      <c r="I88" s="15">
        <f t="shared" si="65"/>
        <v>631</v>
      </c>
      <c r="J88" s="14">
        <v>149</v>
      </c>
      <c r="K88" s="14">
        <v>507</v>
      </c>
      <c r="L88" s="15">
        <f t="shared" si="66"/>
        <v>656</v>
      </c>
      <c r="M88" s="14">
        <v>146</v>
      </c>
      <c r="N88" s="14">
        <v>496</v>
      </c>
      <c r="O88" s="15">
        <f t="shared" si="67"/>
        <v>642</v>
      </c>
      <c r="P88" s="14">
        <v>138</v>
      </c>
      <c r="Q88" s="14">
        <v>492</v>
      </c>
      <c r="R88" s="15">
        <f t="shared" si="68"/>
        <v>630</v>
      </c>
      <c r="S88" s="14">
        <v>138</v>
      </c>
      <c r="T88" s="14">
        <v>471</v>
      </c>
      <c r="U88" s="15">
        <f t="shared" si="69"/>
        <v>609</v>
      </c>
    </row>
    <row r="89" spans="1:21" ht="12.75" customHeight="1" outlineLevel="4" x14ac:dyDescent="0.25">
      <c r="A89" s="8">
        <v>44.070099999999996</v>
      </c>
      <c r="B89" s="8" t="s">
        <v>162</v>
      </c>
      <c r="C89" s="8" t="s">
        <v>163</v>
      </c>
      <c r="D89" s="14"/>
      <c r="E89" s="14">
        <v>1</v>
      </c>
      <c r="F89" s="15">
        <f t="shared" si="64"/>
        <v>1</v>
      </c>
      <c r="G89" s="14"/>
      <c r="H89" s="14">
        <v>1</v>
      </c>
      <c r="I89" s="15">
        <f t="shared" si="65"/>
        <v>1</v>
      </c>
      <c r="J89" s="14"/>
      <c r="K89" s="14">
        <v>1</v>
      </c>
      <c r="L89" s="15">
        <f t="shared" si="66"/>
        <v>1</v>
      </c>
      <c r="M89" s="14"/>
      <c r="N89" s="14"/>
      <c r="O89" s="15">
        <f t="shared" si="67"/>
        <v>0</v>
      </c>
      <c r="P89" s="14"/>
      <c r="Q89" s="14"/>
      <c r="R89" s="15">
        <f t="shared" si="68"/>
        <v>0</v>
      </c>
      <c r="S89" s="14"/>
      <c r="T89" s="14"/>
      <c r="U89" s="15">
        <f t="shared" si="69"/>
        <v>0</v>
      </c>
    </row>
    <row r="90" spans="1:21" ht="15" outlineLevel="4" x14ac:dyDescent="0.25">
      <c r="A90" s="8">
        <v>44.070099999999996</v>
      </c>
      <c r="B90" s="8" t="s">
        <v>164</v>
      </c>
      <c r="C90" s="8" t="s">
        <v>165</v>
      </c>
      <c r="D90" s="14">
        <v>44</v>
      </c>
      <c r="E90" s="14">
        <v>261</v>
      </c>
      <c r="F90" s="15">
        <f t="shared" si="64"/>
        <v>305</v>
      </c>
      <c r="G90" s="14">
        <v>41</v>
      </c>
      <c r="H90" s="14">
        <v>234</v>
      </c>
      <c r="I90" s="15">
        <f t="shared" si="65"/>
        <v>275</v>
      </c>
      <c r="J90" s="14">
        <v>53</v>
      </c>
      <c r="K90" s="14">
        <v>308</v>
      </c>
      <c r="L90" s="15">
        <f t="shared" si="66"/>
        <v>361</v>
      </c>
      <c r="M90" s="14">
        <v>45</v>
      </c>
      <c r="N90" s="14">
        <v>273</v>
      </c>
      <c r="O90" s="15">
        <f t="shared" si="67"/>
        <v>318</v>
      </c>
      <c r="P90" s="14">
        <v>51</v>
      </c>
      <c r="Q90" s="14">
        <v>305</v>
      </c>
      <c r="R90" s="15">
        <f t="shared" si="68"/>
        <v>356</v>
      </c>
      <c r="S90" s="14">
        <v>47</v>
      </c>
      <c r="T90" s="14">
        <v>276</v>
      </c>
      <c r="U90" s="15">
        <f t="shared" si="69"/>
        <v>323</v>
      </c>
    </row>
    <row r="91" spans="1:21" ht="12.75" customHeight="1" outlineLevel="4" x14ac:dyDescent="0.25">
      <c r="A91" s="8">
        <v>45.010100000000001</v>
      </c>
      <c r="B91" s="8" t="s">
        <v>166</v>
      </c>
      <c r="C91" s="8" t="s">
        <v>167</v>
      </c>
      <c r="D91" s="14">
        <v>13</v>
      </c>
      <c r="E91" s="14">
        <v>19</v>
      </c>
      <c r="F91" s="15">
        <f t="shared" si="64"/>
        <v>32</v>
      </c>
      <c r="G91" s="14">
        <v>13</v>
      </c>
      <c r="H91" s="14">
        <v>18</v>
      </c>
      <c r="I91" s="15">
        <f t="shared" si="65"/>
        <v>31</v>
      </c>
      <c r="J91" s="14">
        <v>13</v>
      </c>
      <c r="K91" s="14">
        <v>14</v>
      </c>
      <c r="L91" s="15">
        <f t="shared" si="66"/>
        <v>27</v>
      </c>
      <c r="M91" s="14">
        <v>13</v>
      </c>
      <c r="N91" s="14">
        <v>15</v>
      </c>
      <c r="O91" s="15">
        <f t="shared" si="67"/>
        <v>28</v>
      </c>
      <c r="P91" s="14">
        <v>36</v>
      </c>
      <c r="Q91" s="14">
        <v>89</v>
      </c>
      <c r="R91" s="15">
        <f t="shared" si="68"/>
        <v>125</v>
      </c>
      <c r="S91" s="14">
        <v>33</v>
      </c>
      <c r="T91" s="14">
        <v>81</v>
      </c>
      <c r="U91" s="15">
        <f t="shared" si="69"/>
        <v>114</v>
      </c>
    </row>
    <row r="92" spans="1:21" ht="15" outlineLevel="4" x14ac:dyDescent="0.25">
      <c r="A92" s="8">
        <v>45.010100000000001</v>
      </c>
      <c r="B92" s="8" t="s">
        <v>168</v>
      </c>
      <c r="C92" s="8" t="s">
        <v>169</v>
      </c>
      <c r="D92" s="14">
        <v>76</v>
      </c>
      <c r="E92" s="14">
        <v>165</v>
      </c>
      <c r="F92" s="15">
        <f t="shared" si="64"/>
        <v>241</v>
      </c>
      <c r="G92" s="14">
        <v>67</v>
      </c>
      <c r="H92" s="14">
        <v>136</v>
      </c>
      <c r="I92" s="15">
        <f t="shared" si="65"/>
        <v>203</v>
      </c>
      <c r="J92" s="14">
        <v>78</v>
      </c>
      <c r="K92" s="14">
        <v>166</v>
      </c>
      <c r="L92" s="15">
        <f t="shared" si="66"/>
        <v>244</v>
      </c>
      <c r="M92" s="14">
        <v>79</v>
      </c>
      <c r="N92" s="14">
        <v>159</v>
      </c>
      <c r="O92" s="15">
        <f t="shared" si="67"/>
        <v>238</v>
      </c>
      <c r="P92" s="14">
        <v>55</v>
      </c>
      <c r="Q92" s="14">
        <v>60</v>
      </c>
      <c r="R92" s="15">
        <f t="shared" si="68"/>
        <v>115</v>
      </c>
      <c r="S92" s="14">
        <v>43</v>
      </c>
      <c r="T92" s="14">
        <v>56</v>
      </c>
      <c r="U92" s="15">
        <f t="shared" si="69"/>
        <v>99</v>
      </c>
    </row>
    <row r="93" spans="1:21" ht="12.75" customHeight="1" outlineLevel="4" x14ac:dyDescent="0.25">
      <c r="A93" s="8">
        <v>45.020099999999999</v>
      </c>
      <c r="B93" s="8" t="s">
        <v>170</v>
      </c>
      <c r="C93" s="8" t="s">
        <v>171</v>
      </c>
      <c r="D93" s="14">
        <v>51</v>
      </c>
      <c r="E93" s="14">
        <v>100</v>
      </c>
      <c r="F93" s="15">
        <f t="shared" si="64"/>
        <v>151</v>
      </c>
      <c r="G93" s="14">
        <v>43</v>
      </c>
      <c r="H93" s="14">
        <v>85</v>
      </c>
      <c r="I93" s="15">
        <f t="shared" si="65"/>
        <v>128</v>
      </c>
      <c r="J93" s="14">
        <v>46</v>
      </c>
      <c r="K93" s="14">
        <v>118</v>
      </c>
      <c r="L93" s="15">
        <f t="shared" si="66"/>
        <v>164</v>
      </c>
      <c r="M93" s="14">
        <v>47</v>
      </c>
      <c r="N93" s="14">
        <v>112</v>
      </c>
      <c r="O93" s="15">
        <f t="shared" si="67"/>
        <v>159</v>
      </c>
      <c r="P93" s="14">
        <v>40</v>
      </c>
      <c r="Q93" s="14">
        <v>104</v>
      </c>
      <c r="R93" s="15">
        <f t="shared" si="68"/>
        <v>144</v>
      </c>
      <c r="S93" s="14">
        <v>37</v>
      </c>
      <c r="T93" s="14">
        <v>101</v>
      </c>
      <c r="U93" s="15">
        <f t="shared" si="69"/>
        <v>138</v>
      </c>
    </row>
    <row r="94" spans="1:21" ht="15" outlineLevel="4" x14ac:dyDescent="0.25">
      <c r="A94" s="8">
        <v>45.060099999999998</v>
      </c>
      <c r="B94" s="8" t="s">
        <v>172</v>
      </c>
      <c r="C94" s="8" t="s">
        <v>173</v>
      </c>
      <c r="D94" s="14">
        <v>98</v>
      </c>
      <c r="E94" s="14">
        <v>68</v>
      </c>
      <c r="F94" s="15">
        <f t="shared" si="64"/>
        <v>166</v>
      </c>
      <c r="G94" s="14">
        <v>95</v>
      </c>
      <c r="H94" s="14">
        <v>65</v>
      </c>
      <c r="I94" s="15">
        <f t="shared" si="65"/>
        <v>160</v>
      </c>
      <c r="J94" s="14">
        <v>111</v>
      </c>
      <c r="K94" s="14">
        <v>62</v>
      </c>
      <c r="L94" s="15">
        <f t="shared" si="66"/>
        <v>173</v>
      </c>
      <c r="M94" s="14">
        <v>110</v>
      </c>
      <c r="N94" s="14">
        <v>59</v>
      </c>
      <c r="O94" s="15">
        <f t="shared" si="67"/>
        <v>169</v>
      </c>
      <c r="P94" s="14">
        <v>97</v>
      </c>
      <c r="Q94" s="14">
        <v>52</v>
      </c>
      <c r="R94" s="15">
        <f t="shared" si="68"/>
        <v>149</v>
      </c>
      <c r="S94" s="14">
        <v>91</v>
      </c>
      <c r="T94" s="14">
        <v>47</v>
      </c>
      <c r="U94" s="15">
        <f t="shared" si="69"/>
        <v>138</v>
      </c>
    </row>
    <row r="95" spans="1:21" ht="15" outlineLevel="4" x14ac:dyDescent="0.25">
      <c r="A95" s="8">
        <v>45.070099999999996</v>
      </c>
      <c r="B95" s="8" t="s">
        <v>174</v>
      </c>
      <c r="C95" s="8" t="s">
        <v>175</v>
      </c>
      <c r="D95" s="14">
        <v>75</v>
      </c>
      <c r="E95" s="14">
        <v>92</v>
      </c>
      <c r="F95" s="15">
        <f t="shared" si="64"/>
        <v>167</v>
      </c>
      <c r="G95" s="14">
        <v>71</v>
      </c>
      <c r="H95" s="14">
        <v>94</v>
      </c>
      <c r="I95" s="15">
        <f t="shared" si="65"/>
        <v>165</v>
      </c>
      <c r="J95" s="14">
        <v>86</v>
      </c>
      <c r="K95" s="14">
        <v>115</v>
      </c>
      <c r="L95" s="15">
        <f t="shared" si="66"/>
        <v>201</v>
      </c>
      <c r="M95" s="14">
        <v>74</v>
      </c>
      <c r="N95" s="14">
        <v>111</v>
      </c>
      <c r="O95" s="15">
        <f t="shared" si="67"/>
        <v>185</v>
      </c>
      <c r="P95" s="14">
        <v>59</v>
      </c>
      <c r="Q95" s="14">
        <v>94</v>
      </c>
      <c r="R95" s="15">
        <f t="shared" si="68"/>
        <v>153</v>
      </c>
      <c r="S95" s="14">
        <v>53</v>
      </c>
      <c r="T95" s="14">
        <v>79</v>
      </c>
      <c r="U95" s="15">
        <f t="shared" si="69"/>
        <v>132</v>
      </c>
    </row>
    <row r="96" spans="1:21" ht="15" outlineLevel="4" x14ac:dyDescent="0.25">
      <c r="A96" s="8">
        <v>45.100099999999998</v>
      </c>
      <c r="B96" s="8" t="s">
        <v>176</v>
      </c>
      <c r="C96" s="8" t="s">
        <v>177</v>
      </c>
      <c r="D96" s="14">
        <v>141</v>
      </c>
      <c r="E96" s="14">
        <v>127</v>
      </c>
      <c r="F96" s="15">
        <f t="shared" si="64"/>
        <v>268</v>
      </c>
      <c r="G96" s="14">
        <v>147</v>
      </c>
      <c r="H96" s="14">
        <v>126</v>
      </c>
      <c r="I96" s="15">
        <f t="shared" si="65"/>
        <v>273</v>
      </c>
      <c r="J96" s="14">
        <v>149</v>
      </c>
      <c r="K96" s="14">
        <v>134</v>
      </c>
      <c r="L96" s="15">
        <f t="shared" si="66"/>
        <v>283</v>
      </c>
      <c r="M96" s="14">
        <v>152</v>
      </c>
      <c r="N96" s="14">
        <v>135</v>
      </c>
      <c r="O96" s="15">
        <f t="shared" si="67"/>
        <v>287</v>
      </c>
      <c r="P96" s="14">
        <v>128</v>
      </c>
      <c r="Q96" s="14">
        <v>127</v>
      </c>
      <c r="R96" s="15">
        <f t="shared" si="68"/>
        <v>255</v>
      </c>
      <c r="S96" s="14">
        <v>126</v>
      </c>
      <c r="T96" s="14">
        <v>124</v>
      </c>
      <c r="U96" s="15">
        <f t="shared" si="69"/>
        <v>250</v>
      </c>
    </row>
    <row r="97" spans="1:21" ht="12.75" customHeight="1" outlineLevel="4" x14ac:dyDescent="0.25">
      <c r="A97" s="8">
        <v>45.110100000000003</v>
      </c>
      <c r="B97" s="8" t="s">
        <v>178</v>
      </c>
      <c r="C97" s="8" t="s">
        <v>179</v>
      </c>
      <c r="D97" s="14">
        <v>62</v>
      </c>
      <c r="E97" s="14">
        <v>123</v>
      </c>
      <c r="F97" s="15">
        <f t="shared" si="64"/>
        <v>185</v>
      </c>
      <c r="G97" s="14">
        <v>56</v>
      </c>
      <c r="H97" s="14">
        <v>105</v>
      </c>
      <c r="I97" s="15">
        <f t="shared" si="65"/>
        <v>161</v>
      </c>
      <c r="J97" s="14">
        <v>68</v>
      </c>
      <c r="K97" s="14">
        <v>127</v>
      </c>
      <c r="L97" s="15">
        <f t="shared" si="66"/>
        <v>195</v>
      </c>
      <c r="M97" s="14">
        <v>58</v>
      </c>
      <c r="N97" s="14">
        <v>125</v>
      </c>
      <c r="O97" s="15">
        <f t="shared" si="67"/>
        <v>183</v>
      </c>
      <c r="P97" s="14">
        <v>57</v>
      </c>
      <c r="Q97" s="14">
        <v>103</v>
      </c>
      <c r="R97" s="15">
        <f t="shared" si="68"/>
        <v>160</v>
      </c>
      <c r="S97" s="14">
        <v>50</v>
      </c>
      <c r="T97" s="14">
        <v>90</v>
      </c>
      <c r="U97" s="15">
        <f t="shared" si="69"/>
        <v>140</v>
      </c>
    </row>
    <row r="98" spans="1:21" ht="15" outlineLevel="4" x14ac:dyDescent="0.25">
      <c r="A98" s="8">
        <v>52.100200000000001</v>
      </c>
      <c r="B98" s="8" t="s">
        <v>180</v>
      </c>
      <c r="C98" s="8" t="s">
        <v>181</v>
      </c>
      <c r="D98" s="14">
        <v>107</v>
      </c>
      <c r="E98" s="14">
        <v>158</v>
      </c>
      <c r="F98" s="15">
        <f t="shared" si="64"/>
        <v>265</v>
      </c>
      <c r="G98" s="14">
        <v>98</v>
      </c>
      <c r="H98" s="14">
        <v>150</v>
      </c>
      <c r="I98" s="15">
        <f t="shared" si="65"/>
        <v>248</v>
      </c>
      <c r="J98" s="14">
        <v>85</v>
      </c>
      <c r="K98" s="14">
        <v>171</v>
      </c>
      <c r="L98" s="15">
        <f t="shared" si="66"/>
        <v>256</v>
      </c>
      <c r="M98" s="14">
        <v>86</v>
      </c>
      <c r="N98" s="14">
        <v>163</v>
      </c>
      <c r="O98" s="15">
        <f t="shared" si="67"/>
        <v>249</v>
      </c>
      <c r="P98" s="14">
        <v>85</v>
      </c>
      <c r="Q98" s="14">
        <v>168</v>
      </c>
      <c r="R98" s="15">
        <f t="shared" si="68"/>
        <v>253</v>
      </c>
      <c r="S98" s="14">
        <v>81</v>
      </c>
      <c r="T98" s="14">
        <v>153</v>
      </c>
      <c r="U98" s="15">
        <f t="shared" si="69"/>
        <v>234</v>
      </c>
    </row>
    <row r="99" spans="1:21" ht="15" outlineLevel="2" x14ac:dyDescent="0.25">
      <c r="A99" s="190" t="s">
        <v>41</v>
      </c>
      <c r="B99" s="190"/>
      <c r="C99" s="190"/>
      <c r="D99" s="13">
        <f t="shared" ref="D99:T99" si="74">SUBTOTAL(9,D101:D120)</f>
        <v>215</v>
      </c>
      <c r="E99" s="13">
        <f t="shared" si="74"/>
        <v>460</v>
      </c>
      <c r="F99" s="15">
        <f t="shared" si="64"/>
        <v>675</v>
      </c>
      <c r="G99" s="13">
        <f t="shared" si="74"/>
        <v>206</v>
      </c>
      <c r="H99" s="13">
        <f t="shared" si="74"/>
        <v>432</v>
      </c>
      <c r="I99" s="15">
        <f t="shared" si="65"/>
        <v>638</v>
      </c>
      <c r="J99" s="13">
        <f t="shared" si="74"/>
        <v>218</v>
      </c>
      <c r="K99" s="13">
        <f t="shared" si="74"/>
        <v>452</v>
      </c>
      <c r="L99" s="15">
        <f t="shared" si="66"/>
        <v>670</v>
      </c>
      <c r="M99" s="13">
        <f t="shared" si="74"/>
        <v>199</v>
      </c>
      <c r="N99" s="13">
        <f t="shared" si="74"/>
        <v>413</v>
      </c>
      <c r="O99" s="15">
        <f t="shared" si="67"/>
        <v>612</v>
      </c>
      <c r="P99" s="13">
        <f t="shared" si="74"/>
        <v>200</v>
      </c>
      <c r="Q99" s="13">
        <f t="shared" si="74"/>
        <v>380</v>
      </c>
      <c r="R99" s="15">
        <f t="shared" si="68"/>
        <v>580</v>
      </c>
      <c r="S99" s="13">
        <f t="shared" si="74"/>
        <v>184</v>
      </c>
      <c r="T99" s="13">
        <f t="shared" si="74"/>
        <v>338</v>
      </c>
      <c r="U99" s="15">
        <f t="shared" si="69"/>
        <v>522</v>
      </c>
    </row>
    <row r="100" spans="1:21" ht="15" outlineLevel="3" collapsed="1" x14ac:dyDescent="0.25">
      <c r="A100" s="188" t="s">
        <v>121</v>
      </c>
      <c r="B100" s="188"/>
      <c r="C100" s="188"/>
      <c r="D100" s="13">
        <f t="shared" ref="D100:T100" si="75">SUBTOTAL(9,D101:D117)</f>
        <v>189</v>
      </c>
      <c r="E100" s="13">
        <f t="shared" si="75"/>
        <v>386</v>
      </c>
      <c r="F100" s="15">
        <f t="shared" si="64"/>
        <v>575</v>
      </c>
      <c r="G100" s="13">
        <f t="shared" si="75"/>
        <v>181</v>
      </c>
      <c r="H100" s="13">
        <f t="shared" si="75"/>
        <v>364</v>
      </c>
      <c r="I100" s="15">
        <f t="shared" si="65"/>
        <v>545</v>
      </c>
      <c r="J100" s="13">
        <f t="shared" si="75"/>
        <v>183</v>
      </c>
      <c r="K100" s="13">
        <f t="shared" si="75"/>
        <v>371</v>
      </c>
      <c r="L100" s="15">
        <f t="shared" si="66"/>
        <v>554</v>
      </c>
      <c r="M100" s="13">
        <f t="shared" si="75"/>
        <v>167</v>
      </c>
      <c r="N100" s="13">
        <f t="shared" si="75"/>
        <v>330</v>
      </c>
      <c r="O100" s="15">
        <f t="shared" si="67"/>
        <v>497</v>
      </c>
      <c r="P100" s="13">
        <f t="shared" si="75"/>
        <v>167</v>
      </c>
      <c r="Q100" s="13">
        <f t="shared" si="75"/>
        <v>309</v>
      </c>
      <c r="R100" s="15">
        <f t="shared" si="68"/>
        <v>476</v>
      </c>
      <c r="S100" s="13">
        <f t="shared" si="75"/>
        <v>148</v>
      </c>
      <c r="T100" s="13">
        <f t="shared" si="75"/>
        <v>271</v>
      </c>
      <c r="U100" s="15">
        <f t="shared" si="69"/>
        <v>419</v>
      </c>
    </row>
    <row r="101" spans="1:21" ht="15" outlineLevel="4" x14ac:dyDescent="0.25">
      <c r="A101" s="8">
        <v>42.020099999999999</v>
      </c>
      <c r="B101" s="8" t="s">
        <v>182</v>
      </c>
      <c r="C101" s="8" t="s">
        <v>183</v>
      </c>
      <c r="D101" s="14">
        <v>10</v>
      </c>
      <c r="E101" s="14">
        <v>36</v>
      </c>
      <c r="F101" s="15">
        <f t="shared" si="64"/>
        <v>46</v>
      </c>
      <c r="G101" s="14">
        <v>9</v>
      </c>
      <c r="H101" s="14">
        <v>32</v>
      </c>
      <c r="I101" s="15">
        <f t="shared" si="65"/>
        <v>41</v>
      </c>
      <c r="J101" s="14">
        <v>6</v>
      </c>
      <c r="K101" s="14">
        <v>30</v>
      </c>
      <c r="L101" s="15">
        <f t="shared" si="66"/>
        <v>36</v>
      </c>
      <c r="M101" s="14">
        <v>6</v>
      </c>
      <c r="N101" s="14">
        <v>26</v>
      </c>
      <c r="O101" s="15">
        <f t="shared" si="67"/>
        <v>32</v>
      </c>
      <c r="P101" s="14">
        <v>6</v>
      </c>
      <c r="Q101" s="14">
        <v>24</v>
      </c>
      <c r="R101" s="15">
        <f t="shared" si="68"/>
        <v>30</v>
      </c>
      <c r="S101" s="14">
        <v>6</v>
      </c>
      <c r="T101" s="14">
        <v>21</v>
      </c>
      <c r="U101" s="15">
        <f t="shared" si="69"/>
        <v>27</v>
      </c>
    </row>
    <row r="102" spans="1:21" ht="12.75" customHeight="1" outlineLevel="4" x14ac:dyDescent="0.25">
      <c r="A102" s="8">
        <v>42.280200000000001</v>
      </c>
      <c r="B102" s="8" t="s">
        <v>184</v>
      </c>
      <c r="C102" s="8" t="s">
        <v>185</v>
      </c>
      <c r="D102" s="14">
        <v>16</v>
      </c>
      <c r="E102" s="14">
        <v>21</v>
      </c>
      <c r="F102" s="15">
        <f t="shared" si="64"/>
        <v>37</v>
      </c>
      <c r="G102" s="14">
        <v>15</v>
      </c>
      <c r="H102" s="14">
        <v>20</v>
      </c>
      <c r="I102" s="15">
        <f t="shared" si="65"/>
        <v>35</v>
      </c>
      <c r="J102" s="14">
        <v>10</v>
      </c>
      <c r="K102" s="14">
        <v>20</v>
      </c>
      <c r="L102" s="15">
        <f t="shared" si="66"/>
        <v>30</v>
      </c>
      <c r="M102" s="14">
        <v>7</v>
      </c>
      <c r="N102" s="14">
        <v>17</v>
      </c>
      <c r="O102" s="15">
        <f t="shared" si="67"/>
        <v>24</v>
      </c>
      <c r="P102" s="14">
        <v>8</v>
      </c>
      <c r="Q102" s="14">
        <v>20</v>
      </c>
      <c r="R102" s="15">
        <f t="shared" si="68"/>
        <v>28</v>
      </c>
      <c r="S102" s="14">
        <v>6</v>
      </c>
      <c r="T102" s="14">
        <v>16</v>
      </c>
      <c r="U102" s="15">
        <f t="shared" si="69"/>
        <v>22</v>
      </c>
    </row>
    <row r="103" spans="1:21" ht="15" outlineLevel="4" x14ac:dyDescent="0.25">
      <c r="A103" s="8">
        <v>42.2804</v>
      </c>
      <c r="B103" s="8" t="s">
        <v>186</v>
      </c>
      <c r="C103" s="8" t="s">
        <v>187</v>
      </c>
      <c r="D103" s="14">
        <v>16</v>
      </c>
      <c r="E103" s="14">
        <v>30</v>
      </c>
      <c r="F103" s="15">
        <f t="shared" si="64"/>
        <v>46</v>
      </c>
      <c r="G103" s="14">
        <v>16</v>
      </c>
      <c r="H103" s="14">
        <v>30</v>
      </c>
      <c r="I103" s="15">
        <f t="shared" si="65"/>
        <v>46</v>
      </c>
      <c r="J103" s="14">
        <v>17</v>
      </c>
      <c r="K103" s="14">
        <v>34</v>
      </c>
      <c r="L103" s="15">
        <f t="shared" si="66"/>
        <v>51</v>
      </c>
      <c r="M103" s="14">
        <v>17</v>
      </c>
      <c r="N103" s="14">
        <v>27</v>
      </c>
      <c r="O103" s="15">
        <f t="shared" si="67"/>
        <v>44</v>
      </c>
      <c r="P103" s="14">
        <v>16</v>
      </c>
      <c r="Q103" s="14">
        <v>29</v>
      </c>
      <c r="R103" s="15">
        <f t="shared" si="68"/>
        <v>45</v>
      </c>
      <c r="S103" s="14">
        <v>13</v>
      </c>
      <c r="T103" s="14">
        <v>22</v>
      </c>
      <c r="U103" s="15">
        <f t="shared" si="69"/>
        <v>35</v>
      </c>
    </row>
    <row r="104" spans="1:21" ht="15" outlineLevel="4" x14ac:dyDescent="0.25">
      <c r="A104" s="8">
        <v>42.999899999999997</v>
      </c>
      <c r="B104" s="8" t="s">
        <v>188</v>
      </c>
      <c r="C104" s="8" t="s">
        <v>189</v>
      </c>
      <c r="D104" s="14">
        <v>8</v>
      </c>
      <c r="E104" s="14">
        <v>20</v>
      </c>
      <c r="F104" s="15">
        <f t="shared" si="64"/>
        <v>28</v>
      </c>
      <c r="G104" s="14">
        <v>8</v>
      </c>
      <c r="H104" s="14">
        <v>18</v>
      </c>
      <c r="I104" s="15">
        <f t="shared" si="65"/>
        <v>26</v>
      </c>
      <c r="J104" s="14">
        <v>8</v>
      </c>
      <c r="K104" s="14">
        <v>18</v>
      </c>
      <c r="L104" s="15">
        <f t="shared" si="66"/>
        <v>26</v>
      </c>
      <c r="M104" s="14">
        <v>7</v>
      </c>
      <c r="N104" s="14">
        <v>16</v>
      </c>
      <c r="O104" s="15">
        <f t="shared" si="67"/>
        <v>23</v>
      </c>
      <c r="P104" s="14">
        <v>7</v>
      </c>
      <c r="Q104" s="14">
        <v>13</v>
      </c>
      <c r="R104" s="15">
        <f t="shared" si="68"/>
        <v>20</v>
      </c>
      <c r="S104" s="14">
        <v>6</v>
      </c>
      <c r="T104" s="14">
        <v>8</v>
      </c>
      <c r="U104" s="15">
        <f t="shared" si="69"/>
        <v>14</v>
      </c>
    </row>
    <row r="105" spans="1:21" ht="12.75" customHeight="1" outlineLevel="4" x14ac:dyDescent="0.25">
      <c r="A105" s="8">
        <v>44.040100000000002</v>
      </c>
      <c r="B105" s="8" t="s">
        <v>190</v>
      </c>
      <c r="C105" s="8" t="s">
        <v>191</v>
      </c>
      <c r="D105" s="14"/>
      <c r="E105" s="14"/>
      <c r="F105" s="15">
        <f t="shared" si="64"/>
        <v>0</v>
      </c>
      <c r="G105" s="14"/>
      <c r="H105" s="14"/>
      <c r="I105" s="15">
        <f t="shared" si="65"/>
        <v>0</v>
      </c>
      <c r="J105" s="14"/>
      <c r="K105" s="14"/>
      <c r="L105" s="15">
        <f t="shared" si="66"/>
        <v>0</v>
      </c>
      <c r="M105" s="14"/>
      <c r="N105" s="14"/>
      <c r="O105" s="15">
        <f t="shared" si="67"/>
        <v>0</v>
      </c>
      <c r="P105" s="14"/>
      <c r="Q105" s="14"/>
      <c r="R105" s="15">
        <f t="shared" si="68"/>
        <v>0</v>
      </c>
      <c r="S105" s="14">
        <v>1</v>
      </c>
      <c r="T105" s="14">
        <v>1</v>
      </c>
      <c r="U105" s="15">
        <f t="shared" si="69"/>
        <v>2</v>
      </c>
    </row>
    <row r="106" spans="1:21" ht="15" outlineLevel="4" x14ac:dyDescent="0.25">
      <c r="A106" s="8">
        <v>44.040100000000002</v>
      </c>
      <c r="B106" s="8" t="s">
        <v>192</v>
      </c>
      <c r="C106" s="8" t="s">
        <v>193</v>
      </c>
      <c r="D106" s="14">
        <v>9</v>
      </c>
      <c r="E106" s="14">
        <v>10</v>
      </c>
      <c r="F106" s="15">
        <f t="shared" si="64"/>
        <v>19</v>
      </c>
      <c r="G106" s="14">
        <v>12</v>
      </c>
      <c r="H106" s="14">
        <v>9</v>
      </c>
      <c r="I106" s="15">
        <f t="shared" si="65"/>
        <v>21</v>
      </c>
      <c r="J106" s="14">
        <v>13</v>
      </c>
      <c r="K106" s="14">
        <v>9</v>
      </c>
      <c r="L106" s="15">
        <f t="shared" si="66"/>
        <v>22</v>
      </c>
      <c r="M106" s="14">
        <v>12</v>
      </c>
      <c r="N106" s="14">
        <v>8</v>
      </c>
      <c r="O106" s="15">
        <f t="shared" si="67"/>
        <v>20</v>
      </c>
      <c r="P106" s="14">
        <v>11</v>
      </c>
      <c r="Q106" s="14">
        <v>6</v>
      </c>
      <c r="R106" s="15">
        <f t="shared" si="68"/>
        <v>17</v>
      </c>
      <c r="S106" s="14">
        <v>8</v>
      </c>
      <c r="T106" s="14">
        <v>3</v>
      </c>
      <c r="U106" s="15">
        <f t="shared" si="69"/>
        <v>11</v>
      </c>
    </row>
    <row r="107" spans="1:21" ht="12.75" customHeight="1" outlineLevel="4" x14ac:dyDescent="0.25">
      <c r="A107" s="8">
        <v>44.040100000000002</v>
      </c>
      <c r="B107" s="8" t="s">
        <v>194</v>
      </c>
      <c r="C107" s="8" t="s">
        <v>195</v>
      </c>
      <c r="D107" s="14">
        <v>7</v>
      </c>
      <c r="E107" s="14">
        <v>26</v>
      </c>
      <c r="F107" s="15">
        <f t="shared" si="64"/>
        <v>33</v>
      </c>
      <c r="G107" s="14">
        <v>8</v>
      </c>
      <c r="H107" s="14">
        <v>24</v>
      </c>
      <c r="I107" s="15">
        <f t="shared" si="65"/>
        <v>32</v>
      </c>
      <c r="J107" s="14">
        <v>12</v>
      </c>
      <c r="K107" s="14">
        <v>24</v>
      </c>
      <c r="L107" s="15">
        <f t="shared" si="66"/>
        <v>36</v>
      </c>
      <c r="M107" s="14">
        <v>10</v>
      </c>
      <c r="N107" s="14">
        <v>20</v>
      </c>
      <c r="O107" s="15">
        <f t="shared" si="67"/>
        <v>30</v>
      </c>
      <c r="P107" s="14">
        <v>11</v>
      </c>
      <c r="Q107" s="14">
        <v>16</v>
      </c>
      <c r="R107" s="15">
        <f t="shared" si="68"/>
        <v>27</v>
      </c>
      <c r="S107" s="14">
        <v>13</v>
      </c>
      <c r="T107" s="14">
        <v>15</v>
      </c>
      <c r="U107" s="15">
        <f t="shared" si="69"/>
        <v>28</v>
      </c>
    </row>
    <row r="108" spans="1:21" ht="15" outlineLevel="4" x14ac:dyDescent="0.25">
      <c r="A108" s="8">
        <v>44.040100000000002</v>
      </c>
      <c r="B108" s="8" t="s">
        <v>196</v>
      </c>
      <c r="C108" s="8" t="s">
        <v>197</v>
      </c>
      <c r="D108" s="14">
        <v>18</v>
      </c>
      <c r="E108" s="14">
        <v>10</v>
      </c>
      <c r="F108" s="15">
        <f t="shared" si="64"/>
        <v>28</v>
      </c>
      <c r="G108" s="14">
        <v>17</v>
      </c>
      <c r="H108" s="14">
        <v>11</v>
      </c>
      <c r="I108" s="15">
        <f t="shared" si="65"/>
        <v>28</v>
      </c>
      <c r="J108" s="14">
        <v>19</v>
      </c>
      <c r="K108" s="14">
        <v>7</v>
      </c>
      <c r="L108" s="15">
        <f t="shared" si="66"/>
        <v>26</v>
      </c>
      <c r="M108" s="14">
        <v>19</v>
      </c>
      <c r="N108" s="14">
        <v>6</v>
      </c>
      <c r="O108" s="15">
        <f t="shared" si="67"/>
        <v>25</v>
      </c>
      <c r="P108" s="14">
        <v>12</v>
      </c>
      <c r="Q108" s="14">
        <v>9</v>
      </c>
      <c r="R108" s="15">
        <f t="shared" si="68"/>
        <v>21</v>
      </c>
      <c r="S108" s="14">
        <v>11</v>
      </c>
      <c r="T108" s="14">
        <v>11</v>
      </c>
      <c r="U108" s="15">
        <f t="shared" si="69"/>
        <v>22</v>
      </c>
    </row>
    <row r="109" spans="1:21" ht="15" outlineLevel="4" x14ac:dyDescent="0.25">
      <c r="A109" s="8">
        <v>44.040100000000002</v>
      </c>
      <c r="B109" s="8" t="s">
        <v>198</v>
      </c>
      <c r="C109" s="8" t="s">
        <v>199</v>
      </c>
      <c r="D109" s="14"/>
      <c r="E109" s="14"/>
      <c r="F109" s="15">
        <f t="shared" si="64"/>
        <v>0</v>
      </c>
      <c r="G109" s="14"/>
      <c r="H109" s="14"/>
      <c r="I109" s="15">
        <f t="shared" si="65"/>
        <v>0</v>
      </c>
      <c r="J109" s="14"/>
      <c r="K109" s="14"/>
      <c r="L109" s="15">
        <f t="shared" si="66"/>
        <v>0</v>
      </c>
      <c r="M109" s="14"/>
      <c r="N109" s="14"/>
      <c r="O109" s="15">
        <f t="shared" si="67"/>
        <v>0</v>
      </c>
      <c r="P109" s="14"/>
      <c r="Q109" s="14"/>
      <c r="R109" s="15">
        <f t="shared" si="68"/>
        <v>0</v>
      </c>
      <c r="S109" s="14">
        <v>1</v>
      </c>
      <c r="T109" s="14"/>
      <c r="U109" s="15">
        <f t="shared" si="69"/>
        <v>1</v>
      </c>
    </row>
    <row r="110" spans="1:21" ht="12.75" customHeight="1" outlineLevel="4" x14ac:dyDescent="0.25">
      <c r="A110" s="8">
        <v>44.040100000000002</v>
      </c>
      <c r="B110" s="8" t="s">
        <v>200</v>
      </c>
      <c r="C110" s="8" t="s">
        <v>201</v>
      </c>
      <c r="D110" s="14"/>
      <c r="E110" s="14"/>
      <c r="F110" s="15">
        <f t="shared" si="64"/>
        <v>0</v>
      </c>
      <c r="G110" s="14"/>
      <c r="H110" s="14"/>
      <c r="I110" s="15">
        <f t="shared" si="65"/>
        <v>0</v>
      </c>
      <c r="J110" s="14"/>
      <c r="K110" s="14"/>
      <c r="L110" s="15">
        <f t="shared" si="66"/>
        <v>0</v>
      </c>
      <c r="M110" s="14"/>
      <c r="N110" s="14"/>
      <c r="O110" s="15">
        <f t="shared" si="67"/>
        <v>0</v>
      </c>
      <c r="P110" s="14"/>
      <c r="Q110" s="14"/>
      <c r="R110" s="15">
        <f t="shared" si="68"/>
        <v>0</v>
      </c>
      <c r="S110" s="14">
        <v>3</v>
      </c>
      <c r="T110" s="14"/>
      <c r="U110" s="15">
        <f t="shared" si="69"/>
        <v>3</v>
      </c>
    </row>
    <row r="111" spans="1:21" ht="15" outlineLevel="4" x14ac:dyDescent="0.25">
      <c r="A111" s="8">
        <v>44.040100000000002</v>
      </c>
      <c r="B111" s="8" t="s">
        <v>202</v>
      </c>
      <c r="C111" s="8" t="s">
        <v>203</v>
      </c>
      <c r="D111" s="14">
        <v>7</v>
      </c>
      <c r="E111" s="14">
        <v>8</v>
      </c>
      <c r="F111" s="15">
        <f t="shared" si="64"/>
        <v>15</v>
      </c>
      <c r="G111" s="14">
        <v>7</v>
      </c>
      <c r="H111" s="14">
        <v>4</v>
      </c>
      <c r="I111" s="15">
        <f t="shared" si="65"/>
        <v>11</v>
      </c>
      <c r="J111" s="14">
        <v>5</v>
      </c>
      <c r="K111" s="14">
        <v>2</v>
      </c>
      <c r="L111" s="15">
        <f t="shared" si="66"/>
        <v>7</v>
      </c>
      <c r="M111" s="14">
        <v>4</v>
      </c>
      <c r="N111" s="14">
        <v>2</v>
      </c>
      <c r="O111" s="15">
        <f t="shared" si="67"/>
        <v>6</v>
      </c>
      <c r="P111" s="14">
        <v>6</v>
      </c>
      <c r="Q111" s="14">
        <v>1</v>
      </c>
      <c r="R111" s="15">
        <f t="shared" si="68"/>
        <v>7</v>
      </c>
      <c r="S111" s="14">
        <v>4</v>
      </c>
      <c r="T111" s="14">
        <v>2</v>
      </c>
      <c r="U111" s="15">
        <f t="shared" si="69"/>
        <v>6</v>
      </c>
    </row>
    <row r="112" spans="1:21" ht="15" outlineLevel="4" x14ac:dyDescent="0.25">
      <c r="A112" s="8">
        <v>44.040100000000002</v>
      </c>
      <c r="B112" s="8" t="s">
        <v>204</v>
      </c>
      <c r="C112" s="8" t="s">
        <v>205</v>
      </c>
      <c r="D112" s="14"/>
      <c r="E112" s="14"/>
      <c r="F112" s="15">
        <f t="shared" si="64"/>
        <v>0</v>
      </c>
      <c r="G112" s="14"/>
      <c r="H112" s="14"/>
      <c r="I112" s="15">
        <f t="shared" si="65"/>
        <v>0</v>
      </c>
      <c r="J112" s="14">
        <v>1</v>
      </c>
      <c r="K112" s="14"/>
      <c r="L112" s="15">
        <f t="shared" si="66"/>
        <v>1</v>
      </c>
      <c r="M112" s="14">
        <v>1</v>
      </c>
      <c r="N112" s="14"/>
      <c r="O112" s="15">
        <f t="shared" si="67"/>
        <v>1</v>
      </c>
      <c r="P112" s="14"/>
      <c r="Q112" s="14"/>
      <c r="R112" s="15">
        <f t="shared" si="68"/>
        <v>0</v>
      </c>
      <c r="S112" s="14"/>
      <c r="T112" s="14"/>
      <c r="U112" s="15">
        <f t="shared" si="69"/>
        <v>0</v>
      </c>
    </row>
    <row r="113" spans="1:21" ht="15" outlineLevel="4" x14ac:dyDescent="0.25">
      <c r="A113" s="8">
        <v>44.070099999999996</v>
      </c>
      <c r="B113" s="8" t="s">
        <v>164</v>
      </c>
      <c r="C113" s="8" t="s">
        <v>165</v>
      </c>
      <c r="D113" s="14">
        <v>25</v>
      </c>
      <c r="E113" s="14">
        <v>132</v>
      </c>
      <c r="F113" s="15">
        <f t="shared" si="64"/>
        <v>157</v>
      </c>
      <c r="G113" s="14">
        <v>23</v>
      </c>
      <c r="H113" s="14">
        <v>137</v>
      </c>
      <c r="I113" s="15">
        <f t="shared" si="65"/>
        <v>160</v>
      </c>
      <c r="J113" s="14">
        <v>23</v>
      </c>
      <c r="K113" s="14">
        <v>128</v>
      </c>
      <c r="L113" s="15">
        <f t="shared" si="66"/>
        <v>151</v>
      </c>
      <c r="M113" s="14">
        <v>20</v>
      </c>
      <c r="N113" s="14">
        <v>122</v>
      </c>
      <c r="O113" s="15">
        <f t="shared" si="67"/>
        <v>142</v>
      </c>
      <c r="P113" s="14">
        <v>16</v>
      </c>
      <c r="Q113" s="14">
        <v>93</v>
      </c>
      <c r="R113" s="15">
        <f t="shared" si="68"/>
        <v>109</v>
      </c>
      <c r="S113" s="14">
        <v>15</v>
      </c>
      <c r="T113" s="14">
        <v>88</v>
      </c>
      <c r="U113" s="15">
        <f t="shared" si="69"/>
        <v>103</v>
      </c>
    </row>
    <row r="114" spans="1:21" ht="15" outlineLevel="4" x14ac:dyDescent="0.25">
      <c r="A114" s="8">
        <v>45.060099999999998</v>
      </c>
      <c r="B114" s="8" t="s">
        <v>172</v>
      </c>
      <c r="C114" s="8" t="s">
        <v>173</v>
      </c>
      <c r="D114" s="14">
        <v>43</v>
      </c>
      <c r="E114" s="14">
        <v>16</v>
      </c>
      <c r="F114" s="15">
        <f t="shared" si="64"/>
        <v>59</v>
      </c>
      <c r="G114" s="14">
        <v>38</v>
      </c>
      <c r="H114" s="14">
        <v>14</v>
      </c>
      <c r="I114" s="15">
        <f t="shared" si="65"/>
        <v>52</v>
      </c>
      <c r="J114" s="14">
        <v>33</v>
      </c>
      <c r="K114" s="14">
        <v>17</v>
      </c>
      <c r="L114" s="15">
        <f t="shared" si="66"/>
        <v>50</v>
      </c>
      <c r="M114" s="14">
        <v>30</v>
      </c>
      <c r="N114" s="14">
        <v>14</v>
      </c>
      <c r="O114" s="15">
        <f t="shared" si="67"/>
        <v>44</v>
      </c>
      <c r="P114" s="14">
        <v>32</v>
      </c>
      <c r="Q114" s="14">
        <v>12</v>
      </c>
      <c r="R114" s="15">
        <f t="shared" si="68"/>
        <v>44</v>
      </c>
      <c r="S114" s="14">
        <v>27</v>
      </c>
      <c r="T114" s="14">
        <v>10</v>
      </c>
      <c r="U114" s="15">
        <f t="shared" si="69"/>
        <v>37</v>
      </c>
    </row>
    <row r="115" spans="1:21" ht="12.75" customHeight="1" outlineLevel="4" x14ac:dyDescent="0.25">
      <c r="A115" s="8">
        <v>45.110100000000003</v>
      </c>
      <c r="B115" s="8" t="s">
        <v>178</v>
      </c>
      <c r="C115" s="8" t="s">
        <v>179</v>
      </c>
      <c r="D115" s="14">
        <v>14</v>
      </c>
      <c r="E115" s="14">
        <v>11</v>
      </c>
      <c r="F115" s="15">
        <f t="shared" si="64"/>
        <v>25</v>
      </c>
      <c r="G115" s="14">
        <v>15</v>
      </c>
      <c r="H115" s="14">
        <v>9</v>
      </c>
      <c r="I115" s="15">
        <f t="shared" si="65"/>
        <v>24</v>
      </c>
      <c r="J115" s="14">
        <v>11</v>
      </c>
      <c r="K115" s="14">
        <v>7</v>
      </c>
      <c r="L115" s="15">
        <f t="shared" si="66"/>
        <v>18</v>
      </c>
      <c r="M115" s="14">
        <v>11</v>
      </c>
      <c r="N115" s="14">
        <v>6</v>
      </c>
      <c r="O115" s="15">
        <f t="shared" si="67"/>
        <v>17</v>
      </c>
      <c r="P115" s="14">
        <v>10</v>
      </c>
      <c r="Q115" s="14">
        <v>6</v>
      </c>
      <c r="R115" s="15">
        <f t="shared" si="68"/>
        <v>16</v>
      </c>
      <c r="S115" s="14">
        <v>8</v>
      </c>
      <c r="T115" s="14">
        <v>5</v>
      </c>
      <c r="U115" s="15">
        <f t="shared" si="69"/>
        <v>13</v>
      </c>
    </row>
    <row r="116" spans="1:21" ht="12.75" customHeight="1" outlineLevel="4" x14ac:dyDescent="0.25">
      <c r="A116" s="8">
        <v>45.999899999999997</v>
      </c>
      <c r="B116" s="8" t="s">
        <v>206</v>
      </c>
      <c r="C116" s="8" t="s">
        <v>207</v>
      </c>
      <c r="D116" s="14"/>
      <c r="E116" s="14"/>
      <c r="F116" s="15">
        <f t="shared" si="64"/>
        <v>0</v>
      </c>
      <c r="G116" s="14"/>
      <c r="H116" s="14"/>
      <c r="I116" s="15">
        <f t="shared" si="65"/>
        <v>0</v>
      </c>
      <c r="J116" s="14">
        <v>7</v>
      </c>
      <c r="K116" s="14">
        <v>8</v>
      </c>
      <c r="L116" s="15">
        <f t="shared" si="66"/>
        <v>15</v>
      </c>
      <c r="M116" s="14">
        <v>8</v>
      </c>
      <c r="N116" s="14">
        <v>7</v>
      </c>
      <c r="O116" s="15">
        <f t="shared" si="67"/>
        <v>15</v>
      </c>
      <c r="P116" s="14">
        <v>14</v>
      </c>
      <c r="Q116" s="14">
        <v>10</v>
      </c>
      <c r="R116" s="15">
        <f t="shared" si="68"/>
        <v>24</v>
      </c>
      <c r="S116" s="14">
        <v>12</v>
      </c>
      <c r="T116" s="14">
        <v>9</v>
      </c>
      <c r="U116" s="15">
        <f t="shared" si="69"/>
        <v>21</v>
      </c>
    </row>
    <row r="117" spans="1:21" ht="15" outlineLevel="4" x14ac:dyDescent="0.25">
      <c r="A117" s="8">
        <v>51.231000000000002</v>
      </c>
      <c r="B117" s="8" t="s">
        <v>208</v>
      </c>
      <c r="C117" s="8" t="s">
        <v>209</v>
      </c>
      <c r="D117" s="14">
        <v>16</v>
      </c>
      <c r="E117" s="14">
        <v>66</v>
      </c>
      <c r="F117" s="15">
        <f t="shared" si="64"/>
        <v>82</v>
      </c>
      <c r="G117" s="14">
        <v>13</v>
      </c>
      <c r="H117" s="14">
        <v>56</v>
      </c>
      <c r="I117" s="15">
        <f t="shared" si="65"/>
        <v>69</v>
      </c>
      <c r="J117" s="14">
        <v>18</v>
      </c>
      <c r="K117" s="14">
        <v>67</v>
      </c>
      <c r="L117" s="15">
        <f t="shared" si="66"/>
        <v>85</v>
      </c>
      <c r="M117" s="14">
        <v>15</v>
      </c>
      <c r="N117" s="14">
        <v>59</v>
      </c>
      <c r="O117" s="15">
        <f t="shared" si="67"/>
        <v>74</v>
      </c>
      <c r="P117" s="14">
        <v>18</v>
      </c>
      <c r="Q117" s="14">
        <v>70</v>
      </c>
      <c r="R117" s="15">
        <f t="shared" si="68"/>
        <v>88</v>
      </c>
      <c r="S117" s="14">
        <v>14</v>
      </c>
      <c r="T117" s="14">
        <v>60</v>
      </c>
      <c r="U117" s="15">
        <f t="shared" si="69"/>
        <v>74</v>
      </c>
    </row>
    <row r="118" spans="1:21" ht="15" outlineLevel="3" x14ac:dyDescent="0.25">
      <c r="A118" s="188" t="s">
        <v>45</v>
      </c>
      <c r="B118" s="188"/>
      <c r="C118" s="188"/>
      <c r="D118" s="13">
        <f t="shared" ref="D118:T118" si="76">SUBTOTAL(9,D119:D120)</f>
        <v>26</v>
      </c>
      <c r="E118" s="13">
        <f t="shared" si="76"/>
        <v>74</v>
      </c>
      <c r="F118" s="15">
        <f t="shared" si="64"/>
        <v>100</v>
      </c>
      <c r="G118" s="13">
        <f t="shared" si="76"/>
        <v>25</v>
      </c>
      <c r="H118" s="13">
        <f t="shared" si="76"/>
        <v>68</v>
      </c>
      <c r="I118" s="15">
        <f t="shared" si="65"/>
        <v>93</v>
      </c>
      <c r="J118" s="13">
        <f t="shared" si="76"/>
        <v>35</v>
      </c>
      <c r="K118" s="13">
        <f t="shared" si="76"/>
        <v>81</v>
      </c>
      <c r="L118" s="15">
        <f t="shared" si="66"/>
        <v>116</v>
      </c>
      <c r="M118" s="13">
        <f t="shared" si="76"/>
        <v>32</v>
      </c>
      <c r="N118" s="13">
        <f t="shared" si="76"/>
        <v>83</v>
      </c>
      <c r="O118" s="15">
        <f t="shared" si="67"/>
        <v>115</v>
      </c>
      <c r="P118" s="13">
        <f t="shared" si="76"/>
        <v>33</v>
      </c>
      <c r="Q118" s="13">
        <f t="shared" si="76"/>
        <v>71</v>
      </c>
      <c r="R118" s="15">
        <f t="shared" si="68"/>
        <v>104</v>
      </c>
      <c r="S118" s="13">
        <f t="shared" si="76"/>
        <v>36</v>
      </c>
      <c r="T118" s="13">
        <f t="shared" si="76"/>
        <v>67</v>
      </c>
      <c r="U118" s="15">
        <f t="shared" si="69"/>
        <v>103</v>
      </c>
    </row>
    <row r="119" spans="1:21" ht="15" outlineLevel="4" x14ac:dyDescent="0.25">
      <c r="A119" s="8">
        <v>42.010100000000001</v>
      </c>
      <c r="B119" s="8" t="s">
        <v>160</v>
      </c>
      <c r="C119" s="8" t="s">
        <v>161</v>
      </c>
      <c r="D119" s="14">
        <v>17</v>
      </c>
      <c r="E119" s="14">
        <v>53</v>
      </c>
      <c r="F119" s="15">
        <f t="shared" si="64"/>
        <v>70</v>
      </c>
      <c r="G119" s="14">
        <v>15</v>
      </c>
      <c r="H119" s="14">
        <v>50</v>
      </c>
      <c r="I119" s="15">
        <f t="shared" si="65"/>
        <v>65</v>
      </c>
      <c r="J119" s="14">
        <v>24</v>
      </c>
      <c r="K119" s="14">
        <v>61</v>
      </c>
      <c r="L119" s="15">
        <f t="shared" si="66"/>
        <v>85</v>
      </c>
      <c r="M119" s="14">
        <v>24</v>
      </c>
      <c r="N119" s="14">
        <v>64</v>
      </c>
      <c r="O119" s="15">
        <f t="shared" si="67"/>
        <v>88</v>
      </c>
      <c r="P119" s="14">
        <v>24</v>
      </c>
      <c r="Q119" s="14">
        <v>50</v>
      </c>
      <c r="R119" s="15">
        <f t="shared" si="68"/>
        <v>74</v>
      </c>
      <c r="S119" s="14">
        <v>28</v>
      </c>
      <c r="T119" s="14">
        <v>50</v>
      </c>
      <c r="U119" s="15">
        <f t="shared" si="69"/>
        <v>78</v>
      </c>
    </row>
    <row r="120" spans="1:21" ht="12.75" customHeight="1" outlineLevel="4" x14ac:dyDescent="0.25">
      <c r="A120" s="8">
        <v>44.070099999999996</v>
      </c>
      <c r="B120" s="8" t="s">
        <v>164</v>
      </c>
      <c r="C120" s="8" t="s">
        <v>165</v>
      </c>
      <c r="D120" s="14">
        <v>9</v>
      </c>
      <c r="E120" s="14">
        <v>21</v>
      </c>
      <c r="F120" s="15">
        <f t="shared" si="64"/>
        <v>30</v>
      </c>
      <c r="G120" s="14">
        <v>10</v>
      </c>
      <c r="H120" s="14">
        <v>18</v>
      </c>
      <c r="I120" s="15">
        <f t="shared" si="65"/>
        <v>28</v>
      </c>
      <c r="J120" s="14">
        <v>11</v>
      </c>
      <c r="K120" s="14">
        <v>20</v>
      </c>
      <c r="L120" s="15">
        <f t="shared" si="66"/>
        <v>31</v>
      </c>
      <c r="M120" s="14">
        <v>8</v>
      </c>
      <c r="N120" s="14">
        <v>19</v>
      </c>
      <c r="O120" s="15">
        <f t="shared" si="67"/>
        <v>27</v>
      </c>
      <c r="P120" s="14">
        <v>9</v>
      </c>
      <c r="Q120" s="14">
        <v>21</v>
      </c>
      <c r="R120" s="15">
        <f t="shared" si="68"/>
        <v>30</v>
      </c>
      <c r="S120" s="14">
        <v>8</v>
      </c>
      <c r="T120" s="14">
        <v>17</v>
      </c>
      <c r="U120" s="15">
        <f t="shared" si="69"/>
        <v>25</v>
      </c>
    </row>
    <row r="121" spans="1:21" ht="15" outlineLevel="1" x14ac:dyDescent="0.25">
      <c r="A121" s="189" t="s">
        <v>210</v>
      </c>
      <c r="B121" s="189"/>
      <c r="C121" s="189"/>
      <c r="D121" s="13">
        <f t="shared" ref="D121:T121" si="77">SUBTOTAL(9,D124:D131)</f>
        <v>26</v>
      </c>
      <c r="E121" s="13">
        <f t="shared" si="77"/>
        <v>59</v>
      </c>
      <c r="F121" s="15">
        <f t="shared" si="64"/>
        <v>85</v>
      </c>
      <c r="G121" s="13">
        <f t="shared" si="77"/>
        <v>27</v>
      </c>
      <c r="H121" s="13">
        <f t="shared" si="77"/>
        <v>61</v>
      </c>
      <c r="I121" s="15">
        <f t="shared" si="65"/>
        <v>88</v>
      </c>
      <c r="J121" s="13">
        <f t="shared" si="77"/>
        <v>25</v>
      </c>
      <c r="K121" s="13">
        <f t="shared" si="77"/>
        <v>59</v>
      </c>
      <c r="L121" s="15">
        <f t="shared" si="66"/>
        <v>84</v>
      </c>
      <c r="M121" s="13">
        <f t="shared" si="77"/>
        <v>32</v>
      </c>
      <c r="N121" s="13">
        <f t="shared" si="77"/>
        <v>55</v>
      </c>
      <c r="O121" s="15">
        <f t="shared" si="67"/>
        <v>87</v>
      </c>
      <c r="P121" s="13">
        <f t="shared" si="77"/>
        <v>23</v>
      </c>
      <c r="Q121" s="13">
        <f t="shared" si="77"/>
        <v>39</v>
      </c>
      <c r="R121" s="15">
        <f t="shared" si="68"/>
        <v>62</v>
      </c>
      <c r="S121" s="13">
        <f t="shared" si="77"/>
        <v>24</v>
      </c>
      <c r="T121" s="13">
        <f t="shared" si="77"/>
        <v>36</v>
      </c>
      <c r="U121" s="15">
        <f t="shared" si="69"/>
        <v>60</v>
      </c>
    </row>
    <row r="122" spans="1:21" ht="15" outlineLevel="2" x14ac:dyDescent="0.25">
      <c r="A122" s="190" t="s">
        <v>41</v>
      </c>
      <c r="B122" s="190"/>
      <c r="C122" s="190"/>
      <c r="D122" s="13">
        <f t="shared" ref="D122:T122" si="78">SUBTOTAL(9,D124:D131)</f>
        <v>26</v>
      </c>
      <c r="E122" s="13">
        <f t="shared" si="78"/>
        <v>59</v>
      </c>
      <c r="F122" s="15">
        <f t="shared" si="64"/>
        <v>85</v>
      </c>
      <c r="G122" s="13">
        <f t="shared" si="78"/>
        <v>27</v>
      </c>
      <c r="H122" s="13">
        <f t="shared" si="78"/>
        <v>61</v>
      </c>
      <c r="I122" s="15">
        <f t="shared" si="65"/>
        <v>88</v>
      </c>
      <c r="J122" s="13">
        <f t="shared" si="78"/>
        <v>25</v>
      </c>
      <c r="K122" s="13">
        <f t="shared" si="78"/>
        <v>59</v>
      </c>
      <c r="L122" s="15">
        <f t="shared" si="66"/>
        <v>84</v>
      </c>
      <c r="M122" s="13">
        <f t="shared" si="78"/>
        <v>32</v>
      </c>
      <c r="N122" s="13">
        <f t="shared" si="78"/>
        <v>55</v>
      </c>
      <c r="O122" s="15">
        <f t="shared" si="67"/>
        <v>87</v>
      </c>
      <c r="P122" s="13">
        <f t="shared" si="78"/>
        <v>23</v>
      </c>
      <c r="Q122" s="13">
        <f t="shared" si="78"/>
        <v>39</v>
      </c>
      <c r="R122" s="15">
        <f t="shared" si="68"/>
        <v>62</v>
      </c>
      <c r="S122" s="13">
        <f t="shared" si="78"/>
        <v>24</v>
      </c>
      <c r="T122" s="13">
        <f t="shared" si="78"/>
        <v>36</v>
      </c>
      <c r="U122" s="15">
        <f t="shared" si="69"/>
        <v>60</v>
      </c>
    </row>
    <row r="123" spans="1:21" ht="15" outlineLevel="3" collapsed="1" x14ac:dyDescent="0.25">
      <c r="A123" s="188" t="s">
        <v>63</v>
      </c>
      <c r="B123" s="188"/>
      <c r="C123" s="188"/>
      <c r="D123" s="13">
        <f t="shared" ref="D123:T123" si="79">SUBTOTAL(9,D124:D126)</f>
        <v>8</v>
      </c>
      <c r="E123" s="13">
        <f t="shared" si="79"/>
        <v>20</v>
      </c>
      <c r="F123" s="15">
        <f t="shared" si="64"/>
        <v>28</v>
      </c>
      <c r="G123" s="13">
        <f t="shared" si="79"/>
        <v>7</v>
      </c>
      <c r="H123" s="13">
        <f t="shared" si="79"/>
        <v>17</v>
      </c>
      <c r="I123" s="15">
        <f t="shared" si="65"/>
        <v>24</v>
      </c>
      <c r="J123" s="13">
        <f t="shared" si="79"/>
        <v>4</v>
      </c>
      <c r="K123" s="13">
        <f t="shared" si="79"/>
        <v>15</v>
      </c>
      <c r="L123" s="15">
        <f t="shared" si="66"/>
        <v>19</v>
      </c>
      <c r="M123" s="13">
        <f t="shared" si="79"/>
        <v>6</v>
      </c>
      <c r="N123" s="13">
        <f t="shared" si="79"/>
        <v>15</v>
      </c>
      <c r="O123" s="15">
        <f t="shared" si="67"/>
        <v>21</v>
      </c>
      <c r="P123" s="13">
        <f t="shared" si="79"/>
        <v>4</v>
      </c>
      <c r="Q123" s="13">
        <f t="shared" si="79"/>
        <v>9</v>
      </c>
      <c r="R123" s="15">
        <f t="shared" si="68"/>
        <v>13</v>
      </c>
      <c r="S123" s="13">
        <f t="shared" si="79"/>
        <v>6</v>
      </c>
      <c r="T123" s="13">
        <f t="shared" si="79"/>
        <v>12</v>
      </c>
      <c r="U123" s="15">
        <f t="shared" si="69"/>
        <v>18</v>
      </c>
    </row>
    <row r="124" spans="1:21" ht="12.75" customHeight="1" outlineLevel="4" x14ac:dyDescent="0.25">
      <c r="A124" s="8">
        <v>25.010100000000001</v>
      </c>
      <c r="B124" s="8" t="s">
        <v>211</v>
      </c>
      <c r="C124" s="8" t="s">
        <v>212</v>
      </c>
      <c r="D124" s="14">
        <v>7</v>
      </c>
      <c r="E124" s="14">
        <v>13</v>
      </c>
      <c r="F124" s="15">
        <f t="shared" si="64"/>
        <v>20</v>
      </c>
      <c r="G124" s="14">
        <v>7</v>
      </c>
      <c r="H124" s="14">
        <v>9</v>
      </c>
      <c r="I124" s="15">
        <f t="shared" si="65"/>
        <v>16</v>
      </c>
      <c r="J124" s="14">
        <v>2</v>
      </c>
      <c r="K124" s="14">
        <v>3</v>
      </c>
      <c r="L124" s="15">
        <f t="shared" si="66"/>
        <v>5</v>
      </c>
      <c r="M124" s="14">
        <v>2</v>
      </c>
      <c r="N124" s="14">
        <v>2</v>
      </c>
      <c r="O124" s="15">
        <f t="shared" si="67"/>
        <v>4</v>
      </c>
      <c r="P124" s="14">
        <v>1</v>
      </c>
      <c r="Q124" s="14">
        <v>2</v>
      </c>
      <c r="R124" s="15">
        <f t="shared" si="68"/>
        <v>3</v>
      </c>
      <c r="S124" s="14">
        <v>2</v>
      </c>
      <c r="T124" s="14">
        <v>1</v>
      </c>
      <c r="U124" s="15">
        <f t="shared" si="69"/>
        <v>3</v>
      </c>
    </row>
    <row r="125" spans="1:21" ht="15" outlineLevel="4" x14ac:dyDescent="0.25">
      <c r="A125" s="8">
        <v>25.010300000000001</v>
      </c>
      <c r="B125" s="8" t="s">
        <v>213</v>
      </c>
      <c r="C125" s="8" t="s">
        <v>214</v>
      </c>
      <c r="D125" s="14">
        <v>1</v>
      </c>
      <c r="E125" s="14">
        <v>7</v>
      </c>
      <c r="F125" s="15">
        <f t="shared" si="64"/>
        <v>8</v>
      </c>
      <c r="G125" s="14"/>
      <c r="H125" s="14">
        <v>8</v>
      </c>
      <c r="I125" s="15">
        <f t="shared" si="65"/>
        <v>8</v>
      </c>
      <c r="J125" s="14"/>
      <c r="K125" s="14">
        <v>6</v>
      </c>
      <c r="L125" s="15">
        <f t="shared" si="66"/>
        <v>6</v>
      </c>
      <c r="M125" s="14">
        <v>2</v>
      </c>
      <c r="N125" s="14">
        <v>8</v>
      </c>
      <c r="O125" s="15">
        <f t="shared" si="67"/>
        <v>10</v>
      </c>
      <c r="P125" s="14">
        <v>1</v>
      </c>
      <c r="Q125" s="14">
        <v>7</v>
      </c>
      <c r="R125" s="15">
        <f t="shared" si="68"/>
        <v>8</v>
      </c>
      <c r="S125" s="14">
        <v>3</v>
      </c>
      <c r="T125" s="14">
        <v>11</v>
      </c>
      <c r="U125" s="15">
        <f t="shared" si="69"/>
        <v>14</v>
      </c>
    </row>
    <row r="126" spans="1:21" ht="15" outlineLevel="4" x14ac:dyDescent="0.25">
      <c r="A126" s="8">
        <v>25.0199</v>
      </c>
      <c r="B126" s="8" t="s">
        <v>215</v>
      </c>
      <c r="C126" s="8" t="s">
        <v>216</v>
      </c>
      <c r="D126" s="14"/>
      <c r="E126" s="14"/>
      <c r="F126" s="15">
        <f t="shared" si="64"/>
        <v>0</v>
      </c>
      <c r="G126" s="14"/>
      <c r="H126" s="14"/>
      <c r="I126" s="15">
        <f t="shared" si="65"/>
        <v>0</v>
      </c>
      <c r="J126" s="14">
        <v>2</v>
      </c>
      <c r="K126" s="14">
        <v>6</v>
      </c>
      <c r="L126" s="15">
        <f t="shared" si="66"/>
        <v>8</v>
      </c>
      <c r="M126" s="14">
        <v>2</v>
      </c>
      <c r="N126" s="14">
        <v>5</v>
      </c>
      <c r="O126" s="15">
        <f t="shared" si="67"/>
        <v>7</v>
      </c>
      <c r="P126" s="14">
        <v>2</v>
      </c>
      <c r="Q126" s="14"/>
      <c r="R126" s="15">
        <f t="shared" si="68"/>
        <v>2</v>
      </c>
      <c r="S126" s="14">
        <v>1</v>
      </c>
      <c r="T126" s="14"/>
      <c r="U126" s="15">
        <f t="shared" si="69"/>
        <v>1</v>
      </c>
    </row>
    <row r="127" spans="1:21" ht="15" outlineLevel="3" x14ac:dyDescent="0.25">
      <c r="A127" s="188" t="s">
        <v>121</v>
      </c>
      <c r="B127" s="188"/>
      <c r="C127" s="188"/>
      <c r="D127" s="13">
        <f t="shared" ref="D127:T127" si="80">SUBTOTAL(9,D128:D129)</f>
        <v>18</v>
      </c>
      <c r="E127" s="13">
        <f t="shared" si="80"/>
        <v>39</v>
      </c>
      <c r="F127" s="15">
        <f t="shared" si="64"/>
        <v>57</v>
      </c>
      <c r="G127" s="13">
        <f t="shared" si="80"/>
        <v>20</v>
      </c>
      <c r="H127" s="13">
        <f t="shared" si="80"/>
        <v>43</v>
      </c>
      <c r="I127" s="15">
        <f t="shared" si="65"/>
        <v>63</v>
      </c>
      <c r="J127" s="13">
        <f t="shared" si="80"/>
        <v>20</v>
      </c>
      <c r="K127" s="13">
        <f t="shared" si="80"/>
        <v>43</v>
      </c>
      <c r="L127" s="15">
        <f t="shared" si="66"/>
        <v>63</v>
      </c>
      <c r="M127" s="13">
        <f t="shared" si="80"/>
        <v>25</v>
      </c>
      <c r="N127" s="13">
        <f t="shared" si="80"/>
        <v>38</v>
      </c>
      <c r="O127" s="15">
        <f t="shared" si="67"/>
        <v>63</v>
      </c>
      <c r="P127" s="13">
        <f t="shared" si="80"/>
        <v>18</v>
      </c>
      <c r="Q127" s="13">
        <f t="shared" si="80"/>
        <v>27</v>
      </c>
      <c r="R127" s="15">
        <f t="shared" si="68"/>
        <v>45</v>
      </c>
      <c r="S127" s="13">
        <f t="shared" si="80"/>
        <v>15</v>
      </c>
      <c r="T127" s="13">
        <f t="shared" si="80"/>
        <v>21</v>
      </c>
      <c r="U127" s="15">
        <f t="shared" si="69"/>
        <v>36</v>
      </c>
    </row>
    <row r="128" spans="1:21" ht="12.75" customHeight="1" outlineLevel="4" x14ac:dyDescent="0.25">
      <c r="A128" s="8">
        <v>11.040100000000001</v>
      </c>
      <c r="B128" s="8" t="s">
        <v>217</v>
      </c>
      <c r="C128" s="8" t="s">
        <v>218</v>
      </c>
      <c r="D128" s="14">
        <v>17</v>
      </c>
      <c r="E128" s="14">
        <v>37</v>
      </c>
      <c r="F128" s="15">
        <f t="shared" si="64"/>
        <v>54</v>
      </c>
      <c r="G128" s="14">
        <v>19</v>
      </c>
      <c r="H128" s="14">
        <v>41</v>
      </c>
      <c r="I128" s="15">
        <f t="shared" si="65"/>
        <v>60</v>
      </c>
      <c r="J128" s="14">
        <v>19</v>
      </c>
      <c r="K128" s="14">
        <v>42</v>
      </c>
      <c r="L128" s="15">
        <f t="shared" si="66"/>
        <v>61</v>
      </c>
      <c r="M128" s="14">
        <v>24</v>
      </c>
      <c r="N128" s="14">
        <v>38</v>
      </c>
      <c r="O128" s="15">
        <f t="shared" si="67"/>
        <v>62</v>
      </c>
      <c r="P128" s="14">
        <v>18</v>
      </c>
      <c r="Q128" s="14">
        <v>27</v>
      </c>
      <c r="R128" s="15">
        <f t="shared" si="68"/>
        <v>45</v>
      </c>
      <c r="S128" s="14">
        <v>15</v>
      </c>
      <c r="T128" s="14">
        <v>21</v>
      </c>
      <c r="U128" s="15">
        <f t="shared" si="69"/>
        <v>36</v>
      </c>
    </row>
    <row r="129" spans="1:21" ht="12.75" customHeight="1" outlineLevel="4" x14ac:dyDescent="0.25">
      <c r="A129" s="8">
        <v>25.010100000000001</v>
      </c>
      <c r="B129" s="8" t="s">
        <v>211</v>
      </c>
      <c r="C129" s="8" t="s">
        <v>212</v>
      </c>
      <c r="D129" s="14">
        <v>1</v>
      </c>
      <c r="E129" s="14">
        <v>2</v>
      </c>
      <c r="F129" s="15">
        <f t="shared" si="64"/>
        <v>3</v>
      </c>
      <c r="G129" s="14">
        <v>1</v>
      </c>
      <c r="H129" s="14">
        <v>2</v>
      </c>
      <c r="I129" s="15">
        <f t="shared" si="65"/>
        <v>3</v>
      </c>
      <c r="J129" s="14">
        <v>1</v>
      </c>
      <c r="K129" s="14">
        <v>1</v>
      </c>
      <c r="L129" s="15">
        <f t="shared" si="66"/>
        <v>2</v>
      </c>
      <c r="M129" s="14">
        <v>1</v>
      </c>
      <c r="N129" s="14"/>
      <c r="O129" s="15">
        <f t="shared" si="67"/>
        <v>1</v>
      </c>
      <c r="P129" s="14"/>
      <c r="Q129" s="14"/>
      <c r="R129" s="15">
        <f t="shared" si="68"/>
        <v>0</v>
      </c>
      <c r="S129" s="14"/>
      <c r="T129" s="14"/>
      <c r="U129" s="15">
        <f t="shared" si="69"/>
        <v>0</v>
      </c>
    </row>
    <row r="130" spans="1:21" ht="15" outlineLevel="3" x14ac:dyDescent="0.25">
      <c r="A130" s="188" t="s">
        <v>219</v>
      </c>
      <c r="B130" s="188"/>
      <c r="C130" s="188"/>
      <c r="D130" s="13">
        <f t="shared" ref="D130:T130" si="81">SUBTOTAL(9,D131:D131)</f>
        <v>0</v>
      </c>
      <c r="E130" s="13">
        <f t="shared" si="81"/>
        <v>0</v>
      </c>
      <c r="F130" s="15">
        <f t="shared" si="64"/>
        <v>0</v>
      </c>
      <c r="G130" s="13">
        <f t="shared" si="81"/>
        <v>0</v>
      </c>
      <c r="H130" s="13">
        <f t="shared" si="81"/>
        <v>1</v>
      </c>
      <c r="I130" s="15">
        <f t="shared" si="65"/>
        <v>1</v>
      </c>
      <c r="J130" s="13">
        <f t="shared" si="81"/>
        <v>1</v>
      </c>
      <c r="K130" s="13">
        <f t="shared" si="81"/>
        <v>1</v>
      </c>
      <c r="L130" s="15">
        <f t="shared" si="66"/>
        <v>2</v>
      </c>
      <c r="M130" s="13">
        <f t="shared" si="81"/>
        <v>1</v>
      </c>
      <c r="N130" s="13">
        <f t="shared" si="81"/>
        <v>2</v>
      </c>
      <c r="O130" s="15">
        <f t="shared" si="67"/>
        <v>3</v>
      </c>
      <c r="P130" s="13">
        <f t="shared" si="81"/>
        <v>1</v>
      </c>
      <c r="Q130" s="13">
        <f t="shared" si="81"/>
        <v>3</v>
      </c>
      <c r="R130" s="15">
        <f t="shared" si="68"/>
        <v>4</v>
      </c>
      <c r="S130" s="13">
        <f t="shared" si="81"/>
        <v>3</v>
      </c>
      <c r="T130" s="13">
        <f t="shared" si="81"/>
        <v>3</v>
      </c>
      <c r="U130" s="15">
        <f t="shared" si="69"/>
        <v>6</v>
      </c>
    </row>
    <row r="131" spans="1:21" ht="15" outlineLevel="4" x14ac:dyDescent="0.25">
      <c r="A131" s="8">
        <v>25.0199</v>
      </c>
      <c r="B131" s="8" t="s">
        <v>215</v>
      </c>
      <c r="C131" s="8" t="s">
        <v>216</v>
      </c>
      <c r="D131" s="14"/>
      <c r="E131" s="14"/>
      <c r="F131" s="15">
        <f t="shared" si="64"/>
        <v>0</v>
      </c>
      <c r="G131" s="14"/>
      <c r="H131" s="14">
        <v>1</v>
      </c>
      <c r="I131" s="15">
        <f t="shared" si="65"/>
        <v>1</v>
      </c>
      <c r="J131" s="14">
        <v>1</v>
      </c>
      <c r="K131" s="14">
        <v>1</v>
      </c>
      <c r="L131" s="15">
        <f t="shared" si="66"/>
        <v>2</v>
      </c>
      <c r="M131" s="14">
        <v>1</v>
      </c>
      <c r="N131" s="14">
        <v>2</v>
      </c>
      <c r="O131" s="15">
        <f t="shared" si="67"/>
        <v>3</v>
      </c>
      <c r="P131" s="14">
        <v>1</v>
      </c>
      <c r="Q131" s="14">
        <v>3</v>
      </c>
      <c r="R131" s="15">
        <f t="shared" si="68"/>
        <v>4</v>
      </c>
      <c r="S131" s="14">
        <v>3</v>
      </c>
      <c r="T131" s="14">
        <v>3</v>
      </c>
      <c r="U131" s="15">
        <f t="shared" si="69"/>
        <v>6</v>
      </c>
    </row>
    <row r="132" spans="1:21" ht="15" outlineLevel="1" x14ac:dyDescent="0.25">
      <c r="A132" s="189" t="s">
        <v>220</v>
      </c>
      <c r="B132" s="189"/>
      <c r="C132" s="189"/>
      <c r="D132" s="13">
        <f t="shared" ref="D132:T132" si="82">SUBTOTAL(9,D135:D142)</f>
        <v>161</v>
      </c>
      <c r="E132" s="13">
        <f t="shared" si="82"/>
        <v>471</v>
      </c>
      <c r="F132" s="15">
        <f t="shared" si="64"/>
        <v>632</v>
      </c>
      <c r="G132" s="13">
        <f t="shared" si="82"/>
        <v>146</v>
      </c>
      <c r="H132" s="13">
        <f t="shared" si="82"/>
        <v>449</v>
      </c>
      <c r="I132" s="15">
        <f t="shared" si="65"/>
        <v>595</v>
      </c>
      <c r="J132" s="13">
        <f t="shared" si="82"/>
        <v>181</v>
      </c>
      <c r="K132" s="13">
        <f t="shared" si="82"/>
        <v>468</v>
      </c>
      <c r="L132" s="15">
        <f t="shared" si="66"/>
        <v>649</v>
      </c>
      <c r="M132" s="13">
        <f t="shared" si="82"/>
        <v>166</v>
      </c>
      <c r="N132" s="13">
        <f t="shared" si="82"/>
        <v>419</v>
      </c>
      <c r="O132" s="15">
        <f t="shared" si="67"/>
        <v>585</v>
      </c>
      <c r="P132" s="13">
        <f t="shared" si="82"/>
        <v>162</v>
      </c>
      <c r="Q132" s="13">
        <f t="shared" si="82"/>
        <v>392</v>
      </c>
      <c r="R132" s="15">
        <f t="shared" si="68"/>
        <v>554</v>
      </c>
      <c r="S132" s="13">
        <f t="shared" si="82"/>
        <v>141</v>
      </c>
      <c r="T132" s="13">
        <f t="shared" si="82"/>
        <v>333</v>
      </c>
      <c r="U132" s="15">
        <f t="shared" si="69"/>
        <v>474</v>
      </c>
    </row>
    <row r="133" spans="1:21" ht="15" outlineLevel="2" x14ac:dyDescent="0.25">
      <c r="A133" s="190" t="s">
        <v>36</v>
      </c>
      <c r="B133" s="190"/>
      <c r="C133" s="190"/>
      <c r="D133" s="13">
        <f t="shared" ref="D133:T133" si="83">SUBTOTAL(9,D135:D138)</f>
        <v>149</v>
      </c>
      <c r="E133" s="13">
        <f t="shared" si="83"/>
        <v>442</v>
      </c>
      <c r="F133" s="15">
        <f t="shared" si="64"/>
        <v>591</v>
      </c>
      <c r="G133" s="13">
        <f t="shared" si="83"/>
        <v>136</v>
      </c>
      <c r="H133" s="13">
        <f t="shared" si="83"/>
        <v>421</v>
      </c>
      <c r="I133" s="15">
        <f t="shared" si="65"/>
        <v>557</v>
      </c>
      <c r="J133" s="13">
        <f t="shared" si="83"/>
        <v>172</v>
      </c>
      <c r="K133" s="13">
        <f t="shared" si="83"/>
        <v>448</v>
      </c>
      <c r="L133" s="15">
        <f t="shared" si="66"/>
        <v>620</v>
      </c>
      <c r="M133" s="13">
        <f t="shared" si="83"/>
        <v>159</v>
      </c>
      <c r="N133" s="13">
        <f t="shared" si="83"/>
        <v>399</v>
      </c>
      <c r="O133" s="15">
        <f t="shared" si="67"/>
        <v>558</v>
      </c>
      <c r="P133" s="13">
        <f t="shared" si="83"/>
        <v>155</v>
      </c>
      <c r="Q133" s="13">
        <f t="shared" si="83"/>
        <v>378</v>
      </c>
      <c r="R133" s="15">
        <f t="shared" si="68"/>
        <v>533</v>
      </c>
      <c r="S133" s="13">
        <f t="shared" si="83"/>
        <v>135</v>
      </c>
      <c r="T133" s="13">
        <f t="shared" si="83"/>
        <v>325</v>
      </c>
      <c r="U133" s="15">
        <f t="shared" si="69"/>
        <v>460</v>
      </c>
    </row>
    <row r="134" spans="1:21" ht="15" outlineLevel="3" collapsed="1" x14ac:dyDescent="0.25">
      <c r="A134" s="188" t="s">
        <v>37</v>
      </c>
      <c r="B134" s="188"/>
      <c r="C134" s="188"/>
      <c r="D134" s="13">
        <f t="shared" ref="D134:T134" si="84">SUBTOTAL(9,D135:D138)</f>
        <v>149</v>
      </c>
      <c r="E134" s="13">
        <f t="shared" si="84"/>
        <v>442</v>
      </c>
      <c r="F134" s="15">
        <f t="shared" si="64"/>
        <v>591</v>
      </c>
      <c r="G134" s="13">
        <f t="shared" si="84"/>
        <v>136</v>
      </c>
      <c r="H134" s="13">
        <f t="shared" si="84"/>
        <v>421</v>
      </c>
      <c r="I134" s="15">
        <f t="shared" si="65"/>
        <v>557</v>
      </c>
      <c r="J134" s="13">
        <f t="shared" si="84"/>
        <v>172</v>
      </c>
      <c r="K134" s="13">
        <f t="shared" si="84"/>
        <v>448</v>
      </c>
      <c r="L134" s="15">
        <f t="shared" si="66"/>
        <v>620</v>
      </c>
      <c r="M134" s="13">
        <f t="shared" si="84"/>
        <v>159</v>
      </c>
      <c r="N134" s="13">
        <f t="shared" si="84"/>
        <v>399</v>
      </c>
      <c r="O134" s="15">
        <f t="shared" si="67"/>
        <v>558</v>
      </c>
      <c r="P134" s="13">
        <f t="shared" si="84"/>
        <v>155</v>
      </c>
      <c r="Q134" s="13">
        <f t="shared" si="84"/>
        <v>378</v>
      </c>
      <c r="R134" s="15">
        <f t="shared" si="68"/>
        <v>533</v>
      </c>
      <c r="S134" s="13">
        <f t="shared" si="84"/>
        <v>135</v>
      </c>
      <c r="T134" s="13">
        <f t="shared" si="84"/>
        <v>325</v>
      </c>
      <c r="U134" s="15">
        <f t="shared" si="69"/>
        <v>460</v>
      </c>
    </row>
    <row r="135" spans="1:21" ht="12.75" customHeight="1" outlineLevel="4" x14ac:dyDescent="0.25">
      <c r="A135" s="8">
        <v>9.0101999999999993</v>
      </c>
      <c r="B135" s="8" t="s">
        <v>221</v>
      </c>
      <c r="C135" s="8" t="s">
        <v>222</v>
      </c>
      <c r="D135" s="14">
        <v>1</v>
      </c>
      <c r="E135" s="14">
        <v>1</v>
      </c>
      <c r="F135" s="15">
        <f t="shared" si="64"/>
        <v>2</v>
      </c>
      <c r="G135" s="14">
        <v>1</v>
      </c>
      <c r="H135" s="14"/>
      <c r="I135" s="15">
        <f t="shared" si="65"/>
        <v>1</v>
      </c>
      <c r="J135" s="14">
        <v>1</v>
      </c>
      <c r="K135" s="14"/>
      <c r="L135" s="15">
        <f t="shared" si="66"/>
        <v>1</v>
      </c>
      <c r="M135" s="14">
        <v>1</v>
      </c>
      <c r="N135" s="14"/>
      <c r="O135" s="15">
        <f t="shared" si="67"/>
        <v>1</v>
      </c>
      <c r="P135" s="14">
        <v>1</v>
      </c>
      <c r="Q135" s="14"/>
      <c r="R135" s="15">
        <f t="shared" si="68"/>
        <v>1</v>
      </c>
      <c r="S135" s="14"/>
      <c r="T135" s="14"/>
      <c r="U135" s="15">
        <f t="shared" si="69"/>
        <v>0</v>
      </c>
    </row>
    <row r="136" spans="1:21" ht="15" outlineLevel="4" x14ac:dyDescent="0.25">
      <c r="A136" s="8">
        <v>9.0498999999999992</v>
      </c>
      <c r="B136" s="8" t="s">
        <v>223</v>
      </c>
      <c r="C136" s="8" t="s">
        <v>224</v>
      </c>
      <c r="D136" s="14">
        <v>35</v>
      </c>
      <c r="E136" s="14">
        <v>152</v>
      </c>
      <c r="F136" s="15">
        <f t="shared" si="64"/>
        <v>187</v>
      </c>
      <c r="G136" s="14">
        <v>30</v>
      </c>
      <c r="H136" s="14">
        <v>146</v>
      </c>
      <c r="I136" s="15">
        <f t="shared" si="65"/>
        <v>176</v>
      </c>
      <c r="J136" s="14">
        <v>38</v>
      </c>
      <c r="K136" s="14">
        <v>153</v>
      </c>
      <c r="L136" s="15">
        <f t="shared" si="66"/>
        <v>191</v>
      </c>
      <c r="M136" s="14">
        <v>38</v>
      </c>
      <c r="N136" s="14">
        <v>145</v>
      </c>
      <c r="O136" s="15">
        <f t="shared" si="67"/>
        <v>183</v>
      </c>
      <c r="P136" s="14">
        <v>40</v>
      </c>
      <c r="Q136" s="14">
        <v>130</v>
      </c>
      <c r="R136" s="15">
        <f t="shared" si="68"/>
        <v>170</v>
      </c>
      <c r="S136" s="14">
        <v>32</v>
      </c>
      <c r="T136" s="14">
        <v>116</v>
      </c>
      <c r="U136" s="15">
        <f t="shared" si="69"/>
        <v>148</v>
      </c>
    </row>
    <row r="137" spans="1:21" ht="15" outlineLevel="4" x14ac:dyDescent="0.25">
      <c r="A137" s="8">
        <v>9.0799000000000003</v>
      </c>
      <c r="B137" s="8" t="s">
        <v>225</v>
      </c>
      <c r="C137" s="8" t="s">
        <v>226</v>
      </c>
      <c r="D137" s="14">
        <v>68</v>
      </c>
      <c r="E137" s="14">
        <v>115</v>
      </c>
      <c r="F137" s="15">
        <f t="shared" si="64"/>
        <v>183</v>
      </c>
      <c r="G137" s="14">
        <v>64</v>
      </c>
      <c r="H137" s="14">
        <v>108</v>
      </c>
      <c r="I137" s="15">
        <f t="shared" si="65"/>
        <v>172</v>
      </c>
      <c r="J137" s="14">
        <v>90</v>
      </c>
      <c r="K137" s="14">
        <v>117</v>
      </c>
      <c r="L137" s="15">
        <f t="shared" si="66"/>
        <v>207</v>
      </c>
      <c r="M137" s="14">
        <v>80</v>
      </c>
      <c r="N137" s="14">
        <v>103</v>
      </c>
      <c r="O137" s="15">
        <f t="shared" si="67"/>
        <v>183</v>
      </c>
      <c r="P137" s="14">
        <v>73</v>
      </c>
      <c r="Q137" s="14">
        <v>109</v>
      </c>
      <c r="R137" s="15">
        <f t="shared" si="68"/>
        <v>182</v>
      </c>
      <c r="S137" s="14">
        <v>66</v>
      </c>
      <c r="T137" s="14">
        <v>89</v>
      </c>
      <c r="U137" s="15">
        <f t="shared" si="69"/>
        <v>155</v>
      </c>
    </row>
    <row r="138" spans="1:21" ht="15" outlineLevel="4" x14ac:dyDescent="0.25">
      <c r="A138" s="8">
        <v>9.0901999999999994</v>
      </c>
      <c r="B138" s="8" t="s">
        <v>227</v>
      </c>
      <c r="C138" s="8" t="s">
        <v>228</v>
      </c>
      <c r="D138" s="14">
        <v>45</v>
      </c>
      <c r="E138" s="14">
        <v>174</v>
      </c>
      <c r="F138" s="15">
        <f t="shared" si="64"/>
        <v>219</v>
      </c>
      <c r="G138" s="14">
        <v>41</v>
      </c>
      <c r="H138" s="14">
        <v>167</v>
      </c>
      <c r="I138" s="15">
        <f t="shared" si="65"/>
        <v>208</v>
      </c>
      <c r="J138" s="14">
        <v>43</v>
      </c>
      <c r="K138" s="14">
        <v>178</v>
      </c>
      <c r="L138" s="15">
        <f t="shared" si="66"/>
        <v>221</v>
      </c>
      <c r="M138" s="14">
        <v>40</v>
      </c>
      <c r="N138" s="14">
        <v>151</v>
      </c>
      <c r="O138" s="15">
        <f t="shared" si="67"/>
        <v>191</v>
      </c>
      <c r="P138" s="14">
        <v>41</v>
      </c>
      <c r="Q138" s="14">
        <v>139</v>
      </c>
      <c r="R138" s="15">
        <f t="shared" si="68"/>
        <v>180</v>
      </c>
      <c r="S138" s="14">
        <v>37</v>
      </c>
      <c r="T138" s="14">
        <v>120</v>
      </c>
      <c r="U138" s="15">
        <f t="shared" si="69"/>
        <v>157</v>
      </c>
    </row>
    <row r="139" spans="1:21" ht="15" outlineLevel="2" x14ac:dyDescent="0.25">
      <c r="A139" s="190" t="s">
        <v>41</v>
      </c>
      <c r="B139" s="190"/>
      <c r="C139" s="190"/>
      <c r="D139" s="13">
        <f t="shared" ref="D139:T139" si="85">SUBTOTAL(9,D141:D142)</f>
        <v>12</v>
      </c>
      <c r="E139" s="13">
        <f t="shared" si="85"/>
        <v>29</v>
      </c>
      <c r="F139" s="15">
        <f t="shared" si="64"/>
        <v>41</v>
      </c>
      <c r="G139" s="13">
        <f t="shared" si="85"/>
        <v>10</v>
      </c>
      <c r="H139" s="13">
        <f t="shared" si="85"/>
        <v>28</v>
      </c>
      <c r="I139" s="15">
        <f t="shared" si="65"/>
        <v>38</v>
      </c>
      <c r="J139" s="13">
        <f t="shared" si="85"/>
        <v>9</v>
      </c>
      <c r="K139" s="13">
        <f t="shared" si="85"/>
        <v>20</v>
      </c>
      <c r="L139" s="15">
        <f t="shared" si="66"/>
        <v>29</v>
      </c>
      <c r="M139" s="13">
        <f t="shared" si="85"/>
        <v>7</v>
      </c>
      <c r="N139" s="13">
        <f t="shared" si="85"/>
        <v>20</v>
      </c>
      <c r="O139" s="15">
        <f t="shared" si="67"/>
        <v>27</v>
      </c>
      <c r="P139" s="13">
        <f t="shared" si="85"/>
        <v>7</v>
      </c>
      <c r="Q139" s="13">
        <f t="shared" si="85"/>
        <v>14</v>
      </c>
      <c r="R139" s="15">
        <f t="shared" si="68"/>
        <v>21</v>
      </c>
      <c r="S139" s="13">
        <f t="shared" si="85"/>
        <v>6</v>
      </c>
      <c r="T139" s="13">
        <f t="shared" si="85"/>
        <v>8</v>
      </c>
      <c r="U139" s="15">
        <f t="shared" si="69"/>
        <v>14</v>
      </c>
    </row>
    <row r="140" spans="1:21" ht="15" outlineLevel="3" collapsed="1" x14ac:dyDescent="0.25">
      <c r="A140" s="188" t="s">
        <v>121</v>
      </c>
      <c r="B140" s="188"/>
      <c r="C140" s="188"/>
      <c r="D140" s="13">
        <f t="shared" ref="D140:T140" si="86">SUBTOTAL(9,D141:D142)</f>
        <v>12</v>
      </c>
      <c r="E140" s="13">
        <f t="shared" si="86"/>
        <v>29</v>
      </c>
      <c r="F140" s="15">
        <f t="shared" ref="F140:F203" si="87">SUM(D140:E140)</f>
        <v>41</v>
      </c>
      <c r="G140" s="13">
        <f t="shared" si="86"/>
        <v>10</v>
      </c>
      <c r="H140" s="13">
        <f t="shared" si="86"/>
        <v>28</v>
      </c>
      <c r="I140" s="15">
        <f t="shared" ref="I140:I203" si="88">SUM(G140:H140)</f>
        <v>38</v>
      </c>
      <c r="J140" s="13">
        <f t="shared" si="86"/>
        <v>9</v>
      </c>
      <c r="K140" s="13">
        <f t="shared" si="86"/>
        <v>20</v>
      </c>
      <c r="L140" s="15">
        <f t="shared" ref="L140:L203" si="89">SUM(J140:K140)</f>
        <v>29</v>
      </c>
      <c r="M140" s="13">
        <f t="shared" si="86"/>
        <v>7</v>
      </c>
      <c r="N140" s="13">
        <f t="shared" si="86"/>
        <v>20</v>
      </c>
      <c r="O140" s="15">
        <f t="shared" ref="O140:O203" si="90">SUM(M140:N140)</f>
        <v>27</v>
      </c>
      <c r="P140" s="13">
        <f t="shared" si="86"/>
        <v>7</v>
      </c>
      <c r="Q140" s="13">
        <f t="shared" si="86"/>
        <v>14</v>
      </c>
      <c r="R140" s="15">
        <f t="shared" ref="R140:R203" si="91">SUM(P140:Q140)</f>
        <v>21</v>
      </c>
      <c r="S140" s="13">
        <f t="shared" si="86"/>
        <v>6</v>
      </c>
      <c r="T140" s="13">
        <f t="shared" si="86"/>
        <v>8</v>
      </c>
      <c r="U140" s="15">
        <f t="shared" ref="U140:U203" si="92">SUM(S140:T140)</f>
        <v>14</v>
      </c>
    </row>
    <row r="141" spans="1:21" ht="15" outlineLevel="4" x14ac:dyDescent="0.25">
      <c r="A141" s="8">
        <v>9.0401000000000007</v>
      </c>
      <c r="B141" s="8" t="s">
        <v>229</v>
      </c>
      <c r="C141" s="8" t="s">
        <v>230</v>
      </c>
      <c r="D141" s="14">
        <v>2</v>
      </c>
      <c r="E141" s="14">
        <v>17</v>
      </c>
      <c r="F141" s="15">
        <f t="shared" si="87"/>
        <v>19</v>
      </c>
      <c r="G141" s="14">
        <v>1</v>
      </c>
      <c r="H141" s="14">
        <v>16</v>
      </c>
      <c r="I141" s="15">
        <f t="shared" si="88"/>
        <v>17</v>
      </c>
      <c r="J141" s="14">
        <v>3</v>
      </c>
      <c r="K141" s="14">
        <v>10</v>
      </c>
      <c r="L141" s="15">
        <f t="shared" si="89"/>
        <v>13</v>
      </c>
      <c r="M141" s="14">
        <v>3</v>
      </c>
      <c r="N141" s="14">
        <v>11</v>
      </c>
      <c r="O141" s="15">
        <f t="shared" si="90"/>
        <v>14</v>
      </c>
      <c r="P141" s="14">
        <v>2</v>
      </c>
      <c r="Q141" s="14">
        <v>9</v>
      </c>
      <c r="R141" s="15">
        <f t="shared" si="91"/>
        <v>11</v>
      </c>
      <c r="S141" s="14">
        <v>3</v>
      </c>
      <c r="T141" s="14">
        <v>5</v>
      </c>
      <c r="U141" s="15">
        <f t="shared" si="92"/>
        <v>8</v>
      </c>
    </row>
    <row r="142" spans="1:21" ht="15" outlineLevel="4" x14ac:dyDescent="0.25">
      <c r="A142" s="8">
        <v>9.0498999999999992</v>
      </c>
      <c r="B142" s="8" t="s">
        <v>231</v>
      </c>
      <c r="C142" s="8" t="s">
        <v>232</v>
      </c>
      <c r="D142" s="14">
        <v>10</v>
      </c>
      <c r="E142" s="14">
        <v>12</v>
      </c>
      <c r="F142" s="15">
        <f t="shared" si="87"/>
        <v>22</v>
      </c>
      <c r="G142" s="14">
        <v>9</v>
      </c>
      <c r="H142" s="14">
        <v>12</v>
      </c>
      <c r="I142" s="15">
        <f t="shared" si="88"/>
        <v>21</v>
      </c>
      <c r="J142" s="14">
        <v>6</v>
      </c>
      <c r="K142" s="14">
        <v>10</v>
      </c>
      <c r="L142" s="15">
        <f t="shared" si="89"/>
        <v>16</v>
      </c>
      <c r="M142" s="14">
        <v>4</v>
      </c>
      <c r="N142" s="14">
        <v>9</v>
      </c>
      <c r="O142" s="15">
        <f t="shared" si="90"/>
        <v>13</v>
      </c>
      <c r="P142" s="14">
        <v>5</v>
      </c>
      <c r="Q142" s="14">
        <v>5</v>
      </c>
      <c r="R142" s="15">
        <f t="shared" si="91"/>
        <v>10</v>
      </c>
      <c r="S142" s="14">
        <v>3</v>
      </c>
      <c r="T142" s="14">
        <v>3</v>
      </c>
      <c r="U142" s="15">
        <f t="shared" si="92"/>
        <v>6</v>
      </c>
    </row>
    <row r="143" spans="1:21" ht="15" outlineLevel="1" x14ac:dyDescent="0.25">
      <c r="A143" s="189" t="s">
        <v>233</v>
      </c>
      <c r="B143" s="189"/>
      <c r="C143" s="189"/>
      <c r="D143" s="13">
        <f t="shared" ref="D143:T143" si="93">SUBTOTAL(9,D146:D148)</f>
        <v>322</v>
      </c>
      <c r="E143" s="13">
        <f t="shared" si="93"/>
        <v>368</v>
      </c>
      <c r="F143" s="15">
        <f t="shared" si="87"/>
        <v>690</v>
      </c>
      <c r="G143" s="13">
        <f t="shared" si="93"/>
        <v>316</v>
      </c>
      <c r="H143" s="13">
        <f t="shared" si="93"/>
        <v>358</v>
      </c>
      <c r="I143" s="15">
        <f t="shared" si="88"/>
        <v>674</v>
      </c>
      <c r="J143" s="13">
        <f t="shared" si="93"/>
        <v>306</v>
      </c>
      <c r="K143" s="13">
        <f t="shared" si="93"/>
        <v>376</v>
      </c>
      <c r="L143" s="15">
        <f t="shared" si="89"/>
        <v>682</v>
      </c>
      <c r="M143" s="13">
        <f t="shared" si="93"/>
        <v>296</v>
      </c>
      <c r="N143" s="13">
        <f t="shared" si="93"/>
        <v>372</v>
      </c>
      <c r="O143" s="15">
        <f t="shared" si="90"/>
        <v>668</v>
      </c>
      <c r="P143" s="13">
        <f t="shared" si="93"/>
        <v>292</v>
      </c>
      <c r="Q143" s="13">
        <f t="shared" si="93"/>
        <v>359</v>
      </c>
      <c r="R143" s="15">
        <f t="shared" si="91"/>
        <v>651</v>
      </c>
      <c r="S143" s="13">
        <f t="shared" si="93"/>
        <v>274</v>
      </c>
      <c r="T143" s="13">
        <f t="shared" si="93"/>
        <v>344</v>
      </c>
      <c r="U143" s="15">
        <f t="shared" si="92"/>
        <v>618</v>
      </c>
    </row>
    <row r="144" spans="1:21" ht="15" outlineLevel="2" x14ac:dyDescent="0.25">
      <c r="A144" s="190" t="s">
        <v>41</v>
      </c>
      <c r="B144" s="190"/>
      <c r="C144" s="190"/>
      <c r="D144" s="13">
        <f t="shared" ref="D144:T144" si="94">SUBTOTAL(9,D146:D148)</f>
        <v>322</v>
      </c>
      <c r="E144" s="13">
        <f t="shared" si="94"/>
        <v>368</v>
      </c>
      <c r="F144" s="15">
        <f t="shared" si="87"/>
        <v>690</v>
      </c>
      <c r="G144" s="13">
        <f t="shared" si="94"/>
        <v>316</v>
      </c>
      <c r="H144" s="13">
        <f t="shared" si="94"/>
        <v>358</v>
      </c>
      <c r="I144" s="15">
        <f t="shared" si="88"/>
        <v>674</v>
      </c>
      <c r="J144" s="13">
        <f t="shared" si="94"/>
        <v>306</v>
      </c>
      <c r="K144" s="13">
        <f t="shared" si="94"/>
        <v>376</v>
      </c>
      <c r="L144" s="15">
        <f t="shared" si="89"/>
        <v>682</v>
      </c>
      <c r="M144" s="13">
        <f t="shared" si="94"/>
        <v>296</v>
      </c>
      <c r="N144" s="13">
        <f t="shared" si="94"/>
        <v>372</v>
      </c>
      <c r="O144" s="15">
        <f t="shared" si="90"/>
        <v>668</v>
      </c>
      <c r="P144" s="13">
        <f t="shared" si="94"/>
        <v>292</v>
      </c>
      <c r="Q144" s="13">
        <f t="shared" si="94"/>
        <v>359</v>
      </c>
      <c r="R144" s="15">
        <f t="shared" si="91"/>
        <v>651</v>
      </c>
      <c r="S144" s="13">
        <f t="shared" si="94"/>
        <v>274</v>
      </c>
      <c r="T144" s="13">
        <f t="shared" si="94"/>
        <v>344</v>
      </c>
      <c r="U144" s="15">
        <f t="shared" si="92"/>
        <v>618</v>
      </c>
    </row>
    <row r="145" spans="1:21" ht="15" outlineLevel="3" collapsed="1" x14ac:dyDescent="0.25">
      <c r="A145" s="188" t="s">
        <v>121</v>
      </c>
      <c r="B145" s="188"/>
      <c r="C145" s="188"/>
      <c r="D145" s="13">
        <f t="shared" ref="D145:T145" si="95">SUBTOTAL(9,D146:D146)</f>
        <v>0</v>
      </c>
      <c r="E145" s="13">
        <f t="shared" si="95"/>
        <v>2</v>
      </c>
      <c r="F145" s="15">
        <f t="shared" si="87"/>
        <v>2</v>
      </c>
      <c r="G145" s="13">
        <f t="shared" si="95"/>
        <v>0</v>
      </c>
      <c r="H145" s="13">
        <f t="shared" si="95"/>
        <v>0</v>
      </c>
      <c r="I145" s="15">
        <f t="shared" si="88"/>
        <v>0</v>
      </c>
      <c r="J145" s="13">
        <f t="shared" si="95"/>
        <v>1</v>
      </c>
      <c r="K145" s="13">
        <f t="shared" si="95"/>
        <v>2</v>
      </c>
      <c r="L145" s="15">
        <f t="shared" si="89"/>
        <v>3</v>
      </c>
      <c r="M145" s="13">
        <f t="shared" si="95"/>
        <v>1</v>
      </c>
      <c r="N145" s="13">
        <f t="shared" si="95"/>
        <v>2</v>
      </c>
      <c r="O145" s="15">
        <f t="shared" si="90"/>
        <v>3</v>
      </c>
      <c r="P145" s="13">
        <f t="shared" si="95"/>
        <v>0</v>
      </c>
      <c r="Q145" s="13">
        <f t="shared" si="95"/>
        <v>1</v>
      </c>
      <c r="R145" s="15">
        <f t="shared" si="91"/>
        <v>1</v>
      </c>
      <c r="S145" s="13">
        <f t="shared" si="95"/>
        <v>0</v>
      </c>
      <c r="T145" s="13">
        <f t="shared" si="95"/>
        <v>0</v>
      </c>
      <c r="U145" s="15">
        <f t="shared" si="92"/>
        <v>0</v>
      </c>
    </row>
    <row r="146" spans="1:21" ht="15" outlineLevel="4" x14ac:dyDescent="0.25">
      <c r="A146" s="8">
        <v>22.010100000000001</v>
      </c>
      <c r="B146" s="8" t="s">
        <v>234</v>
      </c>
      <c r="C146" s="8" t="s">
        <v>235</v>
      </c>
      <c r="D146" s="14"/>
      <c r="E146" s="14">
        <v>2</v>
      </c>
      <c r="F146" s="15">
        <f t="shared" si="87"/>
        <v>2</v>
      </c>
      <c r="G146" s="14"/>
      <c r="H146" s="14"/>
      <c r="I146" s="15">
        <f t="shared" si="88"/>
        <v>0</v>
      </c>
      <c r="J146" s="14">
        <v>1</v>
      </c>
      <c r="K146" s="14">
        <v>2</v>
      </c>
      <c r="L146" s="15">
        <f t="shared" si="89"/>
        <v>3</v>
      </c>
      <c r="M146" s="14">
        <v>1</v>
      </c>
      <c r="N146" s="14">
        <v>2</v>
      </c>
      <c r="O146" s="15">
        <f t="shared" si="90"/>
        <v>3</v>
      </c>
      <c r="P146" s="14"/>
      <c r="Q146" s="14">
        <v>1</v>
      </c>
      <c r="R146" s="15">
        <f t="shared" si="91"/>
        <v>1</v>
      </c>
      <c r="S146" s="14"/>
      <c r="T146" s="14"/>
      <c r="U146" s="15">
        <f t="shared" si="92"/>
        <v>0</v>
      </c>
    </row>
    <row r="147" spans="1:21" ht="15" outlineLevel="3" x14ac:dyDescent="0.25">
      <c r="A147" s="188" t="s">
        <v>46</v>
      </c>
      <c r="B147" s="188"/>
      <c r="C147" s="188"/>
      <c r="D147" s="13">
        <f t="shared" ref="D147:T147" si="96">SUBTOTAL(9,D148:D148)</f>
        <v>322</v>
      </c>
      <c r="E147" s="13">
        <f t="shared" si="96"/>
        <v>366</v>
      </c>
      <c r="F147" s="15">
        <f t="shared" si="87"/>
        <v>688</v>
      </c>
      <c r="G147" s="13">
        <f t="shared" si="96"/>
        <v>316</v>
      </c>
      <c r="H147" s="13">
        <f t="shared" si="96"/>
        <v>358</v>
      </c>
      <c r="I147" s="15">
        <f t="shared" si="88"/>
        <v>674</v>
      </c>
      <c r="J147" s="13">
        <f t="shared" si="96"/>
        <v>305</v>
      </c>
      <c r="K147" s="13">
        <f t="shared" si="96"/>
        <v>374</v>
      </c>
      <c r="L147" s="15">
        <f t="shared" si="89"/>
        <v>679</v>
      </c>
      <c r="M147" s="13">
        <f t="shared" si="96"/>
        <v>295</v>
      </c>
      <c r="N147" s="13">
        <f t="shared" si="96"/>
        <v>370</v>
      </c>
      <c r="O147" s="15">
        <f t="shared" si="90"/>
        <v>665</v>
      </c>
      <c r="P147" s="13">
        <f t="shared" si="96"/>
        <v>292</v>
      </c>
      <c r="Q147" s="13">
        <f t="shared" si="96"/>
        <v>358</v>
      </c>
      <c r="R147" s="15">
        <f t="shared" si="91"/>
        <v>650</v>
      </c>
      <c r="S147" s="13">
        <f t="shared" si="96"/>
        <v>274</v>
      </c>
      <c r="T147" s="13">
        <f t="shared" si="96"/>
        <v>344</v>
      </c>
      <c r="U147" s="15">
        <f t="shared" si="92"/>
        <v>618</v>
      </c>
    </row>
    <row r="148" spans="1:21" ht="15" outlineLevel="4" x14ac:dyDescent="0.25">
      <c r="A148" s="8">
        <v>22.010100000000001</v>
      </c>
      <c r="B148" s="8" t="s">
        <v>234</v>
      </c>
      <c r="C148" s="8" t="s">
        <v>235</v>
      </c>
      <c r="D148" s="14">
        <v>322</v>
      </c>
      <c r="E148" s="14">
        <v>366</v>
      </c>
      <c r="F148" s="15">
        <f t="shared" si="87"/>
        <v>688</v>
      </c>
      <c r="G148" s="14">
        <v>316</v>
      </c>
      <c r="H148" s="14">
        <v>358</v>
      </c>
      <c r="I148" s="15">
        <f t="shared" si="88"/>
        <v>674</v>
      </c>
      <c r="J148" s="14">
        <v>305</v>
      </c>
      <c r="K148" s="14">
        <v>374</v>
      </c>
      <c r="L148" s="15">
        <f t="shared" si="89"/>
        <v>679</v>
      </c>
      <c r="M148" s="14">
        <v>295</v>
      </c>
      <c r="N148" s="14">
        <v>370</v>
      </c>
      <c r="O148" s="15">
        <f t="shared" si="90"/>
        <v>665</v>
      </c>
      <c r="P148" s="14">
        <v>292</v>
      </c>
      <c r="Q148" s="14">
        <v>358</v>
      </c>
      <c r="R148" s="15">
        <f t="shared" si="91"/>
        <v>650</v>
      </c>
      <c r="S148" s="14">
        <v>274</v>
      </c>
      <c r="T148" s="14">
        <v>344</v>
      </c>
      <c r="U148" s="15">
        <f t="shared" si="92"/>
        <v>618</v>
      </c>
    </row>
    <row r="149" spans="1:21" ht="15" outlineLevel="1" x14ac:dyDescent="0.25">
      <c r="A149" s="189" t="s">
        <v>236</v>
      </c>
      <c r="B149" s="189"/>
      <c r="C149" s="189"/>
      <c r="D149" s="13">
        <f t="shared" ref="D149:T149" si="97">SUBTOTAL(9,D152:D203)</f>
        <v>685</v>
      </c>
      <c r="E149" s="13">
        <f t="shared" si="97"/>
        <v>1556</v>
      </c>
      <c r="F149" s="15">
        <f t="shared" si="87"/>
        <v>2241</v>
      </c>
      <c r="G149" s="13">
        <f t="shared" si="97"/>
        <v>667</v>
      </c>
      <c r="H149" s="13">
        <f t="shared" si="97"/>
        <v>1543</v>
      </c>
      <c r="I149" s="15">
        <f t="shared" si="88"/>
        <v>2210</v>
      </c>
      <c r="J149" s="13">
        <f t="shared" si="97"/>
        <v>752</v>
      </c>
      <c r="K149" s="13">
        <f t="shared" si="97"/>
        <v>1683</v>
      </c>
      <c r="L149" s="15">
        <f t="shared" si="89"/>
        <v>2435</v>
      </c>
      <c r="M149" s="13">
        <f t="shared" si="97"/>
        <v>723</v>
      </c>
      <c r="N149" s="13">
        <f t="shared" si="97"/>
        <v>1610</v>
      </c>
      <c r="O149" s="15">
        <f t="shared" si="90"/>
        <v>2333</v>
      </c>
      <c r="P149" s="13">
        <f t="shared" si="97"/>
        <v>688</v>
      </c>
      <c r="Q149" s="13">
        <f t="shared" si="97"/>
        <v>1527</v>
      </c>
      <c r="R149" s="15">
        <f t="shared" si="91"/>
        <v>2215</v>
      </c>
      <c r="S149" s="13">
        <f t="shared" si="97"/>
        <v>643</v>
      </c>
      <c r="T149" s="13">
        <f t="shared" si="97"/>
        <v>1383</v>
      </c>
      <c r="U149" s="15">
        <f t="shared" si="92"/>
        <v>2026</v>
      </c>
    </row>
    <row r="150" spans="1:21" ht="15" outlineLevel="2" x14ac:dyDescent="0.25">
      <c r="A150" s="190" t="s">
        <v>36</v>
      </c>
      <c r="B150" s="190"/>
      <c r="C150" s="190"/>
      <c r="D150" s="13">
        <f t="shared" ref="D150:T150" si="98">SUBTOTAL(9,D152:D179)</f>
        <v>553</v>
      </c>
      <c r="E150" s="13">
        <f t="shared" si="98"/>
        <v>1143</v>
      </c>
      <c r="F150" s="15">
        <f t="shared" si="87"/>
        <v>1696</v>
      </c>
      <c r="G150" s="13">
        <f t="shared" si="98"/>
        <v>524</v>
      </c>
      <c r="H150" s="13">
        <f t="shared" si="98"/>
        <v>1114</v>
      </c>
      <c r="I150" s="15">
        <f t="shared" si="88"/>
        <v>1638</v>
      </c>
      <c r="J150" s="13">
        <f t="shared" si="98"/>
        <v>616</v>
      </c>
      <c r="K150" s="13">
        <f t="shared" si="98"/>
        <v>1251</v>
      </c>
      <c r="L150" s="15">
        <f t="shared" si="89"/>
        <v>1867</v>
      </c>
      <c r="M150" s="13">
        <f t="shared" si="98"/>
        <v>583</v>
      </c>
      <c r="N150" s="13">
        <f t="shared" si="98"/>
        <v>1179</v>
      </c>
      <c r="O150" s="15">
        <f t="shared" si="90"/>
        <v>1762</v>
      </c>
      <c r="P150" s="13">
        <f t="shared" si="98"/>
        <v>553</v>
      </c>
      <c r="Q150" s="13">
        <f t="shared" si="98"/>
        <v>1117</v>
      </c>
      <c r="R150" s="15">
        <f t="shared" si="91"/>
        <v>1670</v>
      </c>
      <c r="S150" s="13">
        <f t="shared" si="98"/>
        <v>512</v>
      </c>
      <c r="T150" s="13">
        <f t="shared" si="98"/>
        <v>1007</v>
      </c>
      <c r="U150" s="15">
        <f t="shared" si="92"/>
        <v>1519</v>
      </c>
    </row>
    <row r="151" spans="1:21" ht="15" outlineLevel="3" collapsed="1" x14ac:dyDescent="0.25">
      <c r="A151" s="188" t="s">
        <v>37</v>
      </c>
      <c r="B151" s="188"/>
      <c r="C151" s="188"/>
      <c r="D151" s="13">
        <f t="shared" ref="D151:T151" si="99">SUBTOTAL(9,D152:D155)</f>
        <v>114</v>
      </c>
      <c r="E151" s="13">
        <f t="shared" si="99"/>
        <v>162</v>
      </c>
      <c r="F151" s="15">
        <f t="shared" si="87"/>
        <v>276</v>
      </c>
      <c r="G151" s="13">
        <f t="shared" si="99"/>
        <v>111</v>
      </c>
      <c r="H151" s="13">
        <f t="shared" si="99"/>
        <v>158</v>
      </c>
      <c r="I151" s="15">
        <f t="shared" si="88"/>
        <v>269</v>
      </c>
      <c r="J151" s="13">
        <f t="shared" si="99"/>
        <v>135</v>
      </c>
      <c r="K151" s="13">
        <f t="shared" si="99"/>
        <v>185</v>
      </c>
      <c r="L151" s="15">
        <f t="shared" si="89"/>
        <v>320</v>
      </c>
      <c r="M151" s="13">
        <f t="shared" si="99"/>
        <v>143</v>
      </c>
      <c r="N151" s="13">
        <f t="shared" si="99"/>
        <v>176</v>
      </c>
      <c r="O151" s="15">
        <f t="shared" si="90"/>
        <v>319</v>
      </c>
      <c r="P151" s="13">
        <f t="shared" si="99"/>
        <v>149</v>
      </c>
      <c r="Q151" s="13">
        <f t="shared" si="99"/>
        <v>175</v>
      </c>
      <c r="R151" s="15">
        <f t="shared" si="91"/>
        <v>324</v>
      </c>
      <c r="S151" s="13">
        <f t="shared" si="99"/>
        <v>144</v>
      </c>
      <c r="T151" s="13">
        <f t="shared" si="99"/>
        <v>166</v>
      </c>
      <c r="U151" s="15">
        <f t="shared" si="92"/>
        <v>310</v>
      </c>
    </row>
    <row r="152" spans="1:21" ht="12.75" customHeight="1" outlineLevel="4" x14ac:dyDescent="0.25">
      <c r="A152" s="8">
        <v>13.1302</v>
      </c>
      <c r="B152" s="8" t="s">
        <v>237</v>
      </c>
      <c r="C152" s="8" t="s">
        <v>238</v>
      </c>
      <c r="D152" s="14">
        <v>11</v>
      </c>
      <c r="E152" s="14">
        <v>36</v>
      </c>
      <c r="F152" s="15">
        <f t="shared" si="87"/>
        <v>47</v>
      </c>
      <c r="G152" s="14">
        <v>9</v>
      </c>
      <c r="H152" s="14">
        <v>40</v>
      </c>
      <c r="I152" s="15">
        <f t="shared" si="88"/>
        <v>49</v>
      </c>
      <c r="J152" s="14">
        <v>14</v>
      </c>
      <c r="K152" s="14">
        <v>55</v>
      </c>
      <c r="L152" s="15">
        <f t="shared" si="89"/>
        <v>69</v>
      </c>
      <c r="M152" s="14">
        <v>15</v>
      </c>
      <c r="N152" s="14">
        <v>50</v>
      </c>
      <c r="O152" s="15">
        <f t="shared" si="90"/>
        <v>65</v>
      </c>
      <c r="P152" s="14">
        <v>13</v>
      </c>
      <c r="Q152" s="14">
        <v>50</v>
      </c>
      <c r="R152" s="15">
        <f t="shared" si="91"/>
        <v>63</v>
      </c>
      <c r="S152" s="14">
        <v>13</v>
      </c>
      <c r="T152" s="14">
        <v>40</v>
      </c>
      <c r="U152" s="15">
        <f t="shared" si="92"/>
        <v>53</v>
      </c>
    </row>
    <row r="153" spans="1:21" ht="15" outlineLevel="4" x14ac:dyDescent="0.25">
      <c r="A153" s="8">
        <v>13.1312</v>
      </c>
      <c r="B153" s="8" t="s">
        <v>239</v>
      </c>
      <c r="C153" s="8" t="s">
        <v>240</v>
      </c>
      <c r="D153" s="14">
        <v>31</v>
      </c>
      <c r="E153" s="14">
        <v>27</v>
      </c>
      <c r="F153" s="15">
        <f t="shared" si="87"/>
        <v>58</v>
      </c>
      <c r="G153" s="14">
        <v>36</v>
      </c>
      <c r="H153" s="14">
        <v>24</v>
      </c>
      <c r="I153" s="15">
        <f t="shared" si="88"/>
        <v>60</v>
      </c>
      <c r="J153" s="14">
        <v>39</v>
      </c>
      <c r="K153" s="14">
        <v>30</v>
      </c>
      <c r="L153" s="15">
        <f t="shared" si="89"/>
        <v>69</v>
      </c>
      <c r="M153" s="14">
        <v>43</v>
      </c>
      <c r="N153" s="14">
        <v>28</v>
      </c>
      <c r="O153" s="15">
        <f t="shared" si="90"/>
        <v>71</v>
      </c>
      <c r="P153" s="14">
        <v>48</v>
      </c>
      <c r="Q153" s="14">
        <v>30</v>
      </c>
      <c r="R153" s="15">
        <f t="shared" si="91"/>
        <v>78</v>
      </c>
      <c r="S153" s="14">
        <v>45</v>
      </c>
      <c r="T153" s="14">
        <v>27</v>
      </c>
      <c r="U153" s="15">
        <f t="shared" si="92"/>
        <v>72</v>
      </c>
    </row>
    <row r="154" spans="1:21" ht="15" outlineLevel="4" x14ac:dyDescent="0.25">
      <c r="A154" s="8">
        <v>13.132400000000001</v>
      </c>
      <c r="B154" s="8" t="s">
        <v>241</v>
      </c>
      <c r="C154" s="8" t="s">
        <v>242</v>
      </c>
      <c r="D154" s="14">
        <v>30</v>
      </c>
      <c r="E154" s="14">
        <v>45</v>
      </c>
      <c r="F154" s="15">
        <f t="shared" si="87"/>
        <v>75</v>
      </c>
      <c r="G154" s="14">
        <v>28</v>
      </c>
      <c r="H154" s="14">
        <v>42</v>
      </c>
      <c r="I154" s="15">
        <f t="shared" si="88"/>
        <v>70</v>
      </c>
      <c r="J154" s="14">
        <v>30</v>
      </c>
      <c r="K154" s="14">
        <v>55</v>
      </c>
      <c r="L154" s="15">
        <f t="shared" si="89"/>
        <v>85</v>
      </c>
      <c r="M154" s="14">
        <v>27</v>
      </c>
      <c r="N154" s="14">
        <v>54</v>
      </c>
      <c r="O154" s="15">
        <f t="shared" si="90"/>
        <v>81</v>
      </c>
      <c r="P154" s="14">
        <v>28</v>
      </c>
      <c r="Q154" s="14">
        <v>56</v>
      </c>
      <c r="R154" s="15">
        <f t="shared" si="91"/>
        <v>84</v>
      </c>
      <c r="S154" s="14">
        <v>24</v>
      </c>
      <c r="T154" s="14">
        <v>56</v>
      </c>
      <c r="U154" s="15">
        <f t="shared" si="92"/>
        <v>80</v>
      </c>
    </row>
    <row r="155" spans="1:21" ht="12.75" customHeight="1" outlineLevel="4" x14ac:dyDescent="0.25">
      <c r="A155" s="8">
        <v>13.9999</v>
      </c>
      <c r="B155" s="8" t="s">
        <v>243</v>
      </c>
      <c r="C155" s="8" t="s">
        <v>244</v>
      </c>
      <c r="D155" s="14">
        <v>42</v>
      </c>
      <c r="E155" s="14">
        <v>54</v>
      </c>
      <c r="F155" s="15">
        <f t="shared" si="87"/>
        <v>96</v>
      </c>
      <c r="G155" s="14">
        <v>38</v>
      </c>
      <c r="H155" s="14">
        <v>52</v>
      </c>
      <c r="I155" s="15">
        <f t="shared" si="88"/>
        <v>90</v>
      </c>
      <c r="J155" s="14">
        <v>52</v>
      </c>
      <c r="K155" s="14">
        <v>45</v>
      </c>
      <c r="L155" s="15">
        <f t="shared" si="89"/>
        <v>97</v>
      </c>
      <c r="M155" s="14">
        <v>58</v>
      </c>
      <c r="N155" s="14">
        <v>44</v>
      </c>
      <c r="O155" s="15">
        <f t="shared" si="90"/>
        <v>102</v>
      </c>
      <c r="P155" s="14">
        <v>60</v>
      </c>
      <c r="Q155" s="14">
        <v>39</v>
      </c>
      <c r="R155" s="15">
        <f t="shared" si="91"/>
        <v>99</v>
      </c>
      <c r="S155" s="14">
        <v>62</v>
      </c>
      <c r="T155" s="14">
        <v>43</v>
      </c>
      <c r="U155" s="15">
        <f t="shared" si="92"/>
        <v>105</v>
      </c>
    </row>
    <row r="156" spans="1:21" ht="15" outlineLevel="3" x14ac:dyDescent="0.25">
      <c r="A156" s="188" t="s">
        <v>245</v>
      </c>
      <c r="B156" s="188"/>
      <c r="C156" s="188"/>
      <c r="D156" s="13">
        <f t="shared" ref="D156:T156" si="100">SUBTOTAL(9,D157:D161)</f>
        <v>9</v>
      </c>
      <c r="E156" s="13">
        <f t="shared" si="100"/>
        <v>134</v>
      </c>
      <c r="F156" s="15">
        <f t="shared" si="87"/>
        <v>143</v>
      </c>
      <c r="G156" s="13">
        <f t="shared" si="100"/>
        <v>9</v>
      </c>
      <c r="H156" s="13">
        <f t="shared" si="100"/>
        <v>127</v>
      </c>
      <c r="I156" s="15">
        <f t="shared" si="88"/>
        <v>136</v>
      </c>
      <c r="J156" s="13">
        <f t="shared" si="100"/>
        <v>10</v>
      </c>
      <c r="K156" s="13">
        <f t="shared" si="100"/>
        <v>139</v>
      </c>
      <c r="L156" s="15">
        <f t="shared" si="89"/>
        <v>149</v>
      </c>
      <c r="M156" s="13">
        <f t="shared" si="100"/>
        <v>8</v>
      </c>
      <c r="N156" s="13">
        <f t="shared" si="100"/>
        <v>131</v>
      </c>
      <c r="O156" s="15">
        <f t="shared" si="90"/>
        <v>139</v>
      </c>
      <c r="P156" s="13">
        <f t="shared" si="100"/>
        <v>7</v>
      </c>
      <c r="Q156" s="13">
        <f t="shared" si="100"/>
        <v>93</v>
      </c>
      <c r="R156" s="15">
        <f t="shared" si="91"/>
        <v>100</v>
      </c>
      <c r="S156" s="13">
        <f t="shared" si="100"/>
        <v>6</v>
      </c>
      <c r="T156" s="13">
        <f t="shared" si="100"/>
        <v>85</v>
      </c>
      <c r="U156" s="15">
        <f t="shared" si="92"/>
        <v>91</v>
      </c>
    </row>
    <row r="157" spans="1:21" ht="12.75" customHeight="1" outlineLevel="4" x14ac:dyDescent="0.25">
      <c r="A157" s="8">
        <v>13.121</v>
      </c>
      <c r="B157" s="8" t="s">
        <v>246</v>
      </c>
      <c r="C157" s="8" t="s">
        <v>247</v>
      </c>
      <c r="D157" s="14">
        <v>1</v>
      </c>
      <c r="E157" s="14">
        <v>50</v>
      </c>
      <c r="F157" s="15">
        <f t="shared" si="87"/>
        <v>51</v>
      </c>
      <c r="G157" s="14">
        <v>1</v>
      </c>
      <c r="H157" s="14">
        <v>53</v>
      </c>
      <c r="I157" s="15">
        <f t="shared" si="88"/>
        <v>54</v>
      </c>
      <c r="J157" s="14">
        <v>2</v>
      </c>
      <c r="K157" s="14">
        <v>58</v>
      </c>
      <c r="L157" s="15">
        <f t="shared" si="89"/>
        <v>60</v>
      </c>
      <c r="M157" s="14">
        <v>2</v>
      </c>
      <c r="N157" s="14">
        <v>59</v>
      </c>
      <c r="O157" s="15">
        <f t="shared" si="90"/>
        <v>61</v>
      </c>
      <c r="P157" s="14">
        <v>1</v>
      </c>
      <c r="Q157" s="14">
        <v>43</v>
      </c>
      <c r="R157" s="15">
        <f t="shared" si="91"/>
        <v>44</v>
      </c>
      <c r="S157" s="14">
        <v>1</v>
      </c>
      <c r="T157" s="14">
        <v>40</v>
      </c>
      <c r="U157" s="15">
        <f t="shared" si="92"/>
        <v>41</v>
      </c>
    </row>
    <row r="158" spans="1:21" ht="12.75" customHeight="1" outlineLevel="4" x14ac:dyDescent="0.25">
      <c r="A158" s="8">
        <v>19.010100000000001</v>
      </c>
      <c r="B158" s="8" t="s">
        <v>248</v>
      </c>
      <c r="C158" s="8" t="s">
        <v>249</v>
      </c>
      <c r="D158" s="14">
        <v>3</v>
      </c>
      <c r="E158" s="14">
        <v>22</v>
      </c>
      <c r="F158" s="15">
        <f t="shared" si="87"/>
        <v>25</v>
      </c>
      <c r="G158" s="14">
        <v>3</v>
      </c>
      <c r="H158" s="14">
        <v>20</v>
      </c>
      <c r="I158" s="15">
        <f t="shared" si="88"/>
        <v>23</v>
      </c>
      <c r="J158" s="14">
        <v>2</v>
      </c>
      <c r="K158" s="14">
        <v>24</v>
      </c>
      <c r="L158" s="15">
        <f t="shared" si="89"/>
        <v>26</v>
      </c>
      <c r="M158" s="14">
        <v>1</v>
      </c>
      <c r="N158" s="14">
        <v>23</v>
      </c>
      <c r="O158" s="15">
        <f t="shared" si="90"/>
        <v>24</v>
      </c>
      <c r="P158" s="14">
        <v>2</v>
      </c>
      <c r="Q158" s="14">
        <v>16</v>
      </c>
      <c r="R158" s="15">
        <f t="shared" si="91"/>
        <v>18</v>
      </c>
      <c r="S158" s="14">
        <v>2</v>
      </c>
      <c r="T158" s="14">
        <v>12</v>
      </c>
      <c r="U158" s="15">
        <f t="shared" si="92"/>
        <v>14</v>
      </c>
    </row>
    <row r="159" spans="1:21" ht="12.75" customHeight="1" outlineLevel="4" x14ac:dyDescent="0.25">
      <c r="A159" s="8">
        <v>19.010100000000001</v>
      </c>
      <c r="B159" s="8" t="s">
        <v>250</v>
      </c>
      <c r="C159" s="8" t="s">
        <v>251</v>
      </c>
      <c r="D159" s="14">
        <v>1</v>
      </c>
      <c r="E159" s="14">
        <v>2</v>
      </c>
      <c r="F159" s="15">
        <f t="shared" si="87"/>
        <v>3</v>
      </c>
      <c r="G159" s="14">
        <v>1</v>
      </c>
      <c r="H159" s="14"/>
      <c r="I159" s="15">
        <f t="shared" si="88"/>
        <v>1</v>
      </c>
      <c r="J159" s="14">
        <v>1</v>
      </c>
      <c r="K159" s="14"/>
      <c r="L159" s="15">
        <f t="shared" si="89"/>
        <v>1</v>
      </c>
      <c r="M159" s="14">
        <v>1</v>
      </c>
      <c r="N159" s="14"/>
      <c r="O159" s="15">
        <f t="shared" si="90"/>
        <v>1</v>
      </c>
      <c r="P159" s="14"/>
      <c r="Q159" s="14"/>
      <c r="R159" s="15">
        <f t="shared" si="91"/>
        <v>0</v>
      </c>
      <c r="S159" s="14"/>
      <c r="T159" s="14"/>
      <c r="U159" s="15">
        <f t="shared" si="92"/>
        <v>0</v>
      </c>
    </row>
    <row r="160" spans="1:21" ht="12.75" customHeight="1" outlineLevel="4" x14ac:dyDescent="0.25">
      <c r="A160" s="8">
        <v>19.070699999999999</v>
      </c>
      <c r="B160" s="8" t="s">
        <v>252</v>
      </c>
      <c r="C160" s="8" t="s">
        <v>253</v>
      </c>
      <c r="D160" s="14">
        <v>3</v>
      </c>
      <c r="E160" s="14">
        <v>29</v>
      </c>
      <c r="F160" s="15">
        <f t="shared" si="87"/>
        <v>32</v>
      </c>
      <c r="G160" s="14">
        <v>3</v>
      </c>
      <c r="H160" s="14">
        <v>32</v>
      </c>
      <c r="I160" s="15">
        <f t="shared" si="88"/>
        <v>35</v>
      </c>
      <c r="J160" s="14">
        <v>4</v>
      </c>
      <c r="K160" s="14">
        <v>35</v>
      </c>
      <c r="L160" s="15">
        <f t="shared" si="89"/>
        <v>39</v>
      </c>
      <c r="M160" s="14">
        <v>4</v>
      </c>
      <c r="N160" s="14">
        <v>35</v>
      </c>
      <c r="O160" s="15">
        <f t="shared" si="90"/>
        <v>39</v>
      </c>
      <c r="P160" s="14">
        <v>3</v>
      </c>
      <c r="Q160" s="14">
        <v>24</v>
      </c>
      <c r="R160" s="15">
        <f t="shared" si="91"/>
        <v>27</v>
      </c>
      <c r="S160" s="14">
        <v>3</v>
      </c>
      <c r="T160" s="14">
        <v>24</v>
      </c>
      <c r="U160" s="15">
        <f t="shared" si="92"/>
        <v>27</v>
      </c>
    </row>
    <row r="161" spans="1:21" ht="12.75" customHeight="1" outlineLevel="4" x14ac:dyDescent="0.25">
      <c r="A161" s="8">
        <v>19.070799999999998</v>
      </c>
      <c r="B161" s="8" t="s">
        <v>254</v>
      </c>
      <c r="C161" s="8" t="s">
        <v>247</v>
      </c>
      <c r="D161" s="14">
        <v>1</v>
      </c>
      <c r="E161" s="14">
        <v>31</v>
      </c>
      <c r="F161" s="15">
        <f t="shared" si="87"/>
        <v>32</v>
      </c>
      <c r="G161" s="14">
        <v>1</v>
      </c>
      <c r="H161" s="14">
        <v>22</v>
      </c>
      <c r="I161" s="15">
        <f t="shared" si="88"/>
        <v>23</v>
      </c>
      <c r="J161" s="14">
        <v>1</v>
      </c>
      <c r="K161" s="14">
        <v>22</v>
      </c>
      <c r="L161" s="15">
        <f t="shared" si="89"/>
        <v>23</v>
      </c>
      <c r="M161" s="14"/>
      <c r="N161" s="14">
        <v>14</v>
      </c>
      <c r="O161" s="15">
        <f t="shared" si="90"/>
        <v>14</v>
      </c>
      <c r="P161" s="14">
        <v>1</v>
      </c>
      <c r="Q161" s="14">
        <v>10</v>
      </c>
      <c r="R161" s="15">
        <f t="shared" si="91"/>
        <v>11</v>
      </c>
      <c r="S161" s="14"/>
      <c r="T161" s="14">
        <v>9</v>
      </c>
      <c r="U161" s="15">
        <f t="shared" si="92"/>
        <v>9</v>
      </c>
    </row>
    <row r="162" spans="1:21" ht="15" outlineLevel="3" x14ac:dyDescent="0.25">
      <c r="A162" s="188" t="s">
        <v>54</v>
      </c>
      <c r="B162" s="188"/>
      <c r="C162" s="188"/>
      <c r="D162" s="13">
        <f t="shared" ref="D162:T162" si="101">SUBTOTAL(9,D163:D166)</f>
        <v>26</v>
      </c>
      <c r="E162" s="13">
        <f t="shared" si="101"/>
        <v>304</v>
      </c>
      <c r="F162" s="15">
        <f t="shared" si="87"/>
        <v>330</v>
      </c>
      <c r="G162" s="13">
        <f t="shared" si="101"/>
        <v>29</v>
      </c>
      <c r="H162" s="13">
        <f t="shared" si="101"/>
        <v>320</v>
      </c>
      <c r="I162" s="15">
        <f t="shared" si="88"/>
        <v>349</v>
      </c>
      <c r="J162" s="13">
        <f t="shared" si="101"/>
        <v>37</v>
      </c>
      <c r="K162" s="13">
        <f t="shared" si="101"/>
        <v>349</v>
      </c>
      <c r="L162" s="15">
        <f t="shared" si="89"/>
        <v>386</v>
      </c>
      <c r="M162" s="13">
        <f t="shared" si="101"/>
        <v>35</v>
      </c>
      <c r="N162" s="13">
        <f t="shared" si="101"/>
        <v>345</v>
      </c>
      <c r="O162" s="15">
        <f t="shared" si="90"/>
        <v>380</v>
      </c>
      <c r="P162" s="13">
        <f t="shared" si="101"/>
        <v>33</v>
      </c>
      <c r="Q162" s="13">
        <f t="shared" si="101"/>
        <v>346</v>
      </c>
      <c r="R162" s="15">
        <f t="shared" si="91"/>
        <v>379</v>
      </c>
      <c r="S162" s="13">
        <f t="shared" si="101"/>
        <v>34</v>
      </c>
      <c r="T162" s="13">
        <f t="shared" si="101"/>
        <v>311</v>
      </c>
      <c r="U162" s="15">
        <f t="shared" si="92"/>
        <v>345</v>
      </c>
    </row>
    <row r="163" spans="1:21" ht="15" outlineLevel="4" x14ac:dyDescent="0.25">
      <c r="A163" s="8">
        <v>13.120200000000001</v>
      </c>
      <c r="B163" s="8" t="s">
        <v>255</v>
      </c>
      <c r="C163" s="8" t="s">
        <v>256</v>
      </c>
      <c r="D163" s="14">
        <v>9</v>
      </c>
      <c r="E163" s="14">
        <v>46</v>
      </c>
      <c r="F163" s="15">
        <f t="shared" si="87"/>
        <v>55</v>
      </c>
      <c r="G163" s="14">
        <v>9</v>
      </c>
      <c r="H163" s="14">
        <v>41</v>
      </c>
      <c r="I163" s="15">
        <f t="shared" si="88"/>
        <v>50</v>
      </c>
      <c r="J163" s="14">
        <v>10</v>
      </c>
      <c r="K163" s="14">
        <v>45</v>
      </c>
      <c r="L163" s="15">
        <f t="shared" si="89"/>
        <v>55</v>
      </c>
      <c r="M163" s="14">
        <v>12</v>
      </c>
      <c r="N163" s="14">
        <v>40</v>
      </c>
      <c r="O163" s="15">
        <f t="shared" si="90"/>
        <v>52</v>
      </c>
      <c r="P163" s="14">
        <v>11</v>
      </c>
      <c r="Q163" s="14">
        <v>41</v>
      </c>
      <c r="R163" s="15">
        <f t="shared" si="91"/>
        <v>52</v>
      </c>
      <c r="S163" s="14">
        <v>8</v>
      </c>
      <c r="T163" s="14">
        <v>39</v>
      </c>
      <c r="U163" s="15">
        <f t="shared" si="92"/>
        <v>47</v>
      </c>
    </row>
    <row r="164" spans="1:21" ht="12.75" customHeight="1" outlineLevel="4" x14ac:dyDescent="0.25">
      <c r="A164" s="8">
        <v>13.120200000000001</v>
      </c>
      <c r="B164" s="8" t="s">
        <v>257</v>
      </c>
      <c r="C164" s="8" t="s">
        <v>258</v>
      </c>
      <c r="D164" s="14">
        <v>10</v>
      </c>
      <c r="E164" s="14">
        <v>136</v>
      </c>
      <c r="F164" s="15">
        <f t="shared" si="87"/>
        <v>146</v>
      </c>
      <c r="G164" s="14">
        <v>10</v>
      </c>
      <c r="H164" s="14">
        <v>150</v>
      </c>
      <c r="I164" s="15">
        <f t="shared" si="88"/>
        <v>160</v>
      </c>
      <c r="J164" s="14">
        <v>10</v>
      </c>
      <c r="K164" s="14">
        <v>162</v>
      </c>
      <c r="L164" s="15">
        <f t="shared" si="89"/>
        <v>172</v>
      </c>
      <c r="M164" s="14">
        <v>9</v>
      </c>
      <c r="N164" s="14">
        <v>169</v>
      </c>
      <c r="O164" s="15">
        <f t="shared" si="90"/>
        <v>178</v>
      </c>
      <c r="P164" s="14">
        <v>11</v>
      </c>
      <c r="Q164" s="14">
        <v>158</v>
      </c>
      <c r="R164" s="15">
        <f t="shared" si="91"/>
        <v>169</v>
      </c>
      <c r="S164" s="14">
        <v>11</v>
      </c>
      <c r="T164" s="14">
        <v>151</v>
      </c>
      <c r="U164" s="15">
        <f t="shared" si="92"/>
        <v>162</v>
      </c>
    </row>
    <row r="165" spans="1:21" ht="15" outlineLevel="4" x14ac:dyDescent="0.25">
      <c r="A165" s="8">
        <v>13.120200000000001</v>
      </c>
      <c r="B165" s="8" t="s">
        <v>259</v>
      </c>
      <c r="C165" s="8" t="s">
        <v>260</v>
      </c>
      <c r="D165" s="14">
        <v>4</v>
      </c>
      <c r="E165" s="14">
        <v>87</v>
      </c>
      <c r="F165" s="15">
        <f t="shared" si="87"/>
        <v>91</v>
      </c>
      <c r="G165" s="14">
        <v>4</v>
      </c>
      <c r="H165" s="14">
        <v>91</v>
      </c>
      <c r="I165" s="15">
        <f t="shared" si="88"/>
        <v>95</v>
      </c>
      <c r="J165" s="14">
        <v>5</v>
      </c>
      <c r="K165" s="14">
        <v>92</v>
      </c>
      <c r="L165" s="15">
        <f t="shared" si="89"/>
        <v>97</v>
      </c>
      <c r="M165" s="14">
        <v>3</v>
      </c>
      <c r="N165" s="14">
        <v>87</v>
      </c>
      <c r="O165" s="15">
        <f t="shared" si="90"/>
        <v>90</v>
      </c>
      <c r="P165" s="14">
        <v>3</v>
      </c>
      <c r="Q165" s="14">
        <v>84</v>
      </c>
      <c r="R165" s="15">
        <f t="shared" si="91"/>
        <v>87</v>
      </c>
      <c r="S165" s="14">
        <v>4</v>
      </c>
      <c r="T165" s="14">
        <v>67</v>
      </c>
      <c r="U165" s="15">
        <f t="shared" si="92"/>
        <v>71</v>
      </c>
    </row>
    <row r="166" spans="1:21" ht="15" outlineLevel="4" x14ac:dyDescent="0.25">
      <c r="A166" s="8">
        <v>13.1401</v>
      </c>
      <c r="B166" s="8" t="s">
        <v>261</v>
      </c>
      <c r="C166" s="8" t="s">
        <v>262</v>
      </c>
      <c r="D166" s="14">
        <v>3</v>
      </c>
      <c r="E166" s="14">
        <v>35</v>
      </c>
      <c r="F166" s="15">
        <f t="shared" si="87"/>
        <v>38</v>
      </c>
      <c r="G166" s="14">
        <v>6</v>
      </c>
      <c r="H166" s="14">
        <v>38</v>
      </c>
      <c r="I166" s="15">
        <f t="shared" si="88"/>
        <v>44</v>
      </c>
      <c r="J166" s="14">
        <v>12</v>
      </c>
      <c r="K166" s="14">
        <v>50</v>
      </c>
      <c r="L166" s="15">
        <f t="shared" si="89"/>
        <v>62</v>
      </c>
      <c r="M166" s="14">
        <v>11</v>
      </c>
      <c r="N166" s="14">
        <v>49</v>
      </c>
      <c r="O166" s="15">
        <f t="shared" si="90"/>
        <v>60</v>
      </c>
      <c r="P166" s="14">
        <v>8</v>
      </c>
      <c r="Q166" s="14">
        <v>63</v>
      </c>
      <c r="R166" s="15">
        <f t="shared" si="91"/>
        <v>71</v>
      </c>
      <c r="S166" s="14">
        <v>11</v>
      </c>
      <c r="T166" s="14">
        <v>54</v>
      </c>
      <c r="U166" s="15">
        <f t="shared" si="92"/>
        <v>65</v>
      </c>
    </row>
    <row r="167" spans="1:21" ht="15" outlineLevel="3" x14ac:dyDescent="0.25">
      <c r="A167" s="188" t="s">
        <v>55</v>
      </c>
      <c r="B167" s="188"/>
      <c r="C167" s="188"/>
      <c r="D167" s="13">
        <f t="shared" ref="D167:T167" si="102">SUBTOTAL(9,D168:D179)</f>
        <v>404</v>
      </c>
      <c r="E167" s="13">
        <f t="shared" si="102"/>
        <v>543</v>
      </c>
      <c r="F167" s="15">
        <f t="shared" si="87"/>
        <v>947</v>
      </c>
      <c r="G167" s="13">
        <f t="shared" si="102"/>
        <v>375</v>
      </c>
      <c r="H167" s="13">
        <f t="shared" si="102"/>
        <v>509</v>
      </c>
      <c r="I167" s="15">
        <f t="shared" si="88"/>
        <v>884</v>
      </c>
      <c r="J167" s="13">
        <f t="shared" si="102"/>
        <v>434</v>
      </c>
      <c r="K167" s="13">
        <f t="shared" si="102"/>
        <v>578</v>
      </c>
      <c r="L167" s="15">
        <f t="shared" si="89"/>
        <v>1012</v>
      </c>
      <c r="M167" s="13">
        <f t="shared" si="102"/>
        <v>397</v>
      </c>
      <c r="N167" s="13">
        <f t="shared" si="102"/>
        <v>527</v>
      </c>
      <c r="O167" s="15">
        <f t="shared" si="90"/>
        <v>924</v>
      </c>
      <c r="P167" s="13">
        <f t="shared" si="102"/>
        <v>364</v>
      </c>
      <c r="Q167" s="13">
        <f t="shared" si="102"/>
        <v>503</v>
      </c>
      <c r="R167" s="15">
        <f t="shared" si="91"/>
        <v>867</v>
      </c>
      <c r="S167" s="13">
        <f t="shared" si="102"/>
        <v>328</v>
      </c>
      <c r="T167" s="13">
        <f t="shared" si="102"/>
        <v>445</v>
      </c>
      <c r="U167" s="15">
        <f t="shared" si="92"/>
        <v>773</v>
      </c>
    </row>
    <row r="168" spans="1:21" ht="15" outlineLevel="4" x14ac:dyDescent="0.25">
      <c r="A168" s="8">
        <v>13.1205</v>
      </c>
      <c r="B168" s="8" t="s">
        <v>263</v>
      </c>
      <c r="C168" s="8" t="s">
        <v>264</v>
      </c>
      <c r="D168" s="14">
        <v>40</v>
      </c>
      <c r="E168" s="14">
        <v>77</v>
      </c>
      <c r="F168" s="15">
        <f t="shared" si="87"/>
        <v>117</v>
      </c>
      <c r="G168" s="14">
        <v>40</v>
      </c>
      <c r="H168" s="14">
        <v>77</v>
      </c>
      <c r="I168" s="15">
        <f t="shared" si="88"/>
        <v>117</v>
      </c>
      <c r="J168" s="14">
        <v>46</v>
      </c>
      <c r="K168" s="14">
        <v>76</v>
      </c>
      <c r="L168" s="15">
        <f t="shared" si="89"/>
        <v>122</v>
      </c>
      <c r="M168" s="14">
        <v>43</v>
      </c>
      <c r="N168" s="14">
        <v>74</v>
      </c>
      <c r="O168" s="15">
        <f t="shared" si="90"/>
        <v>117</v>
      </c>
      <c r="P168" s="14">
        <v>39</v>
      </c>
      <c r="Q168" s="14">
        <v>77</v>
      </c>
      <c r="R168" s="15">
        <f t="shared" si="91"/>
        <v>116</v>
      </c>
      <c r="S168" s="14">
        <v>41</v>
      </c>
      <c r="T168" s="14">
        <v>68</v>
      </c>
      <c r="U168" s="15">
        <f t="shared" si="92"/>
        <v>109</v>
      </c>
    </row>
    <row r="169" spans="1:21" ht="12.75" customHeight="1" outlineLevel="4" x14ac:dyDescent="0.25">
      <c r="A169" s="8">
        <v>13.1303</v>
      </c>
      <c r="B169" s="8" t="s">
        <v>265</v>
      </c>
      <c r="C169" s="8" t="s">
        <v>266</v>
      </c>
      <c r="D169" s="14">
        <v>23</v>
      </c>
      <c r="E169" s="14">
        <v>24</v>
      </c>
      <c r="F169" s="15">
        <f t="shared" si="87"/>
        <v>47</v>
      </c>
      <c r="G169" s="14">
        <v>18</v>
      </c>
      <c r="H169" s="14">
        <v>20</v>
      </c>
      <c r="I169" s="15">
        <f t="shared" si="88"/>
        <v>38</v>
      </c>
      <c r="J169" s="14">
        <v>25</v>
      </c>
      <c r="K169" s="14">
        <v>31</v>
      </c>
      <c r="L169" s="15">
        <f t="shared" si="89"/>
        <v>56</v>
      </c>
      <c r="M169" s="14">
        <v>23</v>
      </c>
      <c r="N169" s="14">
        <v>27</v>
      </c>
      <c r="O169" s="15">
        <f t="shared" si="90"/>
        <v>50</v>
      </c>
      <c r="P169" s="14">
        <v>17</v>
      </c>
      <c r="Q169" s="14">
        <v>19</v>
      </c>
      <c r="R169" s="15">
        <f t="shared" si="91"/>
        <v>36</v>
      </c>
      <c r="S169" s="14">
        <v>11</v>
      </c>
      <c r="T169" s="14">
        <v>12</v>
      </c>
      <c r="U169" s="15">
        <f t="shared" si="92"/>
        <v>23</v>
      </c>
    </row>
    <row r="170" spans="1:21" ht="15" outlineLevel="4" x14ac:dyDescent="0.25">
      <c r="A170" s="8">
        <v>13.1303</v>
      </c>
      <c r="B170" s="8" t="s">
        <v>267</v>
      </c>
      <c r="C170" s="8" t="s">
        <v>268</v>
      </c>
      <c r="D170" s="14">
        <v>5</v>
      </c>
      <c r="E170" s="14">
        <v>18</v>
      </c>
      <c r="F170" s="15">
        <f t="shared" si="87"/>
        <v>23</v>
      </c>
      <c r="G170" s="14">
        <v>5</v>
      </c>
      <c r="H170" s="14">
        <v>18</v>
      </c>
      <c r="I170" s="15">
        <f t="shared" si="88"/>
        <v>23</v>
      </c>
      <c r="J170" s="14">
        <v>13</v>
      </c>
      <c r="K170" s="14">
        <v>23</v>
      </c>
      <c r="L170" s="15">
        <f t="shared" si="89"/>
        <v>36</v>
      </c>
      <c r="M170" s="14">
        <v>12</v>
      </c>
      <c r="N170" s="14">
        <v>20</v>
      </c>
      <c r="O170" s="15">
        <f t="shared" si="90"/>
        <v>32</v>
      </c>
      <c r="P170" s="14">
        <v>9</v>
      </c>
      <c r="Q170" s="14">
        <v>12</v>
      </c>
      <c r="R170" s="15">
        <f t="shared" si="91"/>
        <v>21</v>
      </c>
      <c r="S170" s="14">
        <v>6</v>
      </c>
      <c r="T170" s="14">
        <v>7</v>
      </c>
      <c r="U170" s="15">
        <f t="shared" si="92"/>
        <v>13</v>
      </c>
    </row>
    <row r="171" spans="1:21" ht="12.75" customHeight="1" outlineLevel="4" x14ac:dyDescent="0.25">
      <c r="A171" s="8">
        <v>13.1311</v>
      </c>
      <c r="B171" s="8" t="s">
        <v>269</v>
      </c>
      <c r="C171" s="8" t="s">
        <v>270</v>
      </c>
      <c r="D171" s="14">
        <v>32</v>
      </c>
      <c r="E171" s="14">
        <v>45</v>
      </c>
      <c r="F171" s="15">
        <f t="shared" si="87"/>
        <v>77</v>
      </c>
      <c r="G171" s="14">
        <v>28</v>
      </c>
      <c r="H171" s="14">
        <v>46</v>
      </c>
      <c r="I171" s="15">
        <f t="shared" si="88"/>
        <v>74</v>
      </c>
      <c r="J171" s="14">
        <v>43</v>
      </c>
      <c r="K171" s="14">
        <v>48</v>
      </c>
      <c r="L171" s="15">
        <f t="shared" si="89"/>
        <v>91</v>
      </c>
      <c r="M171" s="14">
        <v>41</v>
      </c>
      <c r="N171" s="14">
        <v>41</v>
      </c>
      <c r="O171" s="15">
        <f t="shared" si="90"/>
        <v>82</v>
      </c>
      <c r="P171" s="14">
        <v>35</v>
      </c>
      <c r="Q171" s="14">
        <v>46</v>
      </c>
      <c r="R171" s="15">
        <f t="shared" si="91"/>
        <v>81</v>
      </c>
      <c r="S171" s="14">
        <v>29</v>
      </c>
      <c r="T171" s="14">
        <v>48</v>
      </c>
      <c r="U171" s="15">
        <f t="shared" si="92"/>
        <v>77</v>
      </c>
    </row>
    <row r="172" spans="1:21" ht="15" outlineLevel="4" x14ac:dyDescent="0.25">
      <c r="A172" s="8">
        <v>13.131399999999999</v>
      </c>
      <c r="B172" s="8" t="s">
        <v>271</v>
      </c>
      <c r="C172" s="8" t="s">
        <v>272</v>
      </c>
      <c r="D172" s="14">
        <v>135</v>
      </c>
      <c r="E172" s="14">
        <v>66</v>
      </c>
      <c r="F172" s="15">
        <f t="shared" si="87"/>
        <v>201</v>
      </c>
      <c r="G172" s="14">
        <v>126</v>
      </c>
      <c r="H172" s="14">
        <v>66</v>
      </c>
      <c r="I172" s="15">
        <f t="shared" si="88"/>
        <v>192</v>
      </c>
      <c r="J172" s="14">
        <v>140</v>
      </c>
      <c r="K172" s="14">
        <v>71</v>
      </c>
      <c r="L172" s="15">
        <f t="shared" si="89"/>
        <v>211</v>
      </c>
      <c r="M172" s="14">
        <v>128</v>
      </c>
      <c r="N172" s="14">
        <v>62</v>
      </c>
      <c r="O172" s="15">
        <f t="shared" si="90"/>
        <v>190</v>
      </c>
      <c r="P172" s="14">
        <v>107</v>
      </c>
      <c r="Q172" s="14">
        <v>65</v>
      </c>
      <c r="R172" s="15">
        <f t="shared" si="91"/>
        <v>172</v>
      </c>
      <c r="S172" s="14">
        <v>101</v>
      </c>
      <c r="T172" s="14">
        <v>57</v>
      </c>
      <c r="U172" s="15">
        <f t="shared" si="92"/>
        <v>158</v>
      </c>
    </row>
    <row r="173" spans="1:21" ht="15" outlineLevel="4" x14ac:dyDescent="0.25">
      <c r="A173" s="8">
        <v>13.131600000000001</v>
      </c>
      <c r="B173" s="8" t="s">
        <v>273</v>
      </c>
      <c r="C173" s="8" t="s">
        <v>274</v>
      </c>
      <c r="D173" s="14">
        <v>31</v>
      </c>
      <c r="E173" s="14">
        <v>72</v>
      </c>
      <c r="F173" s="15">
        <f t="shared" si="87"/>
        <v>103</v>
      </c>
      <c r="G173" s="14">
        <v>29</v>
      </c>
      <c r="H173" s="14">
        <v>70</v>
      </c>
      <c r="I173" s="15">
        <f t="shared" si="88"/>
        <v>99</v>
      </c>
      <c r="J173" s="14">
        <v>34</v>
      </c>
      <c r="K173" s="14">
        <v>68</v>
      </c>
      <c r="L173" s="15">
        <f t="shared" si="89"/>
        <v>102</v>
      </c>
      <c r="M173" s="14">
        <v>29</v>
      </c>
      <c r="N173" s="14">
        <v>59</v>
      </c>
      <c r="O173" s="15">
        <f t="shared" si="90"/>
        <v>88</v>
      </c>
      <c r="P173" s="14">
        <v>30</v>
      </c>
      <c r="Q173" s="14">
        <v>48</v>
      </c>
      <c r="R173" s="15">
        <f t="shared" si="91"/>
        <v>78</v>
      </c>
      <c r="S173" s="14">
        <v>29</v>
      </c>
      <c r="T173" s="14">
        <v>47</v>
      </c>
      <c r="U173" s="15">
        <f t="shared" si="92"/>
        <v>76</v>
      </c>
    </row>
    <row r="174" spans="1:21" ht="12.75" customHeight="1" outlineLevel="4" x14ac:dyDescent="0.25">
      <c r="A174" s="8">
        <v>13.1318</v>
      </c>
      <c r="B174" s="8" t="s">
        <v>275</v>
      </c>
      <c r="C174" s="8" t="s">
        <v>276</v>
      </c>
      <c r="D174" s="14">
        <v>6</v>
      </c>
      <c r="E174" s="14">
        <v>9</v>
      </c>
      <c r="F174" s="15">
        <f t="shared" si="87"/>
        <v>15</v>
      </c>
      <c r="G174" s="14">
        <v>4</v>
      </c>
      <c r="H174" s="14">
        <v>9</v>
      </c>
      <c r="I174" s="15">
        <f t="shared" si="88"/>
        <v>13</v>
      </c>
      <c r="J174" s="14">
        <v>3</v>
      </c>
      <c r="K174" s="14">
        <v>18</v>
      </c>
      <c r="L174" s="15">
        <f t="shared" si="89"/>
        <v>21</v>
      </c>
      <c r="M174" s="14">
        <v>2</v>
      </c>
      <c r="N174" s="14">
        <v>16</v>
      </c>
      <c r="O174" s="15">
        <f t="shared" si="90"/>
        <v>18</v>
      </c>
      <c r="P174" s="14">
        <v>3</v>
      </c>
      <c r="Q174" s="14">
        <v>15</v>
      </c>
      <c r="R174" s="15">
        <f t="shared" si="91"/>
        <v>18</v>
      </c>
      <c r="S174" s="14">
        <v>3</v>
      </c>
      <c r="T174" s="14">
        <v>9</v>
      </c>
      <c r="U174" s="15">
        <f t="shared" si="92"/>
        <v>12</v>
      </c>
    </row>
    <row r="175" spans="1:21" ht="15" outlineLevel="4" x14ac:dyDescent="0.25">
      <c r="A175" s="8">
        <v>13.132199999999999</v>
      </c>
      <c r="B175" s="8" t="s">
        <v>277</v>
      </c>
      <c r="C175" s="8" t="s">
        <v>278</v>
      </c>
      <c r="D175" s="14">
        <v>28</v>
      </c>
      <c r="E175" s="14">
        <v>53</v>
      </c>
      <c r="F175" s="15">
        <f t="shared" si="87"/>
        <v>81</v>
      </c>
      <c r="G175" s="14">
        <v>23</v>
      </c>
      <c r="H175" s="14">
        <v>50</v>
      </c>
      <c r="I175" s="15">
        <f t="shared" si="88"/>
        <v>73</v>
      </c>
      <c r="J175" s="14">
        <v>25</v>
      </c>
      <c r="K175" s="14">
        <v>60</v>
      </c>
      <c r="L175" s="15">
        <f t="shared" si="89"/>
        <v>85</v>
      </c>
      <c r="M175" s="14">
        <v>25</v>
      </c>
      <c r="N175" s="14">
        <v>58</v>
      </c>
      <c r="O175" s="15">
        <f t="shared" si="90"/>
        <v>83</v>
      </c>
      <c r="P175" s="14">
        <v>19</v>
      </c>
      <c r="Q175" s="14">
        <v>51</v>
      </c>
      <c r="R175" s="15">
        <f t="shared" si="91"/>
        <v>70</v>
      </c>
      <c r="S175" s="14">
        <v>18</v>
      </c>
      <c r="T175" s="14">
        <v>37</v>
      </c>
      <c r="U175" s="15">
        <f t="shared" si="92"/>
        <v>55</v>
      </c>
    </row>
    <row r="176" spans="1:21" ht="12.75" customHeight="1" outlineLevel="4" x14ac:dyDescent="0.25">
      <c r="A176" s="8">
        <v>13.132300000000001</v>
      </c>
      <c r="B176" s="8" t="s">
        <v>279</v>
      </c>
      <c r="C176" s="8" t="s">
        <v>280</v>
      </c>
      <c r="D176" s="14">
        <v>23</v>
      </c>
      <c r="E176" s="14">
        <v>48</v>
      </c>
      <c r="F176" s="15">
        <f t="shared" si="87"/>
        <v>71</v>
      </c>
      <c r="G176" s="14">
        <v>20</v>
      </c>
      <c r="H176" s="14">
        <v>42</v>
      </c>
      <c r="I176" s="15">
        <f t="shared" si="88"/>
        <v>62</v>
      </c>
      <c r="J176" s="14">
        <v>16</v>
      </c>
      <c r="K176" s="14">
        <v>56</v>
      </c>
      <c r="L176" s="15">
        <f t="shared" si="89"/>
        <v>72</v>
      </c>
      <c r="M176" s="14">
        <v>15</v>
      </c>
      <c r="N176" s="14">
        <v>52</v>
      </c>
      <c r="O176" s="15">
        <f t="shared" si="90"/>
        <v>67</v>
      </c>
      <c r="P176" s="14">
        <v>20</v>
      </c>
      <c r="Q176" s="14">
        <v>50</v>
      </c>
      <c r="R176" s="15">
        <f t="shared" si="91"/>
        <v>70</v>
      </c>
      <c r="S176" s="14">
        <v>14</v>
      </c>
      <c r="T176" s="14">
        <v>44</v>
      </c>
      <c r="U176" s="15">
        <f t="shared" si="92"/>
        <v>58</v>
      </c>
    </row>
    <row r="177" spans="1:21" ht="15" outlineLevel="4" x14ac:dyDescent="0.25">
      <c r="A177" s="8">
        <v>13.1328</v>
      </c>
      <c r="B177" s="8" t="s">
        <v>281</v>
      </c>
      <c r="C177" s="8" t="s">
        <v>282</v>
      </c>
      <c r="D177" s="14">
        <v>41</v>
      </c>
      <c r="E177" s="14">
        <v>32</v>
      </c>
      <c r="F177" s="15">
        <f t="shared" si="87"/>
        <v>73</v>
      </c>
      <c r="G177" s="14">
        <v>43</v>
      </c>
      <c r="H177" s="14">
        <v>30</v>
      </c>
      <c r="I177" s="15">
        <f t="shared" si="88"/>
        <v>73</v>
      </c>
      <c r="J177" s="14">
        <v>45</v>
      </c>
      <c r="K177" s="14">
        <v>35</v>
      </c>
      <c r="L177" s="15">
        <f t="shared" si="89"/>
        <v>80</v>
      </c>
      <c r="M177" s="14">
        <v>38</v>
      </c>
      <c r="N177" s="14">
        <v>32</v>
      </c>
      <c r="O177" s="15">
        <f t="shared" si="90"/>
        <v>70</v>
      </c>
      <c r="P177" s="14">
        <v>39</v>
      </c>
      <c r="Q177" s="14">
        <v>34</v>
      </c>
      <c r="R177" s="15">
        <f t="shared" si="91"/>
        <v>73</v>
      </c>
      <c r="S177" s="14">
        <v>35</v>
      </c>
      <c r="T177" s="14">
        <v>35</v>
      </c>
      <c r="U177" s="15">
        <f t="shared" si="92"/>
        <v>70</v>
      </c>
    </row>
    <row r="178" spans="1:21" ht="12.75" customHeight="1" outlineLevel="4" x14ac:dyDescent="0.25">
      <c r="A178" s="8">
        <v>13.132899999999999</v>
      </c>
      <c r="B178" s="8" t="s">
        <v>283</v>
      </c>
      <c r="C178" s="8" t="s">
        <v>284</v>
      </c>
      <c r="D178" s="14">
        <v>26</v>
      </c>
      <c r="E178" s="14">
        <v>39</v>
      </c>
      <c r="F178" s="15">
        <f t="shared" si="87"/>
        <v>65</v>
      </c>
      <c r="G178" s="14">
        <v>22</v>
      </c>
      <c r="H178" s="14">
        <v>31</v>
      </c>
      <c r="I178" s="15">
        <f t="shared" si="88"/>
        <v>53</v>
      </c>
      <c r="J178" s="14">
        <v>25</v>
      </c>
      <c r="K178" s="14">
        <v>32</v>
      </c>
      <c r="L178" s="15">
        <f t="shared" si="89"/>
        <v>57</v>
      </c>
      <c r="M178" s="14">
        <v>22</v>
      </c>
      <c r="N178" s="14">
        <v>28</v>
      </c>
      <c r="O178" s="15">
        <f t="shared" si="90"/>
        <v>50</v>
      </c>
      <c r="P178" s="14">
        <v>23</v>
      </c>
      <c r="Q178" s="14">
        <v>31</v>
      </c>
      <c r="R178" s="15">
        <f t="shared" si="91"/>
        <v>54</v>
      </c>
      <c r="S178" s="14">
        <v>21</v>
      </c>
      <c r="T178" s="14">
        <v>28</v>
      </c>
      <c r="U178" s="15">
        <f t="shared" si="92"/>
        <v>49</v>
      </c>
    </row>
    <row r="179" spans="1:21" ht="15" outlineLevel="4" x14ac:dyDescent="0.25">
      <c r="A179" s="8">
        <v>13.132999999999999</v>
      </c>
      <c r="B179" s="8" t="s">
        <v>285</v>
      </c>
      <c r="C179" s="8" t="s">
        <v>286</v>
      </c>
      <c r="D179" s="14">
        <v>14</v>
      </c>
      <c r="E179" s="14">
        <v>60</v>
      </c>
      <c r="F179" s="15">
        <f t="shared" si="87"/>
        <v>74</v>
      </c>
      <c r="G179" s="14">
        <v>17</v>
      </c>
      <c r="H179" s="14">
        <v>50</v>
      </c>
      <c r="I179" s="15">
        <f t="shared" si="88"/>
        <v>67</v>
      </c>
      <c r="J179" s="14">
        <v>19</v>
      </c>
      <c r="K179" s="14">
        <v>60</v>
      </c>
      <c r="L179" s="15">
        <f t="shared" si="89"/>
        <v>79</v>
      </c>
      <c r="M179" s="14">
        <v>19</v>
      </c>
      <c r="N179" s="14">
        <v>58</v>
      </c>
      <c r="O179" s="15">
        <f t="shared" si="90"/>
        <v>77</v>
      </c>
      <c r="P179" s="14">
        <v>23</v>
      </c>
      <c r="Q179" s="14">
        <v>55</v>
      </c>
      <c r="R179" s="15">
        <f t="shared" si="91"/>
        <v>78</v>
      </c>
      <c r="S179" s="14">
        <v>20</v>
      </c>
      <c r="T179" s="14">
        <v>53</v>
      </c>
      <c r="U179" s="15">
        <f t="shared" si="92"/>
        <v>73</v>
      </c>
    </row>
    <row r="180" spans="1:21" ht="15" outlineLevel="2" x14ac:dyDescent="0.25">
      <c r="A180" s="190" t="s">
        <v>41</v>
      </c>
      <c r="B180" s="190"/>
      <c r="C180" s="190"/>
      <c r="D180" s="13">
        <f t="shared" ref="D180:T180" si="103">SUBTOTAL(9,D182:D203)</f>
        <v>132</v>
      </c>
      <c r="E180" s="13">
        <f t="shared" si="103"/>
        <v>413</v>
      </c>
      <c r="F180" s="15">
        <f t="shared" si="87"/>
        <v>545</v>
      </c>
      <c r="G180" s="13">
        <f t="shared" si="103"/>
        <v>143</v>
      </c>
      <c r="H180" s="13">
        <f t="shared" si="103"/>
        <v>429</v>
      </c>
      <c r="I180" s="15">
        <f t="shared" si="88"/>
        <v>572</v>
      </c>
      <c r="J180" s="13">
        <f t="shared" si="103"/>
        <v>136</v>
      </c>
      <c r="K180" s="13">
        <f t="shared" si="103"/>
        <v>432</v>
      </c>
      <c r="L180" s="15">
        <f t="shared" si="89"/>
        <v>568</v>
      </c>
      <c r="M180" s="13">
        <f t="shared" si="103"/>
        <v>140</v>
      </c>
      <c r="N180" s="13">
        <f t="shared" si="103"/>
        <v>431</v>
      </c>
      <c r="O180" s="15">
        <f t="shared" si="90"/>
        <v>571</v>
      </c>
      <c r="P180" s="13">
        <f t="shared" si="103"/>
        <v>135</v>
      </c>
      <c r="Q180" s="13">
        <f t="shared" si="103"/>
        <v>410</v>
      </c>
      <c r="R180" s="15">
        <f t="shared" si="91"/>
        <v>545</v>
      </c>
      <c r="S180" s="13">
        <f t="shared" si="103"/>
        <v>131</v>
      </c>
      <c r="T180" s="13">
        <f t="shared" si="103"/>
        <v>376</v>
      </c>
      <c r="U180" s="15">
        <f t="shared" si="92"/>
        <v>507</v>
      </c>
    </row>
    <row r="181" spans="1:21" ht="15" outlineLevel="3" collapsed="1" x14ac:dyDescent="0.25">
      <c r="A181" s="188" t="s">
        <v>121</v>
      </c>
      <c r="B181" s="188"/>
      <c r="C181" s="188"/>
      <c r="D181" s="13">
        <f t="shared" ref="D181:T181" si="104">SUBTOTAL(9,D182:D198)</f>
        <v>64</v>
      </c>
      <c r="E181" s="13">
        <f t="shared" si="104"/>
        <v>206</v>
      </c>
      <c r="F181" s="15">
        <f t="shared" si="87"/>
        <v>270</v>
      </c>
      <c r="G181" s="13">
        <f t="shared" si="104"/>
        <v>68</v>
      </c>
      <c r="H181" s="13">
        <f t="shared" si="104"/>
        <v>216</v>
      </c>
      <c r="I181" s="15">
        <f t="shared" si="88"/>
        <v>284</v>
      </c>
      <c r="J181" s="13">
        <f t="shared" si="104"/>
        <v>60</v>
      </c>
      <c r="K181" s="13">
        <f t="shared" si="104"/>
        <v>208</v>
      </c>
      <c r="L181" s="15">
        <f t="shared" si="89"/>
        <v>268</v>
      </c>
      <c r="M181" s="13">
        <f t="shared" si="104"/>
        <v>61</v>
      </c>
      <c r="N181" s="13">
        <f t="shared" si="104"/>
        <v>212</v>
      </c>
      <c r="O181" s="15">
        <f t="shared" si="90"/>
        <v>273</v>
      </c>
      <c r="P181" s="13">
        <f t="shared" si="104"/>
        <v>55</v>
      </c>
      <c r="Q181" s="13">
        <f t="shared" si="104"/>
        <v>206</v>
      </c>
      <c r="R181" s="15">
        <f t="shared" si="91"/>
        <v>261</v>
      </c>
      <c r="S181" s="13">
        <f t="shared" si="104"/>
        <v>51</v>
      </c>
      <c r="T181" s="13">
        <f t="shared" si="104"/>
        <v>175</v>
      </c>
      <c r="U181" s="15">
        <f t="shared" si="92"/>
        <v>226</v>
      </c>
    </row>
    <row r="182" spans="1:21" ht="12.75" customHeight="1" outlineLevel="4" x14ac:dyDescent="0.25">
      <c r="A182" s="8">
        <v>13.030099999999999</v>
      </c>
      <c r="B182" s="8" t="s">
        <v>287</v>
      </c>
      <c r="C182" s="8" t="s">
        <v>288</v>
      </c>
      <c r="D182" s="14">
        <v>2</v>
      </c>
      <c r="E182" s="14">
        <v>1</v>
      </c>
      <c r="F182" s="15">
        <f t="shared" si="87"/>
        <v>3</v>
      </c>
      <c r="G182" s="14">
        <v>1</v>
      </c>
      <c r="H182" s="14">
        <v>1</v>
      </c>
      <c r="I182" s="15">
        <f t="shared" si="88"/>
        <v>2</v>
      </c>
      <c r="J182" s="14"/>
      <c r="K182" s="14">
        <v>1</v>
      </c>
      <c r="L182" s="15">
        <f t="shared" si="89"/>
        <v>1</v>
      </c>
      <c r="M182" s="14"/>
      <c r="N182" s="14"/>
      <c r="O182" s="15">
        <f t="shared" si="90"/>
        <v>0</v>
      </c>
      <c r="P182" s="14"/>
      <c r="Q182" s="14"/>
      <c r="R182" s="15">
        <f t="shared" si="91"/>
        <v>0</v>
      </c>
      <c r="S182" s="14"/>
      <c r="T182" s="14"/>
      <c r="U182" s="15">
        <f t="shared" si="92"/>
        <v>0</v>
      </c>
    </row>
    <row r="183" spans="1:21" ht="15" outlineLevel="4" x14ac:dyDescent="0.25">
      <c r="A183" s="8">
        <v>13.030099999999999</v>
      </c>
      <c r="B183" s="8" t="s">
        <v>289</v>
      </c>
      <c r="C183" s="8" t="s">
        <v>290</v>
      </c>
      <c r="D183" s="14"/>
      <c r="E183" s="14">
        <v>2</v>
      </c>
      <c r="F183" s="15">
        <f t="shared" si="87"/>
        <v>2</v>
      </c>
      <c r="G183" s="14"/>
      <c r="H183" s="14">
        <v>2</v>
      </c>
      <c r="I183" s="15">
        <f t="shared" si="88"/>
        <v>2</v>
      </c>
      <c r="J183" s="14"/>
      <c r="K183" s="14">
        <v>1</v>
      </c>
      <c r="L183" s="15">
        <f t="shared" si="89"/>
        <v>1</v>
      </c>
      <c r="M183" s="14"/>
      <c r="N183" s="14">
        <v>1</v>
      </c>
      <c r="O183" s="15">
        <f t="shared" si="90"/>
        <v>1</v>
      </c>
      <c r="P183" s="14"/>
      <c r="Q183" s="14">
        <v>1</v>
      </c>
      <c r="R183" s="15">
        <f t="shared" si="91"/>
        <v>1</v>
      </c>
      <c r="S183" s="14"/>
      <c r="T183" s="14"/>
      <c r="U183" s="15">
        <f t="shared" si="92"/>
        <v>0</v>
      </c>
    </row>
    <row r="184" spans="1:21" ht="15" outlineLevel="4" x14ac:dyDescent="0.25">
      <c r="A184" s="8">
        <v>13.030099999999999</v>
      </c>
      <c r="B184" s="8" t="s">
        <v>291</v>
      </c>
      <c r="C184" s="8" t="s">
        <v>292</v>
      </c>
      <c r="D184" s="14"/>
      <c r="E184" s="14">
        <v>1</v>
      </c>
      <c r="F184" s="15">
        <f t="shared" si="87"/>
        <v>1</v>
      </c>
      <c r="G184" s="14"/>
      <c r="H184" s="14">
        <v>1</v>
      </c>
      <c r="I184" s="15">
        <f t="shared" si="88"/>
        <v>1</v>
      </c>
      <c r="J184" s="14"/>
      <c r="K184" s="14">
        <v>1</v>
      </c>
      <c r="L184" s="15">
        <f t="shared" si="89"/>
        <v>1</v>
      </c>
      <c r="M184" s="14"/>
      <c r="N184" s="14">
        <v>1</v>
      </c>
      <c r="O184" s="15">
        <f t="shared" si="90"/>
        <v>1</v>
      </c>
      <c r="P184" s="14"/>
      <c r="Q184" s="14"/>
      <c r="R184" s="15">
        <f t="shared" si="91"/>
        <v>0</v>
      </c>
      <c r="S184" s="14"/>
      <c r="T184" s="14"/>
      <c r="U184" s="15">
        <f t="shared" si="92"/>
        <v>0</v>
      </c>
    </row>
    <row r="185" spans="1:21" ht="12.75" customHeight="1" outlineLevel="4" x14ac:dyDescent="0.25">
      <c r="A185" s="8">
        <v>13.030099999999999</v>
      </c>
      <c r="B185" s="8" t="s">
        <v>293</v>
      </c>
      <c r="C185" s="8" t="s">
        <v>294</v>
      </c>
      <c r="D185" s="14">
        <v>16</v>
      </c>
      <c r="E185" s="14">
        <v>22</v>
      </c>
      <c r="F185" s="15">
        <f t="shared" si="87"/>
        <v>38</v>
      </c>
      <c r="G185" s="14">
        <v>18</v>
      </c>
      <c r="H185" s="14">
        <v>24</v>
      </c>
      <c r="I185" s="15">
        <f t="shared" si="88"/>
        <v>42</v>
      </c>
      <c r="J185" s="14">
        <v>16</v>
      </c>
      <c r="K185" s="14">
        <v>23</v>
      </c>
      <c r="L185" s="15">
        <f t="shared" si="89"/>
        <v>39</v>
      </c>
      <c r="M185" s="14">
        <v>15</v>
      </c>
      <c r="N185" s="14">
        <v>22</v>
      </c>
      <c r="O185" s="15">
        <f t="shared" si="90"/>
        <v>37</v>
      </c>
      <c r="P185" s="14">
        <v>11</v>
      </c>
      <c r="Q185" s="14">
        <v>26</v>
      </c>
      <c r="R185" s="15">
        <f t="shared" si="91"/>
        <v>37</v>
      </c>
      <c r="S185" s="14">
        <v>11</v>
      </c>
      <c r="T185" s="14">
        <v>22</v>
      </c>
      <c r="U185" s="15">
        <f t="shared" si="92"/>
        <v>33</v>
      </c>
    </row>
    <row r="186" spans="1:21" ht="15" outlineLevel="4" x14ac:dyDescent="0.25">
      <c r="A186" s="8">
        <v>13.040100000000001</v>
      </c>
      <c r="B186" s="8" t="s">
        <v>295</v>
      </c>
      <c r="C186" s="8" t="s">
        <v>296</v>
      </c>
      <c r="D186" s="14">
        <v>1</v>
      </c>
      <c r="E186" s="14">
        <v>2</v>
      </c>
      <c r="F186" s="15">
        <f t="shared" si="87"/>
        <v>3</v>
      </c>
      <c r="G186" s="14"/>
      <c r="H186" s="14"/>
      <c r="I186" s="15">
        <f t="shared" si="88"/>
        <v>0</v>
      </c>
      <c r="J186" s="14"/>
      <c r="K186" s="14"/>
      <c r="L186" s="15">
        <f t="shared" si="89"/>
        <v>0</v>
      </c>
      <c r="M186" s="14"/>
      <c r="N186" s="14"/>
      <c r="O186" s="15">
        <f t="shared" si="90"/>
        <v>0</v>
      </c>
      <c r="P186" s="14"/>
      <c r="Q186" s="14"/>
      <c r="R186" s="15">
        <f t="shared" si="91"/>
        <v>0</v>
      </c>
      <c r="S186" s="14"/>
      <c r="T186" s="14"/>
      <c r="U186" s="15">
        <f t="shared" si="92"/>
        <v>0</v>
      </c>
    </row>
    <row r="187" spans="1:21" ht="15" outlineLevel="4" x14ac:dyDescent="0.25">
      <c r="A187" s="8">
        <v>13.040100000000001</v>
      </c>
      <c r="B187" s="8" t="s">
        <v>297</v>
      </c>
      <c r="C187" s="8" t="s">
        <v>298</v>
      </c>
      <c r="D187" s="14">
        <v>3</v>
      </c>
      <c r="E187" s="14">
        <v>28</v>
      </c>
      <c r="F187" s="15">
        <f t="shared" si="87"/>
        <v>31</v>
      </c>
      <c r="G187" s="14">
        <v>5</v>
      </c>
      <c r="H187" s="14">
        <v>28</v>
      </c>
      <c r="I187" s="15">
        <f t="shared" si="88"/>
        <v>33</v>
      </c>
      <c r="J187" s="14">
        <v>1</v>
      </c>
      <c r="K187" s="14">
        <v>25</v>
      </c>
      <c r="L187" s="15">
        <f t="shared" si="89"/>
        <v>26</v>
      </c>
      <c r="M187" s="14">
        <v>4</v>
      </c>
      <c r="N187" s="14">
        <v>25</v>
      </c>
      <c r="O187" s="15">
        <f t="shared" si="90"/>
        <v>29</v>
      </c>
      <c r="P187" s="14">
        <v>6</v>
      </c>
      <c r="Q187" s="14">
        <v>18</v>
      </c>
      <c r="R187" s="15">
        <f t="shared" si="91"/>
        <v>24</v>
      </c>
      <c r="S187" s="14">
        <v>4</v>
      </c>
      <c r="T187" s="14">
        <v>14</v>
      </c>
      <c r="U187" s="15">
        <f t="shared" si="92"/>
        <v>18</v>
      </c>
    </row>
    <row r="188" spans="1:21" ht="12.75" customHeight="1" outlineLevel="4" x14ac:dyDescent="0.25">
      <c r="A188" s="8">
        <v>13.0601</v>
      </c>
      <c r="B188" s="8" t="s">
        <v>299</v>
      </c>
      <c r="C188" s="8" t="s">
        <v>300</v>
      </c>
      <c r="D188" s="14">
        <v>7</v>
      </c>
      <c r="E188" s="14">
        <v>20</v>
      </c>
      <c r="F188" s="15">
        <f t="shared" si="87"/>
        <v>27</v>
      </c>
      <c r="G188" s="14">
        <v>7</v>
      </c>
      <c r="H188" s="14">
        <v>21</v>
      </c>
      <c r="I188" s="15">
        <f t="shared" si="88"/>
        <v>28</v>
      </c>
      <c r="J188" s="14">
        <v>7</v>
      </c>
      <c r="K188" s="14">
        <v>19</v>
      </c>
      <c r="L188" s="15">
        <f t="shared" si="89"/>
        <v>26</v>
      </c>
      <c r="M188" s="14">
        <v>7</v>
      </c>
      <c r="N188" s="14">
        <v>24</v>
      </c>
      <c r="O188" s="15">
        <f t="shared" si="90"/>
        <v>31</v>
      </c>
      <c r="P188" s="14">
        <v>7</v>
      </c>
      <c r="Q188" s="14">
        <v>26</v>
      </c>
      <c r="R188" s="15">
        <f t="shared" si="91"/>
        <v>33</v>
      </c>
      <c r="S188" s="14">
        <v>6</v>
      </c>
      <c r="T188" s="14">
        <v>21</v>
      </c>
      <c r="U188" s="15">
        <f t="shared" si="92"/>
        <v>27</v>
      </c>
    </row>
    <row r="189" spans="1:21" ht="15" outlineLevel="4" x14ac:dyDescent="0.25">
      <c r="A189" s="8">
        <v>13.0601</v>
      </c>
      <c r="B189" s="8" t="s">
        <v>301</v>
      </c>
      <c r="C189" s="8" t="s">
        <v>302</v>
      </c>
      <c r="D189" s="14">
        <v>1</v>
      </c>
      <c r="E189" s="14">
        <v>7</v>
      </c>
      <c r="F189" s="15">
        <f t="shared" si="87"/>
        <v>8</v>
      </c>
      <c r="G189" s="14">
        <v>1</v>
      </c>
      <c r="H189" s="14">
        <v>5</v>
      </c>
      <c r="I189" s="15">
        <f t="shared" si="88"/>
        <v>6</v>
      </c>
      <c r="J189" s="14"/>
      <c r="K189" s="14">
        <v>5</v>
      </c>
      <c r="L189" s="15">
        <f t="shared" si="89"/>
        <v>5</v>
      </c>
      <c r="M189" s="14"/>
      <c r="N189" s="14">
        <v>5</v>
      </c>
      <c r="O189" s="15">
        <f t="shared" si="90"/>
        <v>5</v>
      </c>
      <c r="P189" s="14"/>
      <c r="Q189" s="14">
        <v>5</v>
      </c>
      <c r="R189" s="15">
        <f t="shared" si="91"/>
        <v>5</v>
      </c>
      <c r="S189" s="14"/>
      <c r="T189" s="14">
        <v>4</v>
      </c>
      <c r="U189" s="15">
        <f t="shared" si="92"/>
        <v>4</v>
      </c>
    </row>
    <row r="190" spans="1:21" ht="15" outlineLevel="4" x14ac:dyDescent="0.25">
      <c r="A190" s="8">
        <v>13.100099999999999</v>
      </c>
      <c r="B190" s="8" t="s">
        <v>303</v>
      </c>
      <c r="C190" s="8" t="s">
        <v>258</v>
      </c>
      <c r="D190" s="14">
        <v>3</v>
      </c>
      <c r="E190" s="14">
        <v>29</v>
      </c>
      <c r="F190" s="15">
        <f t="shared" si="87"/>
        <v>32</v>
      </c>
      <c r="G190" s="14">
        <v>3</v>
      </c>
      <c r="H190" s="14">
        <v>32</v>
      </c>
      <c r="I190" s="15">
        <f t="shared" si="88"/>
        <v>35</v>
      </c>
      <c r="J190" s="14">
        <v>4</v>
      </c>
      <c r="K190" s="14">
        <v>27</v>
      </c>
      <c r="L190" s="15">
        <f t="shared" si="89"/>
        <v>31</v>
      </c>
      <c r="M190" s="14">
        <v>3</v>
      </c>
      <c r="N190" s="14">
        <v>28</v>
      </c>
      <c r="O190" s="15">
        <f t="shared" si="90"/>
        <v>31</v>
      </c>
      <c r="P190" s="14">
        <v>6</v>
      </c>
      <c r="Q190" s="14">
        <v>31</v>
      </c>
      <c r="R190" s="15">
        <f t="shared" si="91"/>
        <v>37</v>
      </c>
      <c r="S190" s="14">
        <v>7</v>
      </c>
      <c r="T190" s="14">
        <v>29</v>
      </c>
      <c r="U190" s="15">
        <f t="shared" si="92"/>
        <v>36</v>
      </c>
    </row>
    <row r="191" spans="1:21" ht="15" outlineLevel="4" x14ac:dyDescent="0.25">
      <c r="A191" s="8">
        <v>13.110099999999999</v>
      </c>
      <c r="B191" s="8" t="s">
        <v>304</v>
      </c>
      <c r="C191" s="8" t="s">
        <v>305</v>
      </c>
      <c r="D191" s="14">
        <v>11</v>
      </c>
      <c r="E191" s="14">
        <v>32</v>
      </c>
      <c r="F191" s="15">
        <f t="shared" si="87"/>
        <v>43</v>
      </c>
      <c r="G191" s="14">
        <v>12</v>
      </c>
      <c r="H191" s="14">
        <v>33</v>
      </c>
      <c r="I191" s="15">
        <f t="shared" si="88"/>
        <v>45</v>
      </c>
      <c r="J191" s="14">
        <v>12</v>
      </c>
      <c r="K191" s="14">
        <v>34</v>
      </c>
      <c r="L191" s="15">
        <f t="shared" si="89"/>
        <v>46</v>
      </c>
      <c r="M191" s="14">
        <v>12</v>
      </c>
      <c r="N191" s="14">
        <v>32</v>
      </c>
      <c r="O191" s="15">
        <f t="shared" si="90"/>
        <v>44</v>
      </c>
      <c r="P191" s="14">
        <v>11</v>
      </c>
      <c r="Q191" s="14">
        <v>31</v>
      </c>
      <c r="R191" s="15">
        <f t="shared" si="91"/>
        <v>42</v>
      </c>
      <c r="S191" s="14">
        <v>9</v>
      </c>
      <c r="T191" s="14">
        <v>25</v>
      </c>
      <c r="U191" s="15">
        <f t="shared" si="92"/>
        <v>34</v>
      </c>
    </row>
    <row r="192" spans="1:21" ht="15" outlineLevel="4" x14ac:dyDescent="0.25">
      <c r="A192" s="8">
        <v>13.121</v>
      </c>
      <c r="B192" s="8" t="s">
        <v>306</v>
      </c>
      <c r="C192" s="8" t="s">
        <v>307</v>
      </c>
      <c r="D192" s="14"/>
      <c r="E192" s="14">
        <v>10</v>
      </c>
      <c r="F192" s="15">
        <f t="shared" si="87"/>
        <v>10</v>
      </c>
      <c r="G192" s="14"/>
      <c r="H192" s="14">
        <v>11</v>
      </c>
      <c r="I192" s="15">
        <f t="shared" si="88"/>
        <v>11</v>
      </c>
      <c r="J192" s="14"/>
      <c r="K192" s="14">
        <v>15</v>
      </c>
      <c r="L192" s="15">
        <f t="shared" si="89"/>
        <v>15</v>
      </c>
      <c r="M192" s="14"/>
      <c r="N192" s="14">
        <v>18</v>
      </c>
      <c r="O192" s="15">
        <f t="shared" si="90"/>
        <v>18</v>
      </c>
      <c r="P192" s="14"/>
      <c r="Q192" s="14">
        <v>17</v>
      </c>
      <c r="R192" s="15">
        <f t="shared" si="91"/>
        <v>17</v>
      </c>
      <c r="S192" s="14"/>
      <c r="T192" s="14">
        <v>15</v>
      </c>
      <c r="U192" s="15">
        <f t="shared" si="92"/>
        <v>15</v>
      </c>
    </row>
    <row r="193" spans="1:21" ht="15" outlineLevel="4" x14ac:dyDescent="0.25">
      <c r="A193" s="8">
        <v>13.121</v>
      </c>
      <c r="B193" s="8" t="s">
        <v>308</v>
      </c>
      <c r="C193" s="8" t="s">
        <v>309</v>
      </c>
      <c r="D193" s="14"/>
      <c r="E193" s="14">
        <v>14</v>
      </c>
      <c r="F193" s="15">
        <f t="shared" si="87"/>
        <v>14</v>
      </c>
      <c r="G193" s="14"/>
      <c r="H193" s="14">
        <v>15</v>
      </c>
      <c r="I193" s="15">
        <f t="shared" si="88"/>
        <v>15</v>
      </c>
      <c r="J193" s="14"/>
      <c r="K193" s="14">
        <v>16</v>
      </c>
      <c r="L193" s="15">
        <f t="shared" si="89"/>
        <v>16</v>
      </c>
      <c r="M193" s="14"/>
      <c r="N193" s="14">
        <v>16</v>
      </c>
      <c r="O193" s="15">
        <f t="shared" si="90"/>
        <v>16</v>
      </c>
      <c r="P193" s="14"/>
      <c r="Q193" s="14">
        <v>15</v>
      </c>
      <c r="R193" s="15">
        <f t="shared" si="91"/>
        <v>15</v>
      </c>
      <c r="S193" s="14"/>
      <c r="T193" s="14">
        <v>12</v>
      </c>
      <c r="U193" s="15">
        <f t="shared" si="92"/>
        <v>12</v>
      </c>
    </row>
    <row r="194" spans="1:21" ht="15" outlineLevel="4" x14ac:dyDescent="0.25">
      <c r="A194" s="8">
        <v>13.121</v>
      </c>
      <c r="B194" s="8" t="s">
        <v>310</v>
      </c>
      <c r="C194" s="8" t="s">
        <v>311</v>
      </c>
      <c r="D194" s="14"/>
      <c r="E194" s="14">
        <v>1</v>
      </c>
      <c r="F194" s="15">
        <f t="shared" si="87"/>
        <v>1</v>
      </c>
      <c r="G194" s="14"/>
      <c r="H194" s="14">
        <v>1</v>
      </c>
      <c r="I194" s="15">
        <f t="shared" si="88"/>
        <v>1</v>
      </c>
      <c r="J194" s="14"/>
      <c r="K194" s="14">
        <v>1</v>
      </c>
      <c r="L194" s="15">
        <f t="shared" si="89"/>
        <v>1</v>
      </c>
      <c r="M194" s="14"/>
      <c r="N194" s="14">
        <v>1</v>
      </c>
      <c r="O194" s="15">
        <f t="shared" si="90"/>
        <v>1</v>
      </c>
      <c r="P194" s="14"/>
      <c r="Q194" s="14">
        <v>1</v>
      </c>
      <c r="R194" s="15">
        <f t="shared" si="91"/>
        <v>1</v>
      </c>
      <c r="S194" s="14"/>
      <c r="T194" s="14">
        <v>1</v>
      </c>
      <c r="U194" s="15">
        <f t="shared" si="92"/>
        <v>1</v>
      </c>
    </row>
    <row r="195" spans="1:21" ht="15" outlineLevel="4" x14ac:dyDescent="0.25">
      <c r="A195" s="8">
        <v>13.1401</v>
      </c>
      <c r="B195" s="8" t="s">
        <v>312</v>
      </c>
      <c r="C195" s="8" t="s">
        <v>313</v>
      </c>
      <c r="D195" s="14">
        <v>3</v>
      </c>
      <c r="E195" s="14">
        <v>18</v>
      </c>
      <c r="F195" s="15">
        <f t="shared" si="87"/>
        <v>21</v>
      </c>
      <c r="G195" s="14">
        <v>4</v>
      </c>
      <c r="H195" s="14">
        <v>23</v>
      </c>
      <c r="I195" s="15">
        <f t="shared" si="88"/>
        <v>27</v>
      </c>
      <c r="J195" s="14">
        <v>5</v>
      </c>
      <c r="K195" s="14">
        <v>22</v>
      </c>
      <c r="L195" s="15">
        <f t="shared" si="89"/>
        <v>27</v>
      </c>
      <c r="M195" s="14">
        <v>6</v>
      </c>
      <c r="N195" s="14">
        <v>21</v>
      </c>
      <c r="O195" s="15">
        <f t="shared" si="90"/>
        <v>27</v>
      </c>
      <c r="P195" s="14">
        <v>5</v>
      </c>
      <c r="Q195" s="14">
        <v>19</v>
      </c>
      <c r="R195" s="15">
        <f t="shared" si="91"/>
        <v>24</v>
      </c>
      <c r="S195" s="14">
        <v>4</v>
      </c>
      <c r="T195" s="14">
        <v>17</v>
      </c>
      <c r="U195" s="15">
        <f t="shared" si="92"/>
        <v>21</v>
      </c>
    </row>
    <row r="196" spans="1:21" ht="15" outlineLevel="4" x14ac:dyDescent="0.25">
      <c r="A196" s="8">
        <v>19.010100000000001</v>
      </c>
      <c r="B196" s="8" t="s">
        <v>314</v>
      </c>
      <c r="C196" s="8" t="s">
        <v>315</v>
      </c>
      <c r="D196" s="14"/>
      <c r="E196" s="14">
        <v>5</v>
      </c>
      <c r="F196" s="15">
        <f t="shared" si="87"/>
        <v>5</v>
      </c>
      <c r="G196" s="14"/>
      <c r="H196" s="14">
        <v>4</v>
      </c>
      <c r="I196" s="15">
        <f t="shared" si="88"/>
        <v>4</v>
      </c>
      <c r="J196" s="14"/>
      <c r="K196" s="14">
        <v>5</v>
      </c>
      <c r="L196" s="15">
        <f t="shared" si="89"/>
        <v>5</v>
      </c>
      <c r="M196" s="14"/>
      <c r="N196" s="14">
        <v>5</v>
      </c>
      <c r="O196" s="15">
        <f t="shared" si="90"/>
        <v>5</v>
      </c>
      <c r="P196" s="14"/>
      <c r="Q196" s="14">
        <v>3</v>
      </c>
      <c r="R196" s="15">
        <f t="shared" si="91"/>
        <v>3</v>
      </c>
      <c r="S196" s="14"/>
      <c r="T196" s="14">
        <v>3</v>
      </c>
      <c r="U196" s="15">
        <f t="shared" si="92"/>
        <v>3</v>
      </c>
    </row>
    <row r="197" spans="1:21" ht="12.75" customHeight="1" outlineLevel="4" x14ac:dyDescent="0.25">
      <c r="A197" s="8">
        <v>19.010100000000001</v>
      </c>
      <c r="B197" s="8" t="s">
        <v>248</v>
      </c>
      <c r="C197" s="8" t="s">
        <v>249</v>
      </c>
      <c r="D197" s="14"/>
      <c r="E197" s="14">
        <v>3</v>
      </c>
      <c r="F197" s="15">
        <f t="shared" si="87"/>
        <v>3</v>
      </c>
      <c r="G197" s="14"/>
      <c r="H197" s="14">
        <v>3</v>
      </c>
      <c r="I197" s="15">
        <f t="shared" si="88"/>
        <v>3</v>
      </c>
      <c r="J197" s="14"/>
      <c r="K197" s="14">
        <v>3</v>
      </c>
      <c r="L197" s="15">
        <f t="shared" si="89"/>
        <v>3</v>
      </c>
      <c r="M197" s="14"/>
      <c r="N197" s="14">
        <v>4</v>
      </c>
      <c r="O197" s="15">
        <f t="shared" si="90"/>
        <v>4</v>
      </c>
      <c r="P197" s="14"/>
      <c r="Q197" s="14">
        <v>3</v>
      </c>
      <c r="R197" s="15">
        <f t="shared" si="91"/>
        <v>3</v>
      </c>
      <c r="S197" s="14"/>
      <c r="T197" s="14">
        <v>2</v>
      </c>
      <c r="U197" s="15">
        <f t="shared" si="92"/>
        <v>2</v>
      </c>
    </row>
    <row r="198" spans="1:21" ht="15" outlineLevel="4" x14ac:dyDescent="0.25">
      <c r="A198" s="8">
        <v>31.0505</v>
      </c>
      <c r="B198" s="8" t="s">
        <v>316</v>
      </c>
      <c r="C198" s="8" t="s">
        <v>317</v>
      </c>
      <c r="D198" s="14">
        <v>17</v>
      </c>
      <c r="E198" s="14">
        <v>11</v>
      </c>
      <c r="F198" s="15">
        <f t="shared" si="87"/>
        <v>28</v>
      </c>
      <c r="G198" s="14">
        <v>17</v>
      </c>
      <c r="H198" s="14">
        <v>12</v>
      </c>
      <c r="I198" s="15">
        <f t="shared" si="88"/>
        <v>29</v>
      </c>
      <c r="J198" s="14">
        <v>15</v>
      </c>
      <c r="K198" s="14">
        <v>10</v>
      </c>
      <c r="L198" s="15">
        <f t="shared" si="89"/>
        <v>25</v>
      </c>
      <c r="M198" s="14">
        <v>14</v>
      </c>
      <c r="N198" s="14">
        <v>9</v>
      </c>
      <c r="O198" s="15">
        <f t="shared" si="90"/>
        <v>23</v>
      </c>
      <c r="P198" s="14">
        <v>9</v>
      </c>
      <c r="Q198" s="14">
        <v>10</v>
      </c>
      <c r="R198" s="15">
        <f t="shared" si="91"/>
        <v>19</v>
      </c>
      <c r="S198" s="14">
        <v>10</v>
      </c>
      <c r="T198" s="14">
        <v>10</v>
      </c>
      <c r="U198" s="15">
        <f t="shared" si="92"/>
        <v>20</v>
      </c>
    </row>
    <row r="199" spans="1:21" ht="15" outlineLevel="3" x14ac:dyDescent="0.25">
      <c r="A199" s="188" t="s">
        <v>45</v>
      </c>
      <c r="B199" s="188"/>
      <c r="C199" s="188"/>
      <c r="D199" s="13">
        <f t="shared" ref="D199:T199" si="105">SUBTOTAL(9,D200:D203)</f>
        <v>68</v>
      </c>
      <c r="E199" s="13">
        <f t="shared" si="105"/>
        <v>207</v>
      </c>
      <c r="F199" s="15">
        <f t="shared" si="87"/>
        <v>275</v>
      </c>
      <c r="G199" s="13">
        <f t="shared" si="105"/>
        <v>75</v>
      </c>
      <c r="H199" s="13">
        <f t="shared" si="105"/>
        <v>213</v>
      </c>
      <c r="I199" s="15">
        <f t="shared" si="88"/>
        <v>288</v>
      </c>
      <c r="J199" s="13">
        <f t="shared" si="105"/>
        <v>76</v>
      </c>
      <c r="K199" s="13">
        <f t="shared" si="105"/>
        <v>224</v>
      </c>
      <c r="L199" s="15">
        <f t="shared" si="89"/>
        <v>300</v>
      </c>
      <c r="M199" s="13">
        <f t="shared" si="105"/>
        <v>79</v>
      </c>
      <c r="N199" s="13">
        <f t="shared" si="105"/>
        <v>219</v>
      </c>
      <c r="O199" s="15">
        <f t="shared" si="90"/>
        <v>298</v>
      </c>
      <c r="P199" s="13">
        <f t="shared" si="105"/>
        <v>80</v>
      </c>
      <c r="Q199" s="13">
        <f t="shared" si="105"/>
        <v>204</v>
      </c>
      <c r="R199" s="15">
        <f t="shared" si="91"/>
        <v>284</v>
      </c>
      <c r="S199" s="13">
        <f t="shared" si="105"/>
        <v>80</v>
      </c>
      <c r="T199" s="13">
        <f t="shared" si="105"/>
        <v>201</v>
      </c>
      <c r="U199" s="15">
        <f t="shared" si="92"/>
        <v>281</v>
      </c>
    </row>
    <row r="200" spans="1:21" ht="15" outlineLevel="4" x14ac:dyDescent="0.25">
      <c r="A200" s="8">
        <v>13.030099999999999</v>
      </c>
      <c r="B200" s="8" t="s">
        <v>293</v>
      </c>
      <c r="C200" s="8" t="s">
        <v>294</v>
      </c>
      <c r="D200" s="14">
        <v>45</v>
      </c>
      <c r="E200" s="14">
        <v>102</v>
      </c>
      <c r="F200" s="15">
        <f t="shared" si="87"/>
        <v>147</v>
      </c>
      <c r="G200" s="14">
        <v>48</v>
      </c>
      <c r="H200" s="14">
        <v>112</v>
      </c>
      <c r="I200" s="15">
        <f t="shared" si="88"/>
        <v>160</v>
      </c>
      <c r="J200" s="14">
        <v>53</v>
      </c>
      <c r="K200" s="14">
        <v>124</v>
      </c>
      <c r="L200" s="15">
        <f t="shared" si="89"/>
        <v>177</v>
      </c>
      <c r="M200" s="14">
        <v>54</v>
      </c>
      <c r="N200" s="14">
        <v>118</v>
      </c>
      <c r="O200" s="15">
        <f t="shared" si="90"/>
        <v>172</v>
      </c>
      <c r="P200" s="14">
        <v>58</v>
      </c>
      <c r="Q200" s="14">
        <v>112</v>
      </c>
      <c r="R200" s="15">
        <f t="shared" si="91"/>
        <v>170</v>
      </c>
      <c r="S200" s="14">
        <v>59</v>
      </c>
      <c r="T200" s="14">
        <v>117</v>
      </c>
      <c r="U200" s="15">
        <f t="shared" si="92"/>
        <v>176</v>
      </c>
    </row>
    <row r="201" spans="1:21" ht="12.75" customHeight="1" outlineLevel="4" x14ac:dyDescent="0.25">
      <c r="A201" s="8">
        <v>13.040100000000001</v>
      </c>
      <c r="B201" s="8" t="s">
        <v>318</v>
      </c>
      <c r="C201" s="8" t="s">
        <v>319</v>
      </c>
      <c r="D201" s="14">
        <v>1</v>
      </c>
      <c r="E201" s="14">
        <v>1</v>
      </c>
      <c r="F201" s="15">
        <f t="shared" si="87"/>
        <v>2</v>
      </c>
      <c r="G201" s="14">
        <v>1</v>
      </c>
      <c r="H201" s="14">
        <v>1</v>
      </c>
      <c r="I201" s="15">
        <f t="shared" si="88"/>
        <v>2</v>
      </c>
      <c r="J201" s="14">
        <v>1</v>
      </c>
      <c r="K201" s="14">
        <v>1</v>
      </c>
      <c r="L201" s="15">
        <f t="shared" si="89"/>
        <v>2</v>
      </c>
      <c r="M201" s="14">
        <v>1</v>
      </c>
      <c r="N201" s="14">
        <v>1</v>
      </c>
      <c r="O201" s="15">
        <f t="shared" si="90"/>
        <v>2</v>
      </c>
      <c r="P201" s="14">
        <v>1</v>
      </c>
      <c r="Q201" s="14">
        <v>1</v>
      </c>
      <c r="R201" s="15">
        <f t="shared" si="91"/>
        <v>2</v>
      </c>
      <c r="S201" s="14">
        <v>1</v>
      </c>
      <c r="T201" s="14">
        <v>2</v>
      </c>
      <c r="U201" s="15">
        <f t="shared" si="92"/>
        <v>3</v>
      </c>
    </row>
    <row r="202" spans="1:21" ht="15" outlineLevel="4" x14ac:dyDescent="0.25">
      <c r="A202" s="8">
        <v>13.040100000000001</v>
      </c>
      <c r="B202" s="8" t="s">
        <v>320</v>
      </c>
      <c r="C202" s="8" t="s">
        <v>298</v>
      </c>
      <c r="D202" s="14">
        <v>18</v>
      </c>
      <c r="E202" s="14">
        <v>75</v>
      </c>
      <c r="F202" s="15">
        <f t="shared" si="87"/>
        <v>93</v>
      </c>
      <c r="G202" s="14">
        <v>23</v>
      </c>
      <c r="H202" s="14">
        <v>73</v>
      </c>
      <c r="I202" s="15">
        <f t="shared" si="88"/>
        <v>96</v>
      </c>
      <c r="J202" s="14">
        <v>20</v>
      </c>
      <c r="K202" s="14">
        <v>71</v>
      </c>
      <c r="L202" s="15">
        <f t="shared" si="89"/>
        <v>91</v>
      </c>
      <c r="M202" s="14">
        <v>21</v>
      </c>
      <c r="N202" s="14">
        <v>70</v>
      </c>
      <c r="O202" s="15">
        <f t="shared" si="90"/>
        <v>91</v>
      </c>
      <c r="P202" s="14">
        <v>19</v>
      </c>
      <c r="Q202" s="14">
        <v>67</v>
      </c>
      <c r="R202" s="15">
        <f t="shared" si="91"/>
        <v>86</v>
      </c>
      <c r="S202" s="14">
        <v>18</v>
      </c>
      <c r="T202" s="14">
        <v>59</v>
      </c>
      <c r="U202" s="15">
        <f t="shared" si="92"/>
        <v>77</v>
      </c>
    </row>
    <row r="203" spans="1:21" ht="15" outlineLevel="4" x14ac:dyDescent="0.25">
      <c r="A203" s="8">
        <v>13.110099999999999</v>
      </c>
      <c r="B203" s="8" t="s">
        <v>321</v>
      </c>
      <c r="C203" s="8" t="s">
        <v>305</v>
      </c>
      <c r="D203" s="14">
        <v>4</v>
      </c>
      <c r="E203" s="14">
        <v>29</v>
      </c>
      <c r="F203" s="15">
        <f t="shared" si="87"/>
        <v>33</v>
      </c>
      <c r="G203" s="14">
        <v>3</v>
      </c>
      <c r="H203" s="14">
        <v>27</v>
      </c>
      <c r="I203" s="15">
        <f t="shared" si="88"/>
        <v>30</v>
      </c>
      <c r="J203" s="14">
        <v>2</v>
      </c>
      <c r="K203" s="14">
        <v>28</v>
      </c>
      <c r="L203" s="15">
        <f t="shared" si="89"/>
        <v>30</v>
      </c>
      <c r="M203" s="14">
        <v>3</v>
      </c>
      <c r="N203" s="14">
        <v>30</v>
      </c>
      <c r="O203" s="15">
        <f t="shared" si="90"/>
        <v>33</v>
      </c>
      <c r="P203" s="14">
        <v>2</v>
      </c>
      <c r="Q203" s="14">
        <v>24</v>
      </c>
      <c r="R203" s="15">
        <f t="shared" si="91"/>
        <v>26</v>
      </c>
      <c r="S203" s="14">
        <v>2</v>
      </c>
      <c r="T203" s="14">
        <v>23</v>
      </c>
      <c r="U203" s="15">
        <f t="shared" si="92"/>
        <v>25</v>
      </c>
    </row>
    <row r="204" spans="1:21" ht="15" outlineLevel="1" x14ac:dyDescent="0.25">
      <c r="A204" s="189" t="s">
        <v>322</v>
      </c>
      <c r="B204" s="189"/>
      <c r="C204" s="189"/>
      <c r="D204" s="13">
        <f t="shared" ref="D204:T204" si="106">SUBTOTAL(9,D207:D231)</f>
        <v>350</v>
      </c>
      <c r="E204" s="13">
        <f t="shared" si="106"/>
        <v>303</v>
      </c>
      <c r="F204" s="15">
        <f t="shared" ref="F204:F267" si="107">SUM(D204:E204)</f>
        <v>653</v>
      </c>
      <c r="G204" s="13">
        <f t="shared" si="106"/>
        <v>317</v>
      </c>
      <c r="H204" s="13">
        <f t="shared" si="106"/>
        <v>281</v>
      </c>
      <c r="I204" s="15">
        <f t="shared" ref="I204:I267" si="108">SUM(G204:H204)</f>
        <v>598</v>
      </c>
      <c r="J204" s="13">
        <f t="shared" si="106"/>
        <v>382</v>
      </c>
      <c r="K204" s="13">
        <f t="shared" si="106"/>
        <v>335</v>
      </c>
      <c r="L204" s="15">
        <f t="shared" ref="L204:L267" si="109">SUM(J204:K204)</f>
        <v>717</v>
      </c>
      <c r="M204" s="13">
        <f t="shared" si="106"/>
        <v>322</v>
      </c>
      <c r="N204" s="13">
        <f t="shared" si="106"/>
        <v>303</v>
      </c>
      <c r="O204" s="15">
        <f t="shared" ref="O204:O267" si="110">SUM(M204:N204)</f>
        <v>625</v>
      </c>
      <c r="P204" s="13">
        <f t="shared" si="106"/>
        <v>255</v>
      </c>
      <c r="Q204" s="13">
        <f t="shared" si="106"/>
        <v>225</v>
      </c>
      <c r="R204" s="15">
        <f t="shared" ref="R204:R267" si="111">SUM(P204:Q204)</f>
        <v>480</v>
      </c>
      <c r="S204" s="13">
        <f t="shared" si="106"/>
        <v>216</v>
      </c>
      <c r="T204" s="13">
        <f t="shared" si="106"/>
        <v>191</v>
      </c>
      <c r="U204" s="15">
        <f t="shared" ref="U204:U267" si="112">SUM(S204:T204)</f>
        <v>407</v>
      </c>
    </row>
    <row r="205" spans="1:21" ht="15" outlineLevel="2" x14ac:dyDescent="0.25">
      <c r="A205" s="190" t="s">
        <v>36</v>
      </c>
      <c r="B205" s="190"/>
      <c r="C205" s="190"/>
      <c r="D205" s="13">
        <f t="shared" ref="D205:T205" si="113">SUBTOTAL(9,D207:D231)</f>
        <v>350</v>
      </c>
      <c r="E205" s="13">
        <f t="shared" si="113"/>
        <v>303</v>
      </c>
      <c r="F205" s="15">
        <f t="shared" si="107"/>
        <v>653</v>
      </c>
      <c r="G205" s="13">
        <f t="shared" si="113"/>
        <v>317</v>
      </c>
      <c r="H205" s="13">
        <f t="shared" si="113"/>
        <v>281</v>
      </c>
      <c r="I205" s="15">
        <f t="shared" si="108"/>
        <v>598</v>
      </c>
      <c r="J205" s="13">
        <f t="shared" si="113"/>
        <v>382</v>
      </c>
      <c r="K205" s="13">
        <f t="shared" si="113"/>
        <v>335</v>
      </c>
      <c r="L205" s="15">
        <f t="shared" si="109"/>
        <v>717</v>
      </c>
      <c r="M205" s="13">
        <f t="shared" si="113"/>
        <v>322</v>
      </c>
      <c r="N205" s="13">
        <f t="shared" si="113"/>
        <v>303</v>
      </c>
      <c r="O205" s="15">
        <f t="shared" si="110"/>
        <v>625</v>
      </c>
      <c r="P205" s="13">
        <f t="shared" si="113"/>
        <v>255</v>
      </c>
      <c r="Q205" s="13">
        <f t="shared" si="113"/>
        <v>225</v>
      </c>
      <c r="R205" s="15">
        <f t="shared" si="111"/>
        <v>480</v>
      </c>
      <c r="S205" s="13">
        <f t="shared" si="113"/>
        <v>216</v>
      </c>
      <c r="T205" s="13">
        <f t="shared" si="113"/>
        <v>191</v>
      </c>
      <c r="U205" s="15">
        <f t="shared" si="112"/>
        <v>407</v>
      </c>
    </row>
    <row r="206" spans="1:21" ht="15" outlineLevel="3" collapsed="1" x14ac:dyDescent="0.25">
      <c r="A206" s="188" t="s">
        <v>37</v>
      </c>
      <c r="B206" s="188"/>
      <c r="C206" s="188"/>
      <c r="D206" s="13">
        <f t="shared" ref="D206:T206" si="114">SUBTOTAL(9,D207:D207)</f>
        <v>157</v>
      </c>
      <c r="E206" s="13">
        <f t="shared" si="114"/>
        <v>192</v>
      </c>
      <c r="F206" s="15">
        <f t="shared" si="107"/>
        <v>349</v>
      </c>
      <c r="G206" s="13">
        <f t="shared" si="114"/>
        <v>151</v>
      </c>
      <c r="H206" s="13">
        <f t="shared" si="114"/>
        <v>179</v>
      </c>
      <c r="I206" s="15">
        <f t="shared" si="108"/>
        <v>330</v>
      </c>
      <c r="J206" s="13">
        <f t="shared" si="114"/>
        <v>175</v>
      </c>
      <c r="K206" s="13">
        <f t="shared" si="114"/>
        <v>185</v>
      </c>
      <c r="L206" s="15">
        <f t="shared" si="109"/>
        <v>360</v>
      </c>
      <c r="M206" s="13">
        <f t="shared" si="114"/>
        <v>150</v>
      </c>
      <c r="N206" s="13">
        <f t="shared" si="114"/>
        <v>172</v>
      </c>
      <c r="O206" s="15">
        <f t="shared" si="110"/>
        <v>322</v>
      </c>
      <c r="P206" s="13">
        <f t="shared" si="114"/>
        <v>114</v>
      </c>
      <c r="Q206" s="13">
        <f t="shared" si="114"/>
        <v>148</v>
      </c>
      <c r="R206" s="15">
        <f t="shared" si="111"/>
        <v>262</v>
      </c>
      <c r="S206" s="13">
        <f t="shared" si="114"/>
        <v>97</v>
      </c>
      <c r="T206" s="13">
        <f t="shared" si="114"/>
        <v>126</v>
      </c>
      <c r="U206" s="15">
        <f t="shared" si="112"/>
        <v>223</v>
      </c>
    </row>
    <row r="207" spans="1:21" ht="15" outlineLevel="4" x14ac:dyDescent="0.25">
      <c r="A207" s="8">
        <v>24.010200000000001</v>
      </c>
      <c r="B207" s="8" t="s">
        <v>323</v>
      </c>
      <c r="C207" s="8" t="s">
        <v>324</v>
      </c>
      <c r="D207" s="14">
        <v>157</v>
      </c>
      <c r="E207" s="14">
        <v>192</v>
      </c>
      <c r="F207" s="15">
        <f t="shared" si="107"/>
        <v>349</v>
      </c>
      <c r="G207" s="14">
        <v>151</v>
      </c>
      <c r="H207" s="14">
        <v>179</v>
      </c>
      <c r="I207" s="15">
        <f t="shared" si="108"/>
        <v>330</v>
      </c>
      <c r="J207" s="14">
        <v>175</v>
      </c>
      <c r="K207" s="14">
        <v>185</v>
      </c>
      <c r="L207" s="15">
        <f t="shared" si="109"/>
        <v>360</v>
      </c>
      <c r="M207" s="14">
        <v>150</v>
      </c>
      <c r="N207" s="14">
        <v>172</v>
      </c>
      <c r="O207" s="15">
        <f t="shared" si="110"/>
        <v>322</v>
      </c>
      <c r="P207" s="14">
        <v>114</v>
      </c>
      <c r="Q207" s="14">
        <v>148</v>
      </c>
      <c r="R207" s="15">
        <f t="shared" si="111"/>
        <v>262</v>
      </c>
      <c r="S207" s="14">
        <v>97</v>
      </c>
      <c r="T207" s="14">
        <v>126</v>
      </c>
      <c r="U207" s="15">
        <f t="shared" si="112"/>
        <v>223</v>
      </c>
    </row>
    <row r="208" spans="1:21" ht="15" outlineLevel="3" x14ac:dyDescent="0.25">
      <c r="A208" s="188" t="s">
        <v>325</v>
      </c>
      <c r="B208" s="188"/>
      <c r="C208" s="188"/>
      <c r="D208" s="13">
        <f t="shared" ref="D208:T208" si="115">SUBTOTAL(9,D209:D210)</f>
        <v>3</v>
      </c>
      <c r="E208" s="13">
        <f t="shared" si="115"/>
        <v>9</v>
      </c>
      <c r="F208" s="15">
        <f t="shared" si="107"/>
        <v>12</v>
      </c>
      <c r="G208" s="13">
        <f t="shared" si="115"/>
        <v>3</v>
      </c>
      <c r="H208" s="13">
        <f t="shared" si="115"/>
        <v>8</v>
      </c>
      <c r="I208" s="15">
        <f t="shared" si="108"/>
        <v>11</v>
      </c>
      <c r="J208" s="13">
        <f t="shared" si="115"/>
        <v>4</v>
      </c>
      <c r="K208" s="13">
        <f t="shared" si="115"/>
        <v>5</v>
      </c>
      <c r="L208" s="15">
        <f t="shared" si="109"/>
        <v>9</v>
      </c>
      <c r="M208" s="13">
        <f t="shared" si="115"/>
        <v>5</v>
      </c>
      <c r="N208" s="13">
        <f t="shared" si="115"/>
        <v>4</v>
      </c>
      <c r="O208" s="15">
        <f t="shared" si="110"/>
        <v>9</v>
      </c>
      <c r="P208" s="13">
        <f t="shared" si="115"/>
        <v>6</v>
      </c>
      <c r="Q208" s="13">
        <f t="shared" si="115"/>
        <v>9</v>
      </c>
      <c r="R208" s="15">
        <f t="shared" si="111"/>
        <v>15</v>
      </c>
      <c r="S208" s="13">
        <f t="shared" si="115"/>
        <v>1</v>
      </c>
      <c r="T208" s="13">
        <f t="shared" si="115"/>
        <v>7</v>
      </c>
      <c r="U208" s="15">
        <f t="shared" si="112"/>
        <v>8</v>
      </c>
    </row>
    <row r="209" spans="1:21" ht="12.75" customHeight="1" outlineLevel="4" x14ac:dyDescent="0.25">
      <c r="A209" s="8" t="s">
        <v>326</v>
      </c>
      <c r="B209" s="8" t="s">
        <v>327</v>
      </c>
      <c r="C209" s="8" t="s">
        <v>328</v>
      </c>
      <c r="D209" s="14">
        <v>2</v>
      </c>
      <c r="E209" s="14">
        <v>2</v>
      </c>
      <c r="F209" s="15">
        <f t="shared" si="107"/>
        <v>4</v>
      </c>
      <c r="G209" s="14">
        <v>2</v>
      </c>
      <c r="H209" s="14">
        <v>2</v>
      </c>
      <c r="I209" s="15">
        <f t="shared" si="108"/>
        <v>4</v>
      </c>
      <c r="J209" s="14"/>
      <c r="K209" s="14">
        <v>1</v>
      </c>
      <c r="L209" s="15">
        <f t="shared" si="109"/>
        <v>1</v>
      </c>
      <c r="M209" s="14"/>
      <c r="N209" s="14">
        <v>1</v>
      </c>
      <c r="O209" s="15">
        <f t="shared" si="110"/>
        <v>1</v>
      </c>
      <c r="P209" s="14"/>
      <c r="Q209" s="14">
        <v>1</v>
      </c>
      <c r="R209" s="15">
        <f t="shared" si="111"/>
        <v>1</v>
      </c>
      <c r="S209" s="14"/>
      <c r="T209" s="14">
        <v>2</v>
      </c>
      <c r="U209" s="15">
        <f t="shared" si="112"/>
        <v>2</v>
      </c>
    </row>
    <row r="210" spans="1:21" ht="15" outlineLevel="4" x14ac:dyDescent="0.25">
      <c r="A210" s="8" t="s">
        <v>329</v>
      </c>
      <c r="B210" s="8" t="s">
        <v>329</v>
      </c>
      <c r="C210" s="8" t="s">
        <v>330</v>
      </c>
      <c r="D210" s="14">
        <v>1</v>
      </c>
      <c r="E210" s="14">
        <v>7</v>
      </c>
      <c r="F210" s="15">
        <f t="shared" si="107"/>
        <v>8</v>
      </c>
      <c r="G210" s="14">
        <v>1</v>
      </c>
      <c r="H210" s="14">
        <v>6</v>
      </c>
      <c r="I210" s="15">
        <f t="shared" si="108"/>
        <v>7</v>
      </c>
      <c r="J210" s="14">
        <v>4</v>
      </c>
      <c r="K210" s="14">
        <v>4</v>
      </c>
      <c r="L210" s="15">
        <f t="shared" si="109"/>
        <v>8</v>
      </c>
      <c r="M210" s="14">
        <v>5</v>
      </c>
      <c r="N210" s="14">
        <v>3</v>
      </c>
      <c r="O210" s="15">
        <f t="shared" si="110"/>
        <v>8</v>
      </c>
      <c r="P210" s="14">
        <v>6</v>
      </c>
      <c r="Q210" s="14">
        <v>8</v>
      </c>
      <c r="R210" s="15">
        <f t="shared" si="111"/>
        <v>14</v>
      </c>
      <c r="S210" s="14">
        <v>1</v>
      </c>
      <c r="T210" s="14">
        <v>5</v>
      </c>
      <c r="U210" s="15">
        <f t="shared" si="112"/>
        <v>6</v>
      </c>
    </row>
    <row r="211" spans="1:21" ht="15" outlineLevel="3" x14ac:dyDescent="0.25">
      <c r="A211" s="188" t="s">
        <v>331</v>
      </c>
      <c r="B211" s="188"/>
      <c r="C211" s="188"/>
      <c r="D211" s="13">
        <f t="shared" ref="D211:T211" si="116">SUBTOTAL(9,D212:D212)</f>
        <v>0</v>
      </c>
      <c r="E211" s="13">
        <f t="shared" si="116"/>
        <v>2</v>
      </c>
      <c r="F211" s="15">
        <f t="shared" si="107"/>
        <v>2</v>
      </c>
      <c r="G211" s="13">
        <f t="shared" si="116"/>
        <v>0</v>
      </c>
      <c r="H211" s="13">
        <f t="shared" si="116"/>
        <v>2</v>
      </c>
      <c r="I211" s="15">
        <f t="shared" si="108"/>
        <v>2</v>
      </c>
      <c r="J211" s="13">
        <f t="shared" si="116"/>
        <v>0</v>
      </c>
      <c r="K211" s="13">
        <f t="shared" si="116"/>
        <v>1</v>
      </c>
      <c r="L211" s="15">
        <f t="shared" si="109"/>
        <v>1</v>
      </c>
      <c r="M211" s="13">
        <f t="shared" si="116"/>
        <v>0</v>
      </c>
      <c r="N211" s="13">
        <f t="shared" si="116"/>
        <v>1</v>
      </c>
      <c r="O211" s="15">
        <f t="shared" si="110"/>
        <v>1</v>
      </c>
      <c r="P211" s="13">
        <f t="shared" si="116"/>
        <v>0</v>
      </c>
      <c r="Q211" s="13">
        <f t="shared" si="116"/>
        <v>1</v>
      </c>
      <c r="R211" s="15">
        <f t="shared" si="111"/>
        <v>1</v>
      </c>
      <c r="S211" s="13">
        <f t="shared" si="116"/>
        <v>0</v>
      </c>
      <c r="T211" s="13">
        <f t="shared" si="116"/>
        <v>1</v>
      </c>
      <c r="U211" s="15">
        <f t="shared" si="112"/>
        <v>1</v>
      </c>
    </row>
    <row r="212" spans="1:21" ht="12.75" customHeight="1" outlineLevel="4" x14ac:dyDescent="0.25">
      <c r="A212" s="8">
        <v>51.1601</v>
      </c>
      <c r="B212" s="8" t="s">
        <v>332</v>
      </c>
      <c r="C212" s="8" t="s">
        <v>333</v>
      </c>
      <c r="D212" s="14"/>
      <c r="E212" s="14">
        <v>2</v>
      </c>
      <c r="F212" s="15">
        <f t="shared" si="107"/>
        <v>2</v>
      </c>
      <c r="G212" s="14"/>
      <c r="H212" s="14">
        <v>2</v>
      </c>
      <c r="I212" s="15">
        <f t="shared" si="108"/>
        <v>2</v>
      </c>
      <c r="J212" s="14"/>
      <c r="K212" s="14">
        <v>1</v>
      </c>
      <c r="L212" s="15">
        <f t="shared" si="109"/>
        <v>1</v>
      </c>
      <c r="M212" s="14"/>
      <c r="N212" s="14">
        <v>1</v>
      </c>
      <c r="O212" s="15">
        <f t="shared" si="110"/>
        <v>1</v>
      </c>
      <c r="P212" s="14"/>
      <c r="Q212" s="14">
        <v>1</v>
      </c>
      <c r="R212" s="15">
        <f t="shared" si="111"/>
        <v>1</v>
      </c>
      <c r="S212" s="14"/>
      <c r="T212" s="14">
        <v>1</v>
      </c>
      <c r="U212" s="15">
        <f t="shared" si="112"/>
        <v>1</v>
      </c>
    </row>
    <row r="213" spans="1:21" ht="15" outlineLevel="3" x14ac:dyDescent="0.25">
      <c r="A213" s="188" t="s">
        <v>334</v>
      </c>
      <c r="B213" s="188"/>
      <c r="C213" s="188"/>
      <c r="D213" s="13">
        <f t="shared" ref="D213:T213" si="117">SUBTOTAL(9,D214:D216)</f>
        <v>64</v>
      </c>
      <c r="E213" s="13">
        <f t="shared" si="117"/>
        <v>13</v>
      </c>
      <c r="F213" s="15">
        <f t="shared" si="107"/>
        <v>77</v>
      </c>
      <c r="G213" s="13">
        <f t="shared" si="117"/>
        <v>55</v>
      </c>
      <c r="H213" s="13">
        <f t="shared" si="117"/>
        <v>10</v>
      </c>
      <c r="I213" s="15">
        <f t="shared" si="108"/>
        <v>65</v>
      </c>
      <c r="J213" s="13">
        <f t="shared" si="117"/>
        <v>59</v>
      </c>
      <c r="K213" s="13">
        <f t="shared" si="117"/>
        <v>8</v>
      </c>
      <c r="L213" s="15">
        <f t="shared" si="109"/>
        <v>67</v>
      </c>
      <c r="M213" s="13">
        <f t="shared" si="117"/>
        <v>50</v>
      </c>
      <c r="N213" s="13">
        <f t="shared" si="117"/>
        <v>7</v>
      </c>
      <c r="O213" s="15">
        <f t="shared" si="110"/>
        <v>57</v>
      </c>
      <c r="P213" s="13">
        <f t="shared" si="117"/>
        <v>62</v>
      </c>
      <c r="Q213" s="13">
        <f t="shared" si="117"/>
        <v>4</v>
      </c>
      <c r="R213" s="15">
        <f t="shared" si="111"/>
        <v>66</v>
      </c>
      <c r="S213" s="13">
        <f t="shared" si="117"/>
        <v>57</v>
      </c>
      <c r="T213" s="13">
        <f t="shared" si="117"/>
        <v>3</v>
      </c>
      <c r="U213" s="15">
        <f t="shared" si="112"/>
        <v>60</v>
      </c>
    </row>
    <row r="214" spans="1:21" ht="12.75" customHeight="1" outlineLevel="4" x14ac:dyDescent="0.25">
      <c r="A214" s="8">
        <v>14.0901</v>
      </c>
      <c r="B214" s="8" t="s">
        <v>335</v>
      </c>
      <c r="C214" s="8" t="s">
        <v>336</v>
      </c>
      <c r="D214" s="14">
        <v>18</v>
      </c>
      <c r="E214" s="14">
        <v>2</v>
      </c>
      <c r="F214" s="15">
        <f t="shared" si="107"/>
        <v>20</v>
      </c>
      <c r="G214" s="14">
        <v>18</v>
      </c>
      <c r="H214" s="14">
        <v>2</v>
      </c>
      <c r="I214" s="15">
        <f t="shared" si="108"/>
        <v>20</v>
      </c>
      <c r="J214" s="14">
        <v>20</v>
      </c>
      <c r="K214" s="14">
        <v>1</v>
      </c>
      <c r="L214" s="15">
        <f t="shared" si="109"/>
        <v>21</v>
      </c>
      <c r="M214" s="14">
        <v>19</v>
      </c>
      <c r="N214" s="14">
        <v>1</v>
      </c>
      <c r="O214" s="15">
        <f t="shared" si="110"/>
        <v>20</v>
      </c>
      <c r="P214" s="14">
        <v>24</v>
      </c>
      <c r="Q214" s="14"/>
      <c r="R214" s="15">
        <f t="shared" si="111"/>
        <v>24</v>
      </c>
      <c r="S214" s="14">
        <v>25</v>
      </c>
      <c r="T214" s="14"/>
      <c r="U214" s="15">
        <f t="shared" si="112"/>
        <v>25</v>
      </c>
    </row>
    <row r="215" spans="1:21" ht="12.75" customHeight="1" outlineLevel="4" x14ac:dyDescent="0.25">
      <c r="A215" s="8">
        <v>14.100099999999999</v>
      </c>
      <c r="B215" s="8" t="s">
        <v>337</v>
      </c>
      <c r="C215" s="8" t="s">
        <v>338</v>
      </c>
      <c r="D215" s="14">
        <v>28</v>
      </c>
      <c r="E215" s="14">
        <v>5</v>
      </c>
      <c r="F215" s="15">
        <f t="shared" si="107"/>
        <v>33</v>
      </c>
      <c r="G215" s="14">
        <v>25</v>
      </c>
      <c r="H215" s="14">
        <v>4</v>
      </c>
      <c r="I215" s="15">
        <f t="shared" si="108"/>
        <v>29</v>
      </c>
      <c r="J215" s="14">
        <v>22</v>
      </c>
      <c r="K215" s="14">
        <v>4</v>
      </c>
      <c r="L215" s="15">
        <f t="shared" si="109"/>
        <v>26</v>
      </c>
      <c r="M215" s="14">
        <v>17</v>
      </c>
      <c r="N215" s="14">
        <v>4</v>
      </c>
      <c r="O215" s="15">
        <f t="shared" si="110"/>
        <v>21</v>
      </c>
      <c r="P215" s="14">
        <v>21</v>
      </c>
      <c r="Q215" s="14">
        <v>2</v>
      </c>
      <c r="R215" s="15">
        <f t="shared" si="111"/>
        <v>23</v>
      </c>
      <c r="S215" s="14">
        <v>16</v>
      </c>
      <c r="T215" s="14">
        <v>1</v>
      </c>
      <c r="U215" s="15">
        <f t="shared" si="112"/>
        <v>17</v>
      </c>
    </row>
    <row r="216" spans="1:21" ht="15" outlineLevel="4" x14ac:dyDescent="0.25">
      <c r="A216" s="8">
        <v>14.190099999999999</v>
      </c>
      <c r="B216" s="8" t="s">
        <v>339</v>
      </c>
      <c r="C216" s="8" t="s">
        <v>340</v>
      </c>
      <c r="D216" s="14">
        <v>18</v>
      </c>
      <c r="E216" s="14">
        <v>6</v>
      </c>
      <c r="F216" s="15">
        <f t="shared" si="107"/>
        <v>24</v>
      </c>
      <c r="G216" s="14">
        <v>12</v>
      </c>
      <c r="H216" s="14">
        <v>4</v>
      </c>
      <c r="I216" s="15">
        <f t="shared" si="108"/>
        <v>16</v>
      </c>
      <c r="J216" s="14">
        <v>17</v>
      </c>
      <c r="K216" s="14">
        <v>3</v>
      </c>
      <c r="L216" s="15">
        <f t="shared" si="109"/>
        <v>20</v>
      </c>
      <c r="M216" s="14">
        <v>14</v>
      </c>
      <c r="N216" s="14">
        <v>2</v>
      </c>
      <c r="O216" s="15">
        <f t="shared" si="110"/>
        <v>16</v>
      </c>
      <c r="P216" s="14">
        <v>17</v>
      </c>
      <c r="Q216" s="14">
        <v>2</v>
      </c>
      <c r="R216" s="15">
        <f t="shared" si="111"/>
        <v>19</v>
      </c>
      <c r="S216" s="14">
        <v>16</v>
      </c>
      <c r="T216" s="14">
        <v>2</v>
      </c>
      <c r="U216" s="15">
        <f t="shared" si="112"/>
        <v>18</v>
      </c>
    </row>
    <row r="217" spans="1:21" ht="15" outlineLevel="3" x14ac:dyDescent="0.25">
      <c r="A217" s="188" t="s">
        <v>341</v>
      </c>
      <c r="B217" s="188"/>
      <c r="C217" s="188"/>
      <c r="D217" s="13">
        <f t="shared" ref="D217:T217" si="118">SUBTOTAL(9,D218:D224)</f>
        <v>92</v>
      </c>
      <c r="E217" s="13">
        <f t="shared" si="118"/>
        <v>49</v>
      </c>
      <c r="F217" s="15">
        <f t="shared" si="107"/>
        <v>141</v>
      </c>
      <c r="G217" s="13">
        <f t="shared" si="118"/>
        <v>76</v>
      </c>
      <c r="H217" s="13">
        <f t="shared" si="118"/>
        <v>47</v>
      </c>
      <c r="I217" s="15">
        <f t="shared" si="108"/>
        <v>123</v>
      </c>
      <c r="J217" s="13">
        <f t="shared" si="118"/>
        <v>88</v>
      </c>
      <c r="K217" s="13">
        <f t="shared" si="118"/>
        <v>66</v>
      </c>
      <c r="L217" s="15">
        <f t="shared" si="109"/>
        <v>154</v>
      </c>
      <c r="M217" s="13">
        <f t="shared" si="118"/>
        <v>67</v>
      </c>
      <c r="N217" s="13">
        <f t="shared" si="118"/>
        <v>56</v>
      </c>
      <c r="O217" s="15">
        <f t="shared" si="110"/>
        <v>123</v>
      </c>
      <c r="P217" s="13">
        <f t="shared" si="118"/>
        <v>41</v>
      </c>
      <c r="Q217" s="13">
        <f t="shared" si="118"/>
        <v>21</v>
      </c>
      <c r="R217" s="15">
        <f t="shared" si="111"/>
        <v>62</v>
      </c>
      <c r="S217" s="13">
        <f t="shared" si="118"/>
        <v>29</v>
      </c>
      <c r="T217" s="13">
        <f t="shared" si="118"/>
        <v>18</v>
      </c>
      <c r="U217" s="15">
        <f t="shared" si="112"/>
        <v>47</v>
      </c>
    </row>
    <row r="218" spans="1:21" ht="12.75" customHeight="1" outlineLevel="4" x14ac:dyDescent="0.25">
      <c r="A218" s="8" t="s">
        <v>342</v>
      </c>
      <c r="B218" s="8" t="s">
        <v>343</v>
      </c>
      <c r="C218" s="8" t="s">
        <v>344</v>
      </c>
      <c r="D218" s="14">
        <v>13</v>
      </c>
      <c r="E218" s="14">
        <v>6</v>
      </c>
      <c r="F218" s="15">
        <f t="shared" si="107"/>
        <v>19</v>
      </c>
      <c r="G218" s="14">
        <v>11</v>
      </c>
      <c r="H218" s="14">
        <v>6</v>
      </c>
      <c r="I218" s="15">
        <f t="shared" si="108"/>
        <v>17</v>
      </c>
      <c r="J218" s="14">
        <v>8</v>
      </c>
      <c r="K218" s="14">
        <v>7</v>
      </c>
      <c r="L218" s="15">
        <f t="shared" si="109"/>
        <v>15</v>
      </c>
      <c r="M218" s="14">
        <v>7</v>
      </c>
      <c r="N218" s="14">
        <v>7</v>
      </c>
      <c r="O218" s="15">
        <f t="shared" si="110"/>
        <v>14</v>
      </c>
      <c r="P218" s="14">
        <v>5</v>
      </c>
      <c r="Q218" s="14">
        <v>3</v>
      </c>
      <c r="R218" s="15">
        <f t="shared" si="111"/>
        <v>8</v>
      </c>
      <c r="S218" s="14">
        <v>3</v>
      </c>
      <c r="T218" s="14">
        <v>3</v>
      </c>
      <c r="U218" s="15">
        <f t="shared" si="112"/>
        <v>6</v>
      </c>
    </row>
    <row r="219" spans="1:21" ht="15" outlineLevel="4" x14ac:dyDescent="0.25">
      <c r="A219" s="8" t="s">
        <v>345</v>
      </c>
      <c r="B219" s="8" t="s">
        <v>346</v>
      </c>
      <c r="C219" s="8" t="s">
        <v>347</v>
      </c>
      <c r="D219" s="14">
        <v>17</v>
      </c>
      <c r="E219" s="14">
        <v>9</v>
      </c>
      <c r="F219" s="15">
        <f t="shared" si="107"/>
        <v>26</v>
      </c>
      <c r="G219" s="14">
        <v>16</v>
      </c>
      <c r="H219" s="14">
        <v>8</v>
      </c>
      <c r="I219" s="15">
        <f t="shared" si="108"/>
        <v>24</v>
      </c>
      <c r="J219" s="14">
        <v>14</v>
      </c>
      <c r="K219" s="14">
        <v>9</v>
      </c>
      <c r="L219" s="15">
        <f t="shared" si="109"/>
        <v>23</v>
      </c>
      <c r="M219" s="14">
        <v>9</v>
      </c>
      <c r="N219" s="14">
        <v>9</v>
      </c>
      <c r="O219" s="15">
        <f t="shared" si="110"/>
        <v>18</v>
      </c>
      <c r="P219" s="14">
        <v>3</v>
      </c>
      <c r="Q219" s="14">
        <v>3</v>
      </c>
      <c r="R219" s="15">
        <f t="shared" si="111"/>
        <v>6</v>
      </c>
      <c r="S219" s="14">
        <v>3</v>
      </c>
      <c r="T219" s="14">
        <v>3</v>
      </c>
      <c r="U219" s="15">
        <f t="shared" si="112"/>
        <v>6</v>
      </c>
    </row>
    <row r="220" spans="1:21" ht="12.75" customHeight="1" outlineLevel="4" x14ac:dyDescent="0.25">
      <c r="A220" s="8" t="s">
        <v>348</v>
      </c>
      <c r="B220" s="8" t="s">
        <v>349</v>
      </c>
      <c r="C220" s="8" t="s">
        <v>350</v>
      </c>
      <c r="D220" s="14">
        <v>5</v>
      </c>
      <c r="E220" s="14">
        <v>3</v>
      </c>
      <c r="F220" s="15">
        <f t="shared" si="107"/>
        <v>8</v>
      </c>
      <c r="G220" s="14">
        <v>4</v>
      </c>
      <c r="H220" s="14">
        <v>2</v>
      </c>
      <c r="I220" s="15">
        <f t="shared" si="108"/>
        <v>6</v>
      </c>
      <c r="J220" s="14">
        <v>3</v>
      </c>
      <c r="K220" s="14">
        <v>3</v>
      </c>
      <c r="L220" s="15">
        <f t="shared" si="109"/>
        <v>6</v>
      </c>
      <c r="M220" s="14">
        <v>2</v>
      </c>
      <c r="N220" s="14">
        <v>2</v>
      </c>
      <c r="O220" s="15">
        <f t="shared" si="110"/>
        <v>4</v>
      </c>
      <c r="P220" s="14">
        <v>1</v>
      </c>
      <c r="Q220" s="14">
        <v>1</v>
      </c>
      <c r="R220" s="15">
        <f t="shared" si="111"/>
        <v>2</v>
      </c>
      <c r="S220" s="14">
        <v>2</v>
      </c>
      <c r="T220" s="14">
        <v>1</v>
      </c>
      <c r="U220" s="15">
        <f t="shared" si="112"/>
        <v>3</v>
      </c>
    </row>
    <row r="221" spans="1:21" ht="12.75" customHeight="1" outlineLevel="4" x14ac:dyDescent="0.25">
      <c r="A221" s="8" t="s">
        <v>351</v>
      </c>
      <c r="B221" s="8" t="s">
        <v>352</v>
      </c>
      <c r="C221" s="8" t="s">
        <v>353</v>
      </c>
      <c r="D221" s="14">
        <v>7</v>
      </c>
      <c r="E221" s="14">
        <v>3</v>
      </c>
      <c r="F221" s="15">
        <f t="shared" si="107"/>
        <v>10</v>
      </c>
      <c r="G221" s="14">
        <v>5</v>
      </c>
      <c r="H221" s="14">
        <v>3</v>
      </c>
      <c r="I221" s="15">
        <f t="shared" si="108"/>
        <v>8</v>
      </c>
      <c r="J221" s="14">
        <v>4</v>
      </c>
      <c r="K221" s="14">
        <v>2</v>
      </c>
      <c r="L221" s="15">
        <f t="shared" si="109"/>
        <v>6</v>
      </c>
      <c r="M221" s="14">
        <v>4</v>
      </c>
      <c r="N221" s="14"/>
      <c r="O221" s="15">
        <f t="shared" si="110"/>
        <v>4</v>
      </c>
      <c r="P221" s="14">
        <v>2</v>
      </c>
      <c r="Q221" s="14"/>
      <c r="R221" s="15">
        <f t="shared" si="111"/>
        <v>2</v>
      </c>
      <c r="S221" s="14">
        <v>2</v>
      </c>
      <c r="T221" s="14"/>
      <c r="U221" s="15">
        <f t="shared" si="112"/>
        <v>2</v>
      </c>
    </row>
    <row r="222" spans="1:21" ht="12.75" customHeight="1" outlineLevel="4" x14ac:dyDescent="0.25">
      <c r="A222" s="8" t="s">
        <v>354</v>
      </c>
      <c r="B222" s="8" t="s">
        <v>355</v>
      </c>
      <c r="C222" s="8" t="s">
        <v>356</v>
      </c>
      <c r="D222" s="14">
        <v>50</v>
      </c>
      <c r="E222" s="14">
        <v>27</v>
      </c>
      <c r="F222" s="15">
        <f t="shared" si="107"/>
        <v>77</v>
      </c>
      <c r="G222" s="14">
        <v>40</v>
      </c>
      <c r="H222" s="14">
        <v>27</v>
      </c>
      <c r="I222" s="15">
        <f t="shared" si="108"/>
        <v>67</v>
      </c>
      <c r="J222" s="14">
        <v>58</v>
      </c>
      <c r="K222" s="14">
        <v>42</v>
      </c>
      <c r="L222" s="15">
        <f t="shared" si="109"/>
        <v>100</v>
      </c>
      <c r="M222" s="14">
        <v>44</v>
      </c>
      <c r="N222" s="14">
        <v>36</v>
      </c>
      <c r="O222" s="15">
        <f t="shared" si="110"/>
        <v>80</v>
      </c>
      <c r="P222" s="14">
        <v>29</v>
      </c>
      <c r="Q222" s="14">
        <v>13</v>
      </c>
      <c r="R222" s="15">
        <f t="shared" si="111"/>
        <v>42</v>
      </c>
      <c r="S222" s="14">
        <v>19</v>
      </c>
      <c r="T222" s="14">
        <v>10</v>
      </c>
      <c r="U222" s="15">
        <f t="shared" si="112"/>
        <v>29</v>
      </c>
    </row>
    <row r="223" spans="1:21" ht="12.75" customHeight="1" outlineLevel="4" x14ac:dyDescent="0.25">
      <c r="A223" s="8" t="s">
        <v>357</v>
      </c>
      <c r="B223" s="8" t="s">
        <v>358</v>
      </c>
      <c r="C223" s="8" t="s">
        <v>359</v>
      </c>
      <c r="D223" s="14"/>
      <c r="E223" s="14"/>
      <c r="F223" s="15">
        <f t="shared" si="107"/>
        <v>0</v>
      </c>
      <c r="G223" s="14"/>
      <c r="H223" s="14"/>
      <c r="I223" s="15">
        <f t="shared" si="108"/>
        <v>0</v>
      </c>
      <c r="J223" s="14">
        <v>1</v>
      </c>
      <c r="K223" s="14"/>
      <c r="L223" s="15">
        <f t="shared" si="109"/>
        <v>1</v>
      </c>
      <c r="M223" s="14">
        <v>1</v>
      </c>
      <c r="N223" s="14"/>
      <c r="O223" s="15">
        <f t="shared" si="110"/>
        <v>1</v>
      </c>
      <c r="P223" s="14">
        <v>1</v>
      </c>
      <c r="Q223" s="14"/>
      <c r="R223" s="15">
        <f t="shared" si="111"/>
        <v>1</v>
      </c>
      <c r="S223" s="14"/>
      <c r="T223" s="14"/>
      <c r="U223" s="15">
        <f t="shared" si="112"/>
        <v>0</v>
      </c>
    </row>
    <row r="224" spans="1:21" ht="15" outlineLevel="4" x14ac:dyDescent="0.25">
      <c r="A224" s="8" t="s">
        <v>360</v>
      </c>
      <c r="B224" s="8" t="s">
        <v>360</v>
      </c>
      <c r="C224" s="8" t="s">
        <v>361</v>
      </c>
      <c r="D224" s="14"/>
      <c r="E224" s="14">
        <v>1</v>
      </c>
      <c r="F224" s="15">
        <f t="shared" si="107"/>
        <v>1</v>
      </c>
      <c r="G224" s="14"/>
      <c r="H224" s="14">
        <v>1</v>
      </c>
      <c r="I224" s="15">
        <f t="shared" si="108"/>
        <v>1</v>
      </c>
      <c r="J224" s="14"/>
      <c r="K224" s="14">
        <v>3</v>
      </c>
      <c r="L224" s="15">
        <f t="shared" si="109"/>
        <v>3</v>
      </c>
      <c r="M224" s="14"/>
      <c r="N224" s="14">
        <v>2</v>
      </c>
      <c r="O224" s="15">
        <f t="shared" si="110"/>
        <v>2</v>
      </c>
      <c r="P224" s="14"/>
      <c r="Q224" s="14">
        <v>1</v>
      </c>
      <c r="R224" s="15">
        <f t="shared" si="111"/>
        <v>1</v>
      </c>
      <c r="S224" s="14"/>
      <c r="T224" s="14">
        <v>1</v>
      </c>
      <c r="U224" s="15">
        <f t="shared" si="112"/>
        <v>1</v>
      </c>
    </row>
    <row r="225" spans="1:21" ht="15" outlineLevel="3" x14ac:dyDescent="0.25">
      <c r="A225" s="188" t="s">
        <v>362</v>
      </c>
      <c r="B225" s="188"/>
      <c r="C225" s="188"/>
      <c r="D225" s="13">
        <f t="shared" ref="D225:T225" si="119">SUBTOTAL(9,D226:D231)</f>
        <v>34</v>
      </c>
      <c r="E225" s="13">
        <f t="shared" si="119"/>
        <v>38</v>
      </c>
      <c r="F225" s="15">
        <f t="shared" si="107"/>
        <v>72</v>
      </c>
      <c r="G225" s="13">
        <f t="shared" si="119"/>
        <v>32</v>
      </c>
      <c r="H225" s="13">
        <f t="shared" si="119"/>
        <v>35</v>
      </c>
      <c r="I225" s="15">
        <f t="shared" si="108"/>
        <v>67</v>
      </c>
      <c r="J225" s="13">
        <f t="shared" si="119"/>
        <v>56</v>
      </c>
      <c r="K225" s="13">
        <f t="shared" si="119"/>
        <v>70</v>
      </c>
      <c r="L225" s="15">
        <f t="shared" si="109"/>
        <v>126</v>
      </c>
      <c r="M225" s="13">
        <f t="shared" si="119"/>
        <v>50</v>
      </c>
      <c r="N225" s="13">
        <f t="shared" si="119"/>
        <v>63</v>
      </c>
      <c r="O225" s="15">
        <f t="shared" si="110"/>
        <v>113</v>
      </c>
      <c r="P225" s="13">
        <f t="shared" si="119"/>
        <v>32</v>
      </c>
      <c r="Q225" s="13">
        <f t="shared" si="119"/>
        <v>42</v>
      </c>
      <c r="R225" s="15">
        <f t="shared" si="111"/>
        <v>74</v>
      </c>
      <c r="S225" s="13">
        <f t="shared" si="119"/>
        <v>32</v>
      </c>
      <c r="T225" s="13">
        <f t="shared" si="119"/>
        <v>36</v>
      </c>
      <c r="U225" s="15">
        <f t="shared" si="112"/>
        <v>68</v>
      </c>
    </row>
    <row r="226" spans="1:21" ht="12.75" customHeight="1" outlineLevel="4" x14ac:dyDescent="0.25">
      <c r="A226" s="8">
        <v>13</v>
      </c>
      <c r="B226" s="8" t="s">
        <v>363</v>
      </c>
      <c r="C226" s="8" t="s">
        <v>364</v>
      </c>
      <c r="D226" s="14">
        <v>9</v>
      </c>
      <c r="E226" s="14">
        <v>14</v>
      </c>
      <c r="F226" s="15">
        <f t="shared" si="107"/>
        <v>23</v>
      </c>
      <c r="G226" s="14">
        <v>9</v>
      </c>
      <c r="H226" s="14">
        <v>14</v>
      </c>
      <c r="I226" s="15">
        <f t="shared" si="108"/>
        <v>23</v>
      </c>
      <c r="J226" s="14">
        <v>23</v>
      </c>
      <c r="K226" s="14">
        <v>23</v>
      </c>
      <c r="L226" s="15">
        <f t="shared" si="109"/>
        <v>46</v>
      </c>
      <c r="M226" s="14">
        <v>20</v>
      </c>
      <c r="N226" s="14">
        <v>20</v>
      </c>
      <c r="O226" s="15">
        <f t="shared" si="110"/>
        <v>40</v>
      </c>
      <c r="P226" s="14">
        <v>13</v>
      </c>
      <c r="Q226" s="14">
        <v>12</v>
      </c>
      <c r="R226" s="15">
        <f t="shared" si="111"/>
        <v>25</v>
      </c>
      <c r="S226" s="14">
        <v>12</v>
      </c>
      <c r="T226" s="14">
        <v>10</v>
      </c>
      <c r="U226" s="15">
        <f t="shared" si="112"/>
        <v>22</v>
      </c>
    </row>
    <row r="227" spans="1:21" ht="15" outlineLevel="4" x14ac:dyDescent="0.25">
      <c r="A227" s="8">
        <v>16</v>
      </c>
      <c r="B227" s="8" t="s">
        <v>365</v>
      </c>
      <c r="C227" s="8" t="s">
        <v>366</v>
      </c>
      <c r="D227" s="14">
        <v>16</v>
      </c>
      <c r="E227" s="14">
        <v>18</v>
      </c>
      <c r="F227" s="15">
        <f t="shared" si="107"/>
        <v>34</v>
      </c>
      <c r="G227" s="14">
        <v>14</v>
      </c>
      <c r="H227" s="14">
        <v>16</v>
      </c>
      <c r="I227" s="15">
        <f t="shared" si="108"/>
        <v>30</v>
      </c>
      <c r="J227" s="14">
        <v>19</v>
      </c>
      <c r="K227" s="14">
        <v>38</v>
      </c>
      <c r="L227" s="15">
        <f t="shared" si="109"/>
        <v>57</v>
      </c>
      <c r="M227" s="14">
        <v>18</v>
      </c>
      <c r="N227" s="14">
        <v>36</v>
      </c>
      <c r="O227" s="15">
        <f t="shared" si="110"/>
        <v>54</v>
      </c>
      <c r="P227" s="14">
        <v>10</v>
      </c>
      <c r="Q227" s="14">
        <v>24</v>
      </c>
      <c r="R227" s="15">
        <f t="shared" si="111"/>
        <v>34</v>
      </c>
      <c r="S227" s="14">
        <v>10</v>
      </c>
      <c r="T227" s="14">
        <v>21</v>
      </c>
      <c r="U227" s="15">
        <f t="shared" si="112"/>
        <v>31</v>
      </c>
    </row>
    <row r="228" spans="1:21" ht="12.75" customHeight="1" outlineLevel="4" x14ac:dyDescent="0.25">
      <c r="A228" s="8">
        <v>24</v>
      </c>
      <c r="B228" s="8" t="s">
        <v>367</v>
      </c>
      <c r="C228" s="8" t="s">
        <v>368</v>
      </c>
      <c r="D228" s="14"/>
      <c r="E228" s="14"/>
      <c r="F228" s="15">
        <f t="shared" si="107"/>
        <v>0</v>
      </c>
      <c r="G228" s="14">
        <v>1</v>
      </c>
      <c r="H228" s="14"/>
      <c r="I228" s="15">
        <f t="shared" si="108"/>
        <v>1</v>
      </c>
      <c r="J228" s="14">
        <v>5</v>
      </c>
      <c r="K228" s="14"/>
      <c r="L228" s="15">
        <f t="shared" si="109"/>
        <v>5</v>
      </c>
      <c r="M228" s="14">
        <v>5</v>
      </c>
      <c r="N228" s="14"/>
      <c r="O228" s="15">
        <f t="shared" si="110"/>
        <v>5</v>
      </c>
      <c r="P228" s="14">
        <v>4</v>
      </c>
      <c r="Q228" s="14"/>
      <c r="R228" s="15">
        <f t="shared" si="111"/>
        <v>4</v>
      </c>
      <c r="S228" s="14">
        <v>4</v>
      </c>
      <c r="T228" s="14"/>
      <c r="U228" s="15">
        <f t="shared" si="112"/>
        <v>4</v>
      </c>
    </row>
    <row r="229" spans="1:21" ht="12.75" customHeight="1" outlineLevel="4" x14ac:dyDescent="0.25">
      <c r="A229" s="8">
        <v>45</v>
      </c>
      <c r="B229" s="8" t="s">
        <v>369</v>
      </c>
      <c r="C229" s="8" t="s">
        <v>370</v>
      </c>
      <c r="D229" s="14">
        <v>4</v>
      </c>
      <c r="E229" s="14">
        <v>4</v>
      </c>
      <c r="F229" s="15">
        <f t="shared" si="107"/>
        <v>8</v>
      </c>
      <c r="G229" s="14">
        <v>3</v>
      </c>
      <c r="H229" s="14">
        <v>4</v>
      </c>
      <c r="I229" s="15">
        <f t="shared" si="108"/>
        <v>7</v>
      </c>
      <c r="J229" s="14">
        <v>5</v>
      </c>
      <c r="K229" s="14">
        <v>7</v>
      </c>
      <c r="L229" s="15">
        <f t="shared" si="109"/>
        <v>12</v>
      </c>
      <c r="M229" s="14">
        <v>5</v>
      </c>
      <c r="N229" s="14">
        <v>6</v>
      </c>
      <c r="O229" s="15">
        <f t="shared" si="110"/>
        <v>11</v>
      </c>
      <c r="P229" s="14">
        <v>4</v>
      </c>
      <c r="Q229" s="14">
        <v>5</v>
      </c>
      <c r="R229" s="15">
        <f t="shared" si="111"/>
        <v>9</v>
      </c>
      <c r="S229" s="14">
        <v>4</v>
      </c>
      <c r="T229" s="14">
        <v>4</v>
      </c>
      <c r="U229" s="15">
        <f t="shared" si="112"/>
        <v>8</v>
      </c>
    </row>
    <row r="230" spans="1:21" ht="12.75" customHeight="1" outlineLevel="4" x14ac:dyDescent="0.25">
      <c r="A230" s="8">
        <v>52</v>
      </c>
      <c r="B230" s="8" t="s">
        <v>371</v>
      </c>
      <c r="C230" s="8" t="s">
        <v>372</v>
      </c>
      <c r="D230" s="14">
        <v>5</v>
      </c>
      <c r="E230" s="14">
        <v>1</v>
      </c>
      <c r="F230" s="15">
        <f t="shared" si="107"/>
        <v>6</v>
      </c>
      <c r="G230" s="14">
        <v>5</v>
      </c>
      <c r="H230" s="14"/>
      <c r="I230" s="15">
        <f t="shared" si="108"/>
        <v>5</v>
      </c>
      <c r="J230" s="14">
        <v>4</v>
      </c>
      <c r="K230" s="14">
        <v>1</v>
      </c>
      <c r="L230" s="15">
        <f t="shared" si="109"/>
        <v>5</v>
      </c>
      <c r="M230" s="14">
        <v>2</v>
      </c>
      <c r="N230" s="14">
        <v>1</v>
      </c>
      <c r="O230" s="15">
        <f t="shared" si="110"/>
        <v>3</v>
      </c>
      <c r="P230" s="14">
        <v>1</v>
      </c>
      <c r="Q230" s="14">
        <v>1</v>
      </c>
      <c r="R230" s="15">
        <f t="shared" si="111"/>
        <v>2</v>
      </c>
      <c r="S230" s="14">
        <v>2</v>
      </c>
      <c r="T230" s="14">
        <v>1</v>
      </c>
      <c r="U230" s="15">
        <f t="shared" si="112"/>
        <v>3</v>
      </c>
    </row>
    <row r="231" spans="1:21" ht="15" outlineLevel="4" x14ac:dyDescent="0.25">
      <c r="A231" s="8" t="s">
        <v>373</v>
      </c>
      <c r="B231" s="8" t="s">
        <v>373</v>
      </c>
      <c r="C231" s="8" t="s">
        <v>374</v>
      </c>
      <c r="D231" s="14"/>
      <c r="E231" s="14">
        <v>1</v>
      </c>
      <c r="F231" s="15">
        <f t="shared" si="107"/>
        <v>1</v>
      </c>
      <c r="G231" s="14"/>
      <c r="H231" s="14">
        <v>1</v>
      </c>
      <c r="I231" s="15">
        <f t="shared" si="108"/>
        <v>1</v>
      </c>
      <c r="J231" s="14"/>
      <c r="K231" s="14">
        <v>1</v>
      </c>
      <c r="L231" s="15">
        <f t="shared" si="109"/>
        <v>1</v>
      </c>
      <c r="M231" s="14"/>
      <c r="N231" s="14"/>
      <c r="O231" s="15">
        <f t="shared" si="110"/>
        <v>0</v>
      </c>
      <c r="P231" s="14"/>
      <c r="Q231" s="14"/>
      <c r="R231" s="15">
        <f t="shared" si="111"/>
        <v>0</v>
      </c>
      <c r="S231" s="14"/>
      <c r="T231" s="14"/>
      <c r="U231" s="15">
        <f t="shared" si="112"/>
        <v>0</v>
      </c>
    </row>
    <row r="232" spans="1:21" ht="15" outlineLevel="1" x14ac:dyDescent="0.25">
      <c r="A232" s="189" t="s">
        <v>375</v>
      </c>
      <c r="B232" s="189"/>
      <c r="C232" s="189"/>
      <c r="D232" s="13">
        <f t="shared" ref="D232:T232" si="120">SUBTOTAL(9,D235:D283)</f>
        <v>894</v>
      </c>
      <c r="E232" s="13">
        <f t="shared" si="120"/>
        <v>1692</v>
      </c>
      <c r="F232" s="15">
        <f t="shared" si="107"/>
        <v>2586</v>
      </c>
      <c r="G232" s="13">
        <f t="shared" si="120"/>
        <v>829</v>
      </c>
      <c r="H232" s="13">
        <f t="shared" si="120"/>
        <v>1642</v>
      </c>
      <c r="I232" s="15">
        <f t="shared" si="108"/>
        <v>2471</v>
      </c>
      <c r="J232" s="13">
        <f t="shared" si="120"/>
        <v>863</v>
      </c>
      <c r="K232" s="13">
        <f t="shared" si="120"/>
        <v>1735</v>
      </c>
      <c r="L232" s="15">
        <f t="shared" si="109"/>
        <v>2598</v>
      </c>
      <c r="M232" s="13">
        <f t="shared" si="120"/>
        <v>835</v>
      </c>
      <c r="N232" s="13">
        <f t="shared" si="120"/>
        <v>1682</v>
      </c>
      <c r="O232" s="15">
        <f t="shared" si="110"/>
        <v>2517</v>
      </c>
      <c r="P232" s="13">
        <f t="shared" si="120"/>
        <v>793</v>
      </c>
      <c r="Q232" s="13">
        <f t="shared" si="120"/>
        <v>1549</v>
      </c>
      <c r="R232" s="15">
        <f t="shared" si="111"/>
        <v>2342</v>
      </c>
      <c r="S232" s="13">
        <f t="shared" si="120"/>
        <v>729</v>
      </c>
      <c r="T232" s="13">
        <f t="shared" si="120"/>
        <v>1434</v>
      </c>
      <c r="U232" s="15">
        <f t="shared" si="112"/>
        <v>2163</v>
      </c>
    </row>
    <row r="233" spans="1:21" ht="15" outlineLevel="2" x14ac:dyDescent="0.25">
      <c r="A233" s="190" t="s">
        <v>36</v>
      </c>
      <c r="B233" s="190"/>
      <c r="C233" s="190"/>
      <c r="D233" s="13">
        <f t="shared" ref="D233:T233" si="121">SUBTOTAL(9,D235:D265)</f>
        <v>666</v>
      </c>
      <c r="E233" s="13">
        <f t="shared" si="121"/>
        <v>1321</v>
      </c>
      <c r="F233" s="15">
        <f t="shared" si="107"/>
        <v>1987</v>
      </c>
      <c r="G233" s="13">
        <f t="shared" si="121"/>
        <v>613</v>
      </c>
      <c r="H233" s="13">
        <f t="shared" si="121"/>
        <v>1275</v>
      </c>
      <c r="I233" s="15">
        <f t="shared" si="108"/>
        <v>1888</v>
      </c>
      <c r="J233" s="13">
        <f t="shared" si="121"/>
        <v>622</v>
      </c>
      <c r="K233" s="13">
        <f t="shared" si="121"/>
        <v>1352</v>
      </c>
      <c r="L233" s="15">
        <f t="shared" si="109"/>
        <v>1974</v>
      </c>
      <c r="M233" s="13">
        <f t="shared" si="121"/>
        <v>593</v>
      </c>
      <c r="N233" s="13">
        <f t="shared" si="121"/>
        <v>1310</v>
      </c>
      <c r="O233" s="15">
        <f t="shared" si="110"/>
        <v>1903</v>
      </c>
      <c r="P233" s="13">
        <f t="shared" si="121"/>
        <v>551</v>
      </c>
      <c r="Q233" s="13">
        <f t="shared" si="121"/>
        <v>1215</v>
      </c>
      <c r="R233" s="15">
        <f t="shared" si="111"/>
        <v>1766</v>
      </c>
      <c r="S233" s="13">
        <f t="shared" si="121"/>
        <v>508</v>
      </c>
      <c r="T233" s="13">
        <f t="shared" si="121"/>
        <v>1147</v>
      </c>
      <c r="U233" s="15">
        <f t="shared" si="112"/>
        <v>1655</v>
      </c>
    </row>
    <row r="234" spans="1:21" ht="15" outlineLevel="3" collapsed="1" x14ac:dyDescent="0.25">
      <c r="A234" s="188" t="s">
        <v>37</v>
      </c>
      <c r="B234" s="188"/>
      <c r="C234" s="188"/>
      <c r="D234" s="13">
        <f t="shared" ref="D234:T234" si="122">SUBTOTAL(9,D235:D248)</f>
        <v>544</v>
      </c>
      <c r="E234" s="13">
        <f t="shared" si="122"/>
        <v>1040</v>
      </c>
      <c r="F234" s="15">
        <f t="shared" si="107"/>
        <v>1584</v>
      </c>
      <c r="G234" s="13">
        <f t="shared" si="122"/>
        <v>494</v>
      </c>
      <c r="H234" s="13">
        <f t="shared" si="122"/>
        <v>993</v>
      </c>
      <c r="I234" s="15">
        <f t="shared" si="108"/>
        <v>1487</v>
      </c>
      <c r="J234" s="13">
        <f t="shared" si="122"/>
        <v>507</v>
      </c>
      <c r="K234" s="13">
        <f t="shared" si="122"/>
        <v>1069</v>
      </c>
      <c r="L234" s="15">
        <f t="shared" si="109"/>
        <v>1576</v>
      </c>
      <c r="M234" s="13">
        <f t="shared" si="122"/>
        <v>483</v>
      </c>
      <c r="N234" s="13">
        <f t="shared" si="122"/>
        <v>1030</v>
      </c>
      <c r="O234" s="15">
        <f t="shared" si="110"/>
        <v>1513</v>
      </c>
      <c r="P234" s="13">
        <f t="shared" si="122"/>
        <v>448</v>
      </c>
      <c r="Q234" s="13">
        <f t="shared" si="122"/>
        <v>982</v>
      </c>
      <c r="R234" s="15">
        <f t="shared" si="111"/>
        <v>1430</v>
      </c>
      <c r="S234" s="13">
        <f t="shared" si="122"/>
        <v>415</v>
      </c>
      <c r="T234" s="13">
        <f t="shared" si="122"/>
        <v>925</v>
      </c>
      <c r="U234" s="15">
        <f t="shared" si="112"/>
        <v>1340</v>
      </c>
    </row>
    <row r="235" spans="1:21" ht="15" outlineLevel="4" x14ac:dyDescent="0.25">
      <c r="A235" s="8">
        <v>16.010100000000001</v>
      </c>
      <c r="B235" s="8" t="s">
        <v>376</v>
      </c>
      <c r="C235" s="8" t="s">
        <v>377</v>
      </c>
      <c r="D235" s="14">
        <v>1</v>
      </c>
      <c r="E235" s="14">
        <v>1</v>
      </c>
      <c r="F235" s="15">
        <f t="shared" si="107"/>
        <v>2</v>
      </c>
      <c r="G235" s="14"/>
      <c r="H235" s="14">
        <v>1</v>
      </c>
      <c r="I235" s="15">
        <f t="shared" si="108"/>
        <v>1</v>
      </c>
      <c r="J235" s="14"/>
      <c r="K235" s="14">
        <v>1</v>
      </c>
      <c r="L235" s="15">
        <f t="shared" si="109"/>
        <v>1</v>
      </c>
      <c r="M235" s="14"/>
      <c r="N235" s="14">
        <v>1</v>
      </c>
      <c r="O235" s="15">
        <f t="shared" si="110"/>
        <v>1</v>
      </c>
      <c r="P235" s="14"/>
      <c r="Q235" s="14"/>
      <c r="R235" s="15">
        <f t="shared" si="111"/>
        <v>0</v>
      </c>
      <c r="S235" s="14"/>
      <c r="T235" s="14"/>
      <c r="U235" s="15">
        <f t="shared" si="112"/>
        <v>0</v>
      </c>
    </row>
    <row r="236" spans="1:21" ht="15" outlineLevel="4" x14ac:dyDescent="0.25">
      <c r="A236" s="8">
        <v>16.010100000000001</v>
      </c>
      <c r="B236" s="8" t="s">
        <v>378</v>
      </c>
      <c r="C236" s="8" t="s">
        <v>379</v>
      </c>
      <c r="D236" s="14">
        <v>92</v>
      </c>
      <c r="E236" s="14">
        <v>338</v>
      </c>
      <c r="F236" s="15">
        <f t="shared" si="107"/>
        <v>430</v>
      </c>
      <c r="G236" s="14">
        <v>75</v>
      </c>
      <c r="H236" s="14">
        <v>320</v>
      </c>
      <c r="I236" s="15">
        <f t="shared" si="108"/>
        <v>395</v>
      </c>
      <c r="J236" s="14">
        <v>76</v>
      </c>
      <c r="K236" s="14">
        <v>333</v>
      </c>
      <c r="L236" s="15">
        <f t="shared" si="109"/>
        <v>409</v>
      </c>
      <c r="M236" s="14">
        <v>80</v>
      </c>
      <c r="N236" s="14">
        <v>330</v>
      </c>
      <c r="O236" s="15">
        <f t="shared" si="110"/>
        <v>410</v>
      </c>
      <c r="P236" s="14">
        <v>68</v>
      </c>
      <c r="Q236" s="14">
        <v>300</v>
      </c>
      <c r="R236" s="15">
        <f t="shared" si="111"/>
        <v>368</v>
      </c>
      <c r="S236" s="14">
        <v>66</v>
      </c>
      <c r="T236" s="14">
        <v>294</v>
      </c>
      <c r="U236" s="15">
        <f t="shared" si="112"/>
        <v>360</v>
      </c>
    </row>
    <row r="237" spans="1:21" ht="12.75" customHeight="1" outlineLevel="4" x14ac:dyDescent="0.25">
      <c r="A237" s="8">
        <v>16.010400000000001</v>
      </c>
      <c r="B237" s="8" t="s">
        <v>380</v>
      </c>
      <c r="C237" s="8" t="s">
        <v>381</v>
      </c>
      <c r="D237" s="14">
        <v>30</v>
      </c>
      <c r="E237" s="14">
        <v>76</v>
      </c>
      <c r="F237" s="15">
        <f t="shared" si="107"/>
        <v>106</v>
      </c>
      <c r="G237" s="14">
        <v>30</v>
      </c>
      <c r="H237" s="14">
        <v>74</v>
      </c>
      <c r="I237" s="15">
        <f t="shared" si="108"/>
        <v>104</v>
      </c>
      <c r="J237" s="14">
        <v>28</v>
      </c>
      <c r="K237" s="14">
        <v>94</v>
      </c>
      <c r="L237" s="15">
        <f t="shared" si="109"/>
        <v>122</v>
      </c>
      <c r="M237" s="14">
        <v>27</v>
      </c>
      <c r="N237" s="14">
        <v>89</v>
      </c>
      <c r="O237" s="15">
        <f t="shared" si="110"/>
        <v>116</v>
      </c>
      <c r="P237" s="14">
        <v>20</v>
      </c>
      <c r="Q237" s="14">
        <v>96</v>
      </c>
      <c r="R237" s="15">
        <f t="shared" si="111"/>
        <v>116</v>
      </c>
      <c r="S237" s="14">
        <v>23</v>
      </c>
      <c r="T237" s="14">
        <v>85</v>
      </c>
      <c r="U237" s="15">
        <f t="shared" si="112"/>
        <v>108</v>
      </c>
    </row>
    <row r="238" spans="1:21" ht="15" outlineLevel="4" x14ac:dyDescent="0.25">
      <c r="A238" s="8">
        <v>16.010400000000001</v>
      </c>
      <c r="B238" s="8" t="s">
        <v>382</v>
      </c>
      <c r="C238" s="8" t="s">
        <v>383</v>
      </c>
      <c r="D238" s="14">
        <v>13</v>
      </c>
      <c r="E238" s="14">
        <v>64</v>
      </c>
      <c r="F238" s="15">
        <f t="shared" si="107"/>
        <v>77</v>
      </c>
      <c r="G238" s="14">
        <v>15</v>
      </c>
      <c r="H238" s="14">
        <v>62</v>
      </c>
      <c r="I238" s="15">
        <f t="shared" si="108"/>
        <v>77</v>
      </c>
      <c r="J238" s="14">
        <v>15</v>
      </c>
      <c r="K238" s="14">
        <v>75</v>
      </c>
      <c r="L238" s="15">
        <f t="shared" si="109"/>
        <v>90</v>
      </c>
      <c r="M238" s="14">
        <v>18</v>
      </c>
      <c r="N238" s="14">
        <v>72</v>
      </c>
      <c r="O238" s="15">
        <f t="shared" si="110"/>
        <v>90</v>
      </c>
      <c r="P238" s="14">
        <v>16</v>
      </c>
      <c r="Q238" s="14">
        <v>69</v>
      </c>
      <c r="R238" s="15">
        <f t="shared" si="111"/>
        <v>85</v>
      </c>
      <c r="S238" s="14">
        <v>18</v>
      </c>
      <c r="T238" s="14">
        <v>64</v>
      </c>
      <c r="U238" s="15">
        <f t="shared" si="112"/>
        <v>82</v>
      </c>
    </row>
    <row r="239" spans="1:21" ht="15" outlineLevel="4" x14ac:dyDescent="0.25">
      <c r="A239" s="8">
        <v>16.0901</v>
      </c>
      <c r="B239" s="8" t="s">
        <v>384</v>
      </c>
      <c r="C239" s="8" t="s">
        <v>385</v>
      </c>
      <c r="D239" s="14"/>
      <c r="E239" s="14">
        <v>3</v>
      </c>
      <c r="F239" s="15">
        <f t="shared" si="107"/>
        <v>3</v>
      </c>
      <c r="G239" s="14"/>
      <c r="H239" s="14">
        <v>2</v>
      </c>
      <c r="I239" s="15">
        <f t="shared" si="108"/>
        <v>2</v>
      </c>
      <c r="J239" s="14"/>
      <c r="K239" s="14">
        <v>1</v>
      </c>
      <c r="L239" s="15">
        <f t="shared" si="109"/>
        <v>1</v>
      </c>
      <c r="M239" s="14"/>
      <c r="N239" s="14">
        <v>1</v>
      </c>
      <c r="O239" s="15">
        <f t="shared" si="110"/>
        <v>1</v>
      </c>
      <c r="P239" s="14"/>
      <c r="Q239" s="14">
        <v>1</v>
      </c>
      <c r="R239" s="15">
        <f t="shared" si="111"/>
        <v>1</v>
      </c>
      <c r="S239" s="14"/>
      <c r="T239" s="14"/>
      <c r="U239" s="15">
        <f t="shared" si="112"/>
        <v>0</v>
      </c>
    </row>
    <row r="240" spans="1:21" ht="15" outlineLevel="4" x14ac:dyDescent="0.25">
      <c r="A240" s="8">
        <v>16.090499999999999</v>
      </c>
      <c r="B240" s="8" t="s">
        <v>386</v>
      </c>
      <c r="C240" s="8" t="s">
        <v>387</v>
      </c>
      <c r="D240" s="14">
        <v>28</v>
      </c>
      <c r="E240" s="14">
        <v>54</v>
      </c>
      <c r="F240" s="15">
        <f t="shared" si="107"/>
        <v>82</v>
      </c>
      <c r="G240" s="14">
        <v>25</v>
      </c>
      <c r="H240" s="14">
        <v>57</v>
      </c>
      <c r="I240" s="15">
        <f t="shared" si="108"/>
        <v>82</v>
      </c>
      <c r="J240" s="14">
        <v>20</v>
      </c>
      <c r="K240" s="14">
        <v>55</v>
      </c>
      <c r="L240" s="15">
        <f t="shared" si="109"/>
        <v>75</v>
      </c>
      <c r="M240" s="14">
        <v>17</v>
      </c>
      <c r="N240" s="14">
        <v>54</v>
      </c>
      <c r="O240" s="15">
        <f t="shared" si="110"/>
        <v>71</v>
      </c>
      <c r="P240" s="14">
        <v>23</v>
      </c>
      <c r="Q240" s="14">
        <v>61</v>
      </c>
      <c r="R240" s="15">
        <f t="shared" si="111"/>
        <v>84</v>
      </c>
      <c r="S240" s="14">
        <v>21</v>
      </c>
      <c r="T240" s="14">
        <v>55</v>
      </c>
      <c r="U240" s="15">
        <f t="shared" si="112"/>
        <v>76</v>
      </c>
    </row>
    <row r="241" spans="1:21" ht="12.75" customHeight="1" outlineLevel="4" x14ac:dyDescent="0.25">
      <c r="A241" s="8">
        <v>23.010100000000001</v>
      </c>
      <c r="B241" s="8" t="s">
        <v>388</v>
      </c>
      <c r="C241" s="8" t="s">
        <v>389</v>
      </c>
      <c r="D241" s="14">
        <v>15</v>
      </c>
      <c r="E241" s="14">
        <v>24</v>
      </c>
      <c r="F241" s="15">
        <f t="shared" si="107"/>
        <v>39</v>
      </c>
      <c r="G241" s="14">
        <v>18</v>
      </c>
      <c r="H241" s="14">
        <v>23</v>
      </c>
      <c r="I241" s="15">
        <f t="shared" si="108"/>
        <v>41</v>
      </c>
      <c r="J241" s="14">
        <v>10</v>
      </c>
      <c r="K241" s="14">
        <v>16</v>
      </c>
      <c r="L241" s="15">
        <f t="shared" si="109"/>
        <v>26</v>
      </c>
      <c r="M241" s="14">
        <v>10</v>
      </c>
      <c r="N241" s="14">
        <v>14</v>
      </c>
      <c r="O241" s="15">
        <f t="shared" si="110"/>
        <v>24</v>
      </c>
      <c r="P241" s="14">
        <v>5</v>
      </c>
      <c r="Q241" s="14">
        <v>9</v>
      </c>
      <c r="R241" s="15">
        <f t="shared" si="111"/>
        <v>14</v>
      </c>
      <c r="S241" s="14">
        <v>5</v>
      </c>
      <c r="T241" s="14">
        <v>10</v>
      </c>
      <c r="U241" s="15">
        <f t="shared" si="112"/>
        <v>15</v>
      </c>
    </row>
    <row r="242" spans="1:21" ht="12.75" customHeight="1" outlineLevel="4" x14ac:dyDescent="0.25">
      <c r="A242" s="8">
        <v>23.9999</v>
      </c>
      <c r="B242" s="8" t="s">
        <v>390</v>
      </c>
      <c r="C242" s="8" t="s">
        <v>391</v>
      </c>
      <c r="D242" s="14">
        <v>17</v>
      </c>
      <c r="E242" s="14">
        <v>35</v>
      </c>
      <c r="F242" s="15">
        <f t="shared" si="107"/>
        <v>52</v>
      </c>
      <c r="G242" s="14">
        <v>15</v>
      </c>
      <c r="H242" s="14">
        <v>34</v>
      </c>
      <c r="I242" s="15">
        <f t="shared" si="108"/>
        <v>49</v>
      </c>
      <c r="J242" s="14">
        <v>21</v>
      </c>
      <c r="K242" s="14">
        <v>51</v>
      </c>
      <c r="L242" s="15">
        <f t="shared" si="109"/>
        <v>72</v>
      </c>
      <c r="M242" s="14">
        <v>16</v>
      </c>
      <c r="N242" s="14">
        <v>48</v>
      </c>
      <c r="O242" s="15">
        <f t="shared" si="110"/>
        <v>64</v>
      </c>
      <c r="P242" s="14">
        <v>10</v>
      </c>
      <c r="Q242" s="14">
        <v>42</v>
      </c>
      <c r="R242" s="15">
        <f t="shared" si="111"/>
        <v>52</v>
      </c>
      <c r="S242" s="14">
        <v>9</v>
      </c>
      <c r="T242" s="14">
        <v>43</v>
      </c>
      <c r="U242" s="15">
        <f t="shared" si="112"/>
        <v>52</v>
      </c>
    </row>
    <row r="243" spans="1:21" ht="15" outlineLevel="4" x14ac:dyDescent="0.25">
      <c r="A243" s="8">
        <v>38.010100000000001</v>
      </c>
      <c r="B243" s="8" t="s">
        <v>392</v>
      </c>
      <c r="C243" s="8" t="s">
        <v>393</v>
      </c>
      <c r="D243" s="14">
        <v>30</v>
      </c>
      <c r="E243" s="14">
        <v>19</v>
      </c>
      <c r="F243" s="15">
        <f t="shared" si="107"/>
        <v>49</v>
      </c>
      <c r="G243" s="14">
        <v>24</v>
      </c>
      <c r="H243" s="14">
        <v>18</v>
      </c>
      <c r="I243" s="15">
        <f t="shared" si="108"/>
        <v>42</v>
      </c>
      <c r="J243" s="14">
        <v>29</v>
      </c>
      <c r="K243" s="14">
        <v>26</v>
      </c>
      <c r="L243" s="15">
        <f t="shared" si="109"/>
        <v>55</v>
      </c>
      <c r="M243" s="14">
        <v>26</v>
      </c>
      <c r="N243" s="14">
        <v>24</v>
      </c>
      <c r="O243" s="15">
        <f t="shared" si="110"/>
        <v>50</v>
      </c>
      <c r="P243" s="14">
        <v>29</v>
      </c>
      <c r="Q243" s="14">
        <v>21</v>
      </c>
      <c r="R243" s="15">
        <f t="shared" si="111"/>
        <v>50</v>
      </c>
      <c r="S243" s="14">
        <v>25</v>
      </c>
      <c r="T243" s="14">
        <v>15</v>
      </c>
      <c r="U243" s="15">
        <f t="shared" si="112"/>
        <v>40</v>
      </c>
    </row>
    <row r="244" spans="1:21" ht="12.75" customHeight="1" outlineLevel="4" x14ac:dyDescent="0.25">
      <c r="A244" s="8">
        <v>50.0501</v>
      </c>
      <c r="B244" s="8" t="s">
        <v>394</v>
      </c>
      <c r="C244" s="8" t="s">
        <v>395</v>
      </c>
      <c r="D244" s="14">
        <v>99</v>
      </c>
      <c r="E244" s="14">
        <v>187</v>
      </c>
      <c r="F244" s="15">
        <f t="shared" si="107"/>
        <v>286</v>
      </c>
      <c r="G244" s="14">
        <v>93</v>
      </c>
      <c r="H244" s="14">
        <v>181</v>
      </c>
      <c r="I244" s="15">
        <f t="shared" si="108"/>
        <v>274</v>
      </c>
      <c r="J244" s="14">
        <v>93</v>
      </c>
      <c r="K244" s="14">
        <v>190</v>
      </c>
      <c r="L244" s="15">
        <f t="shared" si="109"/>
        <v>283</v>
      </c>
      <c r="M244" s="14">
        <v>85</v>
      </c>
      <c r="N244" s="14">
        <v>177</v>
      </c>
      <c r="O244" s="15">
        <f t="shared" si="110"/>
        <v>262</v>
      </c>
      <c r="P244" s="14">
        <v>80</v>
      </c>
      <c r="Q244" s="14">
        <v>167</v>
      </c>
      <c r="R244" s="15">
        <f t="shared" si="111"/>
        <v>247</v>
      </c>
      <c r="S244" s="14">
        <v>77</v>
      </c>
      <c r="T244" s="14">
        <v>164</v>
      </c>
      <c r="U244" s="15">
        <f t="shared" si="112"/>
        <v>241</v>
      </c>
    </row>
    <row r="245" spans="1:21" ht="15" outlineLevel="4" x14ac:dyDescent="0.25">
      <c r="A245" s="8">
        <v>50.070300000000003</v>
      </c>
      <c r="B245" s="8" t="s">
        <v>396</v>
      </c>
      <c r="C245" s="8" t="s">
        <v>397</v>
      </c>
      <c r="D245" s="14">
        <v>32</v>
      </c>
      <c r="E245" s="14">
        <v>107</v>
      </c>
      <c r="F245" s="15">
        <f t="shared" si="107"/>
        <v>139</v>
      </c>
      <c r="G245" s="14">
        <v>33</v>
      </c>
      <c r="H245" s="14">
        <v>105</v>
      </c>
      <c r="I245" s="15">
        <f t="shared" si="108"/>
        <v>138</v>
      </c>
      <c r="J245" s="14">
        <v>31</v>
      </c>
      <c r="K245" s="14">
        <v>98</v>
      </c>
      <c r="L245" s="15">
        <f t="shared" si="109"/>
        <v>129</v>
      </c>
      <c r="M245" s="14">
        <v>26</v>
      </c>
      <c r="N245" s="14">
        <v>93</v>
      </c>
      <c r="O245" s="15">
        <f t="shared" si="110"/>
        <v>119</v>
      </c>
      <c r="P245" s="14">
        <v>29</v>
      </c>
      <c r="Q245" s="14">
        <v>89</v>
      </c>
      <c r="R245" s="15">
        <f t="shared" si="111"/>
        <v>118</v>
      </c>
      <c r="S245" s="14">
        <v>27</v>
      </c>
      <c r="T245" s="14">
        <v>85</v>
      </c>
      <c r="U245" s="15">
        <f t="shared" si="112"/>
        <v>112</v>
      </c>
    </row>
    <row r="246" spans="1:21" ht="12.75" customHeight="1" outlineLevel="4" x14ac:dyDescent="0.25">
      <c r="A246" s="8">
        <v>50.0901</v>
      </c>
      <c r="B246" s="8" t="s">
        <v>398</v>
      </c>
      <c r="C246" s="8" t="s">
        <v>399</v>
      </c>
      <c r="D246" s="14">
        <v>89</v>
      </c>
      <c r="E246" s="14">
        <v>65</v>
      </c>
      <c r="F246" s="15">
        <f t="shared" si="107"/>
        <v>154</v>
      </c>
      <c r="G246" s="14">
        <v>79</v>
      </c>
      <c r="H246" s="14">
        <v>57</v>
      </c>
      <c r="I246" s="15">
        <f t="shared" si="108"/>
        <v>136</v>
      </c>
      <c r="J246" s="14">
        <v>85</v>
      </c>
      <c r="K246" s="14">
        <v>65</v>
      </c>
      <c r="L246" s="15">
        <f t="shared" si="109"/>
        <v>150</v>
      </c>
      <c r="M246" s="14">
        <v>80</v>
      </c>
      <c r="N246" s="14">
        <v>64</v>
      </c>
      <c r="O246" s="15">
        <f t="shared" si="110"/>
        <v>144</v>
      </c>
      <c r="P246" s="14">
        <v>73</v>
      </c>
      <c r="Q246" s="14">
        <v>57</v>
      </c>
      <c r="R246" s="15">
        <f t="shared" si="111"/>
        <v>130</v>
      </c>
      <c r="S246" s="14">
        <v>58</v>
      </c>
      <c r="T246" s="14">
        <v>43</v>
      </c>
      <c r="U246" s="15">
        <f t="shared" si="112"/>
        <v>101</v>
      </c>
    </row>
    <row r="247" spans="1:21" ht="12.75" customHeight="1" outlineLevel="4" x14ac:dyDescent="0.25">
      <c r="A247" s="8">
        <v>54.010300000000001</v>
      </c>
      <c r="B247" s="8" t="s">
        <v>400</v>
      </c>
      <c r="C247" s="8" t="s">
        <v>401</v>
      </c>
      <c r="D247" s="14">
        <v>51</v>
      </c>
      <c r="E247" s="14">
        <v>46</v>
      </c>
      <c r="F247" s="15">
        <f t="shared" si="107"/>
        <v>97</v>
      </c>
      <c r="G247" s="14">
        <v>45</v>
      </c>
      <c r="H247" s="14">
        <v>44</v>
      </c>
      <c r="I247" s="15">
        <f t="shared" si="108"/>
        <v>89</v>
      </c>
      <c r="J247" s="14">
        <v>49</v>
      </c>
      <c r="K247" s="14">
        <v>45</v>
      </c>
      <c r="L247" s="15">
        <f t="shared" si="109"/>
        <v>94</v>
      </c>
      <c r="M247" s="14">
        <v>50</v>
      </c>
      <c r="N247" s="14">
        <v>45</v>
      </c>
      <c r="O247" s="15">
        <f t="shared" si="110"/>
        <v>95</v>
      </c>
      <c r="P247" s="14">
        <v>47</v>
      </c>
      <c r="Q247" s="14">
        <v>48</v>
      </c>
      <c r="R247" s="15">
        <f t="shared" si="111"/>
        <v>95</v>
      </c>
      <c r="S247" s="14">
        <v>43</v>
      </c>
      <c r="T247" s="14">
        <v>44</v>
      </c>
      <c r="U247" s="15">
        <f t="shared" si="112"/>
        <v>87</v>
      </c>
    </row>
    <row r="248" spans="1:21" ht="12.75" customHeight="1" outlineLevel="4" x14ac:dyDescent="0.25">
      <c r="A248" s="8">
        <v>54.0199</v>
      </c>
      <c r="B248" s="8" t="s">
        <v>402</v>
      </c>
      <c r="C248" s="8" t="s">
        <v>403</v>
      </c>
      <c r="D248" s="14">
        <v>47</v>
      </c>
      <c r="E248" s="14">
        <v>21</v>
      </c>
      <c r="F248" s="15">
        <f t="shared" si="107"/>
        <v>68</v>
      </c>
      <c r="G248" s="14">
        <v>42</v>
      </c>
      <c r="H248" s="14">
        <v>15</v>
      </c>
      <c r="I248" s="15">
        <f t="shared" si="108"/>
        <v>57</v>
      </c>
      <c r="J248" s="14">
        <v>50</v>
      </c>
      <c r="K248" s="14">
        <v>19</v>
      </c>
      <c r="L248" s="15">
        <f t="shared" si="109"/>
        <v>69</v>
      </c>
      <c r="M248" s="14">
        <v>48</v>
      </c>
      <c r="N248" s="14">
        <v>18</v>
      </c>
      <c r="O248" s="15">
        <f t="shared" si="110"/>
        <v>66</v>
      </c>
      <c r="P248" s="14">
        <v>48</v>
      </c>
      <c r="Q248" s="14">
        <v>22</v>
      </c>
      <c r="R248" s="15">
        <f t="shared" si="111"/>
        <v>70</v>
      </c>
      <c r="S248" s="14">
        <v>43</v>
      </c>
      <c r="T248" s="14">
        <v>23</v>
      </c>
      <c r="U248" s="15">
        <f t="shared" si="112"/>
        <v>66</v>
      </c>
    </row>
    <row r="249" spans="1:21" ht="15" outlineLevel="3" x14ac:dyDescent="0.25">
      <c r="A249" s="188" t="s">
        <v>404</v>
      </c>
      <c r="B249" s="188"/>
      <c r="C249" s="188"/>
      <c r="D249" s="13">
        <f t="shared" ref="D249:T249" si="123">SUBTOTAL(9,D250:D258)</f>
        <v>63</v>
      </c>
      <c r="E249" s="13">
        <f t="shared" si="123"/>
        <v>125</v>
      </c>
      <c r="F249" s="15">
        <f t="shared" si="107"/>
        <v>188</v>
      </c>
      <c r="G249" s="13">
        <f t="shared" si="123"/>
        <v>62</v>
      </c>
      <c r="H249" s="13">
        <f t="shared" si="123"/>
        <v>126</v>
      </c>
      <c r="I249" s="15">
        <f t="shared" si="108"/>
        <v>188</v>
      </c>
      <c r="J249" s="13">
        <f t="shared" si="123"/>
        <v>62</v>
      </c>
      <c r="K249" s="13">
        <f t="shared" si="123"/>
        <v>124</v>
      </c>
      <c r="L249" s="15">
        <f t="shared" si="109"/>
        <v>186</v>
      </c>
      <c r="M249" s="13">
        <f t="shared" si="123"/>
        <v>58</v>
      </c>
      <c r="N249" s="13">
        <f t="shared" si="123"/>
        <v>120</v>
      </c>
      <c r="O249" s="15">
        <f t="shared" si="110"/>
        <v>178</v>
      </c>
      <c r="P249" s="13">
        <f t="shared" si="123"/>
        <v>47</v>
      </c>
      <c r="Q249" s="13">
        <f t="shared" si="123"/>
        <v>100</v>
      </c>
      <c r="R249" s="15">
        <f t="shared" si="111"/>
        <v>147</v>
      </c>
      <c r="S249" s="13">
        <f t="shared" si="123"/>
        <v>44</v>
      </c>
      <c r="T249" s="13">
        <f t="shared" si="123"/>
        <v>99</v>
      </c>
      <c r="U249" s="15">
        <f t="shared" si="112"/>
        <v>143</v>
      </c>
    </row>
    <row r="250" spans="1:21" ht="15" outlineLevel="4" x14ac:dyDescent="0.25">
      <c r="A250" s="8">
        <v>50.060499999999998</v>
      </c>
      <c r="B250" s="8" t="s">
        <v>405</v>
      </c>
      <c r="C250" s="8" t="s">
        <v>406</v>
      </c>
      <c r="D250" s="14">
        <v>9</v>
      </c>
      <c r="E250" s="14">
        <v>22</v>
      </c>
      <c r="F250" s="15">
        <f t="shared" si="107"/>
        <v>31</v>
      </c>
      <c r="G250" s="14">
        <v>9</v>
      </c>
      <c r="H250" s="14">
        <v>25</v>
      </c>
      <c r="I250" s="15">
        <f t="shared" si="108"/>
        <v>34</v>
      </c>
      <c r="J250" s="14">
        <v>9</v>
      </c>
      <c r="K250" s="14">
        <v>23</v>
      </c>
      <c r="L250" s="15">
        <f t="shared" si="109"/>
        <v>32</v>
      </c>
      <c r="M250" s="14">
        <v>9</v>
      </c>
      <c r="N250" s="14">
        <v>22</v>
      </c>
      <c r="O250" s="15">
        <f t="shared" si="110"/>
        <v>31</v>
      </c>
      <c r="P250" s="14">
        <v>7</v>
      </c>
      <c r="Q250" s="14">
        <v>14</v>
      </c>
      <c r="R250" s="15">
        <f t="shared" si="111"/>
        <v>21</v>
      </c>
      <c r="S250" s="14">
        <v>7</v>
      </c>
      <c r="T250" s="14">
        <v>14</v>
      </c>
      <c r="U250" s="15">
        <f t="shared" si="112"/>
        <v>21</v>
      </c>
    </row>
    <row r="251" spans="1:21" ht="12.75" customHeight="1" outlineLevel="4" x14ac:dyDescent="0.25">
      <c r="A251" s="8">
        <v>50.070099999999996</v>
      </c>
      <c r="B251" s="8" t="s">
        <v>407</v>
      </c>
      <c r="C251" s="8" t="s">
        <v>408</v>
      </c>
      <c r="D251" s="14">
        <v>1</v>
      </c>
      <c r="E251" s="14">
        <v>5</v>
      </c>
      <c r="F251" s="15">
        <f t="shared" si="107"/>
        <v>6</v>
      </c>
      <c r="G251" s="14">
        <v>1</v>
      </c>
      <c r="H251" s="14">
        <v>6</v>
      </c>
      <c r="I251" s="15">
        <f t="shared" si="108"/>
        <v>7</v>
      </c>
      <c r="J251" s="14">
        <v>1</v>
      </c>
      <c r="K251" s="14">
        <v>6</v>
      </c>
      <c r="L251" s="15">
        <f t="shared" si="109"/>
        <v>7</v>
      </c>
      <c r="M251" s="14">
        <v>1</v>
      </c>
      <c r="N251" s="14">
        <v>7</v>
      </c>
      <c r="O251" s="15">
        <f t="shared" si="110"/>
        <v>8</v>
      </c>
      <c r="P251" s="14">
        <v>1</v>
      </c>
      <c r="Q251" s="14">
        <v>9</v>
      </c>
      <c r="R251" s="15">
        <f t="shared" si="111"/>
        <v>10</v>
      </c>
      <c r="S251" s="14">
        <v>1</v>
      </c>
      <c r="T251" s="14">
        <v>7</v>
      </c>
      <c r="U251" s="15">
        <f t="shared" si="112"/>
        <v>8</v>
      </c>
    </row>
    <row r="252" spans="1:21" ht="15" outlineLevel="4" x14ac:dyDescent="0.25">
      <c r="A252" s="8">
        <v>50.0702</v>
      </c>
      <c r="B252" s="8" t="s">
        <v>409</v>
      </c>
      <c r="C252" s="8" t="s">
        <v>410</v>
      </c>
      <c r="D252" s="14"/>
      <c r="E252" s="14"/>
      <c r="F252" s="15">
        <f t="shared" si="107"/>
        <v>0</v>
      </c>
      <c r="G252" s="14"/>
      <c r="H252" s="14"/>
      <c r="I252" s="15">
        <f t="shared" si="108"/>
        <v>0</v>
      </c>
      <c r="J252" s="14">
        <v>1</v>
      </c>
      <c r="K252" s="14"/>
      <c r="L252" s="15">
        <f t="shared" si="109"/>
        <v>1</v>
      </c>
      <c r="M252" s="14">
        <v>2</v>
      </c>
      <c r="N252" s="14"/>
      <c r="O252" s="15">
        <f t="shared" si="110"/>
        <v>2</v>
      </c>
      <c r="P252" s="14">
        <v>4</v>
      </c>
      <c r="Q252" s="14">
        <v>10</v>
      </c>
      <c r="R252" s="15">
        <f t="shared" si="111"/>
        <v>14</v>
      </c>
      <c r="S252" s="14">
        <v>5</v>
      </c>
      <c r="T252" s="14">
        <v>12</v>
      </c>
      <c r="U252" s="15">
        <f t="shared" si="112"/>
        <v>17</v>
      </c>
    </row>
    <row r="253" spans="1:21" ht="12.75" customHeight="1" outlineLevel="4" x14ac:dyDescent="0.25">
      <c r="A253" s="8">
        <v>50.070399999999999</v>
      </c>
      <c r="B253" s="8" t="s">
        <v>411</v>
      </c>
      <c r="C253" s="8" t="s">
        <v>412</v>
      </c>
      <c r="D253" s="14">
        <v>7</v>
      </c>
      <c r="E253" s="14">
        <v>9</v>
      </c>
      <c r="F253" s="15">
        <f t="shared" si="107"/>
        <v>16</v>
      </c>
      <c r="G253" s="14">
        <v>6</v>
      </c>
      <c r="H253" s="14">
        <v>10</v>
      </c>
      <c r="I253" s="15">
        <f t="shared" si="108"/>
        <v>16</v>
      </c>
      <c r="J253" s="14">
        <v>3</v>
      </c>
      <c r="K253" s="14">
        <v>11</v>
      </c>
      <c r="L253" s="15">
        <f t="shared" si="109"/>
        <v>14</v>
      </c>
      <c r="M253" s="14">
        <v>2</v>
      </c>
      <c r="N253" s="14">
        <v>11</v>
      </c>
      <c r="O253" s="15">
        <f t="shared" si="110"/>
        <v>13</v>
      </c>
      <c r="P253" s="14"/>
      <c r="Q253" s="14">
        <v>7</v>
      </c>
      <c r="R253" s="15">
        <f t="shared" si="111"/>
        <v>7</v>
      </c>
      <c r="S253" s="14">
        <v>1</v>
      </c>
      <c r="T253" s="14">
        <v>7</v>
      </c>
      <c r="U253" s="15">
        <f t="shared" si="112"/>
        <v>8</v>
      </c>
    </row>
    <row r="254" spans="1:21" ht="15" outlineLevel="4" x14ac:dyDescent="0.25">
      <c r="A254" s="8">
        <v>50.070500000000003</v>
      </c>
      <c r="B254" s="8" t="s">
        <v>413</v>
      </c>
      <c r="C254" s="8" t="s">
        <v>414</v>
      </c>
      <c r="D254" s="14">
        <v>15</v>
      </c>
      <c r="E254" s="14">
        <v>35</v>
      </c>
      <c r="F254" s="15">
        <f t="shared" si="107"/>
        <v>50</v>
      </c>
      <c r="G254" s="14">
        <v>15</v>
      </c>
      <c r="H254" s="14">
        <v>35</v>
      </c>
      <c r="I254" s="15">
        <f t="shared" si="108"/>
        <v>50</v>
      </c>
      <c r="J254" s="14">
        <v>15</v>
      </c>
      <c r="K254" s="14">
        <v>48</v>
      </c>
      <c r="L254" s="15">
        <f t="shared" si="109"/>
        <v>63</v>
      </c>
      <c r="M254" s="14">
        <v>12</v>
      </c>
      <c r="N254" s="14">
        <v>46</v>
      </c>
      <c r="O254" s="15">
        <f t="shared" si="110"/>
        <v>58</v>
      </c>
      <c r="P254" s="14">
        <v>10</v>
      </c>
      <c r="Q254" s="14">
        <v>16</v>
      </c>
      <c r="R254" s="15">
        <f t="shared" si="111"/>
        <v>26</v>
      </c>
      <c r="S254" s="14">
        <v>9</v>
      </c>
      <c r="T254" s="14">
        <v>13</v>
      </c>
      <c r="U254" s="15">
        <f t="shared" si="112"/>
        <v>22</v>
      </c>
    </row>
    <row r="255" spans="1:21" ht="12.75" customHeight="1" outlineLevel="4" x14ac:dyDescent="0.25">
      <c r="A255" s="8">
        <v>50.070500000000003</v>
      </c>
      <c r="B255" s="8" t="s">
        <v>415</v>
      </c>
      <c r="C255" s="8" t="s">
        <v>416</v>
      </c>
      <c r="D255" s="14">
        <v>17</v>
      </c>
      <c r="E255" s="14">
        <v>21</v>
      </c>
      <c r="F255" s="15">
        <f t="shared" si="107"/>
        <v>38</v>
      </c>
      <c r="G255" s="14">
        <v>17</v>
      </c>
      <c r="H255" s="14">
        <v>16</v>
      </c>
      <c r="I255" s="15">
        <f t="shared" si="108"/>
        <v>33</v>
      </c>
      <c r="J255" s="14">
        <v>17</v>
      </c>
      <c r="K255" s="14">
        <v>15</v>
      </c>
      <c r="L255" s="15">
        <f t="shared" si="109"/>
        <v>32</v>
      </c>
      <c r="M255" s="14">
        <v>18</v>
      </c>
      <c r="N255" s="14">
        <v>15</v>
      </c>
      <c r="O255" s="15">
        <f t="shared" si="110"/>
        <v>33</v>
      </c>
      <c r="P255" s="14">
        <v>15</v>
      </c>
      <c r="Q255" s="14">
        <v>13</v>
      </c>
      <c r="R255" s="15">
        <f t="shared" si="111"/>
        <v>28</v>
      </c>
      <c r="S255" s="14">
        <v>12</v>
      </c>
      <c r="T255" s="14">
        <v>14</v>
      </c>
      <c r="U255" s="15">
        <f t="shared" si="112"/>
        <v>26</v>
      </c>
    </row>
    <row r="256" spans="1:21" ht="15" outlineLevel="4" x14ac:dyDescent="0.25">
      <c r="A256" s="8">
        <v>50.070500000000003</v>
      </c>
      <c r="B256" s="8" t="s">
        <v>417</v>
      </c>
      <c r="C256" s="8" t="s">
        <v>418</v>
      </c>
      <c r="D256" s="14">
        <v>7</v>
      </c>
      <c r="E256" s="14">
        <v>17</v>
      </c>
      <c r="F256" s="15">
        <f t="shared" si="107"/>
        <v>24</v>
      </c>
      <c r="G256" s="14">
        <v>7</v>
      </c>
      <c r="H256" s="14">
        <v>18</v>
      </c>
      <c r="I256" s="15">
        <f t="shared" si="108"/>
        <v>25</v>
      </c>
      <c r="J256" s="14">
        <v>7</v>
      </c>
      <c r="K256" s="14">
        <v>10</v>
      </c>
      <c r="L256" s="15">
        <f t="shared" si="109"/>
        <v>17</v>
      </c>
      <c r="M256" s="14">
        <v>6</v>
      </c>
      <c r="N256" s="14">
        <v>10</v>
      </c>
      <c r="O256" s="15">
        <f t="shared" si="110"/>
        <v>16</v>
      </c>
      <c r="P256" s="14">
        <v>4</v>
      </c>
      <c r="Q256" s="14">
        <v>28</v>
      </c>
      <c r="R256" s="15">
        <f t="shared" si="111"/>
        <v>32</v>
      </c>
      <c r="S256" s="14">
        <v>4</v>
      </c>
      <c r="T256" s="14">
        <v>29</v>
      </c>
      <c r="U256" s="15">
        <f t="shared" si="112"/>
        <v>33</v>
      </c>
    </row>
    <row r="257" spans="1:21" ht="12.75" customHeight="1" outlineLevel="4" x14ac:dyDescent="0.25">
      <c r="A257" s="8">
        <v>50.070799999999998</v>
      </c>
      <c r="B257" s="8" t="s">
        <v>419</v>
      </c>
      <c r="C257" s="8" t="s">
        <v>420</v>
      </c>
      <c r="D257" s="14">
        <v>2</v>
      </c>
      <c r="E257" s="14">
        <v>7</v>
      </c>
      <c r="F257" s="15">
        <f t="shared" si="107"/>
        <v>9</v>
      </c>
      <c r="G257" s="14">
        <v>2</v>
      </c>
      <c r="H257" s="14">
        <v>8</v>
      </c>
      <c r="I257" s="15">
        <f t="shared" si="108"/>
        <v>10</v>
      </c>
      <c r="J257" s="14">
        <v>2</v>
      </c>
      <c r="K257" s="14">
        <v>4</v>
      </c>
      <c r="L257" s="15">
        <f t="shared" si="109"/>
        <v>6</v>
      </c>
      <c r="M257" s="14">
        <v>2</v>
      </c>
      <c r="N257" s="14">
        <v>2</v>
      </c>
      <c r="O257" s="15">
        <f t="shared" si="110"/>
        <v>4</v>
      </c>
      <c r="P257" s="14">
        <v>1</v>
      </c>
      <c r="Q257" s="14">
        <v>2</v>
      </c>
      <c r="R257" s="15">
        <f t="shared" si="111"/>
        <v>3</v>
      </c>
      <c r="S257" s="14">
        <v>1</v>
      </c>
      <c r="T257" s="14">
        <v>1</v>
      </c>
      <c r="U257" s="15">
        <f t="shared" si="112"/>
        <v>2</v>
      </c>
    </row>
    <row r="258" spans="1:21" ht="12.75" customHeight="1" outlineLevel="4" x14ac:dyDescent="0.25">
      <c r="A258" s="8">
        <v>50.070900000000002</v>
      </c>
      <c r="B258" s="8" t="s">
        <v>421</v>
      </c>
      <c r="C258" s="8" t="s">
        <v>422</v>
      </c>
      <c r="D258" s="14">
        <v>5</v>
      </c>
      <c r="E258" s="14">
        <v>9</v>
      </c>
      <c r="F258" s="15">
        <f t="shared" si="107"/>
        <v>14</v>
      </c>
      <c r="G258" s="14">
        <v>5</v>
      </c>
      <c r="H258" s="14">
        <v>8</v>
      </c>
      <c r="I258" s="15">
        <f t="shared" si="108"/>
        <v>13</v>
      </c>
      <c r="J258" s="14">
        <v>7</v>
      </c>
      <c r="K258" s="14">
        <v>7</v>
      </c>
      <c r="L258" s="15">
        <f t="shared" si="109"/>
        <v>14</v>
      </c>
      <c r="M258" s="14">
        <v>6</v>
      </c>
      <c r="N258" s="14">
        <v>7</v>
      </c>
      <c r="O258" s="15">
        <f t="shared" si="110"/>
        <v>13</v>
      </c>
      <c r="P258" s="14">
        <v>5</v>
      </c>
      <c r="Q258" s="14">
        <v>1</v>
      </c>
      <c r="R258" s="15">
        <f t="shared" si="111"/>
        <v>6</v>
      </c>
      <c r="S258" s="14">
        <v>4</v>
      </c>
      <c r="T258" s="14">
        <v>2</v>
      </c>
      <c r="U258" s="15">
        <f t="shared" si="112"/>
        <v>6</v>
      </c>
    </row>
    <row r="259" spans="1:21" ht="15" outlineLevel="3" x14ac:dyDescent="0.25">
      <c r="A259" s="188" t="s">
        <v>56</v>
      </c>
      <c r="B259" s="188"/>
      <c r="C259" s="188"/>
      <c r="D259" s="13">
        <f t="shared" ref="D259:T259" si="124">SUBTOTAL(9,D260:D265)</f>
        <v>59</v>
      </c>
      <c r="E259" s="13">
        <f t="shared" si="124"/>
        <v>156</v>
      </c>
      <c r="F259" s="15">
        <f t="shared" si="107"/>
        <v>215</v>
      </c>
      <c r="G259" s="13">
        <f t="shared" si="124"/>
        <v>57</v>
      </c>
      <c r="H259" s="13">
        <f t="shared" si="124"/>
        <v>156</v>
      </c>
      <c r="I259" s="15">
        <f t="shared" si="108"/>
        <v>213</v>
      </c>
      <c r="J259" s="13">
        <f t="shared" si="124"/>
        <v>53</v>
      </c>
      <c r="K259" s="13">
        <f t="shared" si="124"/>
        <v>159</v>
      </c>
      <c r="L259" s="15">
        <f t="shared" si="109"/>
        <v>212</v>
      </c>
      <c r="M259" s="13">
        <f t="shared" si="124"/>
        <v>52</v>
      </c>
      <c r="N259" s="13">
        <f t="shared" si="124"/>
        <v>160</v>
      </c>
      <c r="O259" s="15">
        <f t="shared" si="110"/>
        <v>212</v>
      </c>
      <c r="P259" s="13">
        <f t="shared" si="124"/>
        <v>56</v>
      </c>
      <c r="Q259" s="13">
        <f t="shared" si="124"/>
        <v>133</v>
      </c>
      <c r="R259" s="15">
        <f t="shared" si="111"/>
        <v>189</v>
      </c>
      <c r="S259" s="13">
        <f t="shared" si="124"/>
        <v>49</v>
      </c>
      <c r="T259" s="13">
        <f t="shared" si="124"/>
        <v>123</v>
      </c>
      <c r="U259" s="15">
        <f t="shared" si="112"/>
        <v>172</v>
      </c>
    </row>
    <row r="260" spans="1:21" ht="12.75" customHeight="1" outlineLevel="4" x14ac:dyDescent="0.25">
      <c r="A260" s="8">
        <v>30.9999</v>
      </c>
      <c r="B260" s="8" t="s">
        <v>423</v>
      </c>
      <c r="C260" s="8" t="s">
        <v>424</v>
      </c>
      <c r="D260" s="14">
        <v>9</v>
      </c>
      <c r="E260" s="14">
        <v>15</v>
      </c>
      <c r="F260" s="15">
        <f t="shared" si="107"/>
        <v>24</v>
      </c>
      <c r="G260" s="14">
        <v>11</v>
      </c>
      <c r="H260" s="14">
        <v>20</v>
      </c>
      <c r="I260" s="15">
        <f t="shared" si="108"/>
        <v>31</v>
      </c>
      <c r="J260" s="14">
        <v>11</v>
      </c>
      <c r="K260" s="14">
        <v>19</v>
      </c>
      <c r="L260" s="15">
        <f t="shared" si="109"/>
        <v>30</v>
      </c>
      <c r="M260" s="14">
        <v>10</v>
      </c>
      <c r="N260" s="14">
        <v>23</v>
      </c>
      <c r="O260" s="15">
        <f t="shared" si="110"/>
        <v>33</v>
      </c>
      <c r="P260" s="14">
        <v>9</v>
      </c>
      <c r="Q260" s="14">
        <v>24</v>
      </c>
      <c r="R260" s="15">
        <f t="shared" si="111"/>
        <v>33</v>
      </c>
      <c r="S260" s="14">
        <v>9</v>
      </c>
      <c r="T260" s="14">
        <v>25</v>
      </c>
      <c r="U260" s="15">
        <f t="shared" si="112"/>
        <v>34</v>
      </c>
    </row>
    <row r="261" spans="1:21" ht="12.75" customHeight="1" outlineLevel="4" x14ac:dyDescent="0.25">
      <c r="A261" s="8">
        <v>30.9999</v>
      </c>
      <c r="B261" s="8" t="s">
        <v>425</v>
      </c>
      <c r="C261" s="8" t="s">
        <v>426</v>
      </c>
      <c r="D261" s="14">
        <v>7</v>
      </c>
      <c r="E261" s="14">
        <v>19</v>
      </c>
      <c r="F261" s="15">
        <f t="shared" si="107"/>
        <v>26</v>
      </c>
      <c r="G261" s="14">
        <v>8</v>
      </c>
      <c r="H261" s="14">
        <v>25</v>
      </c>
      <c r="I261" s="15">
        <f t="shared" si="108"/>
        <v>33</v>
      </c>
      <c r="J261" s="14">
        <v>7</v>
      </c>
      <c r="K261" s="14">
        <v>28</v>
      </c>
      <c r="L261" s="15">
        <f t="shared" si="109"/>
        <v>35</v>
      </c>
      <c r="M261" s="14">
        <v>6</v>
      </c>
      <c r="N261" s="14">
        <v>34</v>
      </c>
      <c r="O261" s="15">
        <f t="shared" si="110"/>
        <v>40</v>
      </c>
      <c r="P261" s="14">
        <v>6</v>
      </c>
      <c r="Q261" s="14">
        <v>27</v>
      </c>
      <c r="R261" s="15">
        <f t="shared" si="111"/>
        <v>33</v>
      </c>
      <c r="S261" s="14">
        <v>6</v>
      </c>
      <c r="T261" s="14">
        <v>25</v>
      </c>
      <c r="U261" s="15">
        <f t="shared" si="112"/>
        <v>31</v>
      </c>
    </row>
    <row r="262" spans="1:21" ht="15" outlineLevel="4" x14ac:dyDescent="0.25">
      <c r="A262" s="8">
        <v>30.9999</v>
      </c>
      <c r="B262" s="8" t="s">
        <v>427</v>
      </c>
      <c r="C262" s="8" t="s">
        <v>428</v>
      </c>
      <c r="D262" s="14"/>
      <c r="E262" s="14"/>
      <c r="F262" s="15">
        <f t="shared" si="107"/>
        <v>0</v>
      </c>
      <c r="G262" s="14"/>
      <c r="H262" s="14"/>
      <c r="I262" s="15">
        <f t="shared" si="108"/>
        <v>0</v>
      </c>
      <c r="J262" s="14"/>
      <c r="K262" s="14"/>
      <c r="L262" s="15">
        <f t="shared" si="109"/>
        <v>0</v>
      </c>
      <c r="M262" s="14"/>
      <c r="N262" s="14"/>
      <c r="O262" s="15">
        <f t="shared" si="110"/>
        <v>0</v>
      </c>
      <c r="P262" s="14"/>
      <c r="Q262" s="14"/>
      <c r="R262" s="15">
        <f t="shared" si="111"/>
        <v>0</v>
      </c>
      <c r="S262" s="14"/>
      <c r="T262" s="14">
        <v>1</v>
      </c>
      <c r="U262" s="15">
        <f t="shared" si="112"/>
        <v>1</v>
      </c>
    </row>
    <row r="263" spans="1:21" ht="15" outlineLevel="4" x14ac:dyDescent="0.25">
      <c r="A263" s="8">
        <v>30.9999</v>
      </c>
      <c r="B263" s="8" t="s">
        <v>429</v>
      </c>
      <c r="C263" s="8" t="s">
        <v>430</v>
      </c>
      <c r="D263" s="14">
        <v>13</v>
      </c>
      <c r="E263" s="14">
        <v>27</v>
      </c>
      <c r="F263" s="15">
        <f t="shared" si="107"/>
        <v>40</v>
      </c>
      <c r="G263" s="14">
        <v>18</v>
      </c>
      <c r="H263" s="14">
        <v>32</v>
      </c>
      <c r="I263" s="15">
        <f t="shared" si="108"/>
        <v>50</v>
      </c>
      <c r="J263" s="14">
        <v>14</v>
      </c>
      <c r="K263" s="14">
        <v>26</v>
      </c>
      <c r="L263" s="15">
        <f t="shared" si="109"/>
        <v>40</v>
      </c>
      <c r="M263" s="14">
        <v>18</v>
      </c>
      <c r="N263" s="14">
        <v>27</v>
      </c>
      <c r="O263" s="15">
        <f t="shared" si="110"/>
        <v>45</v>
      </c>
      <c r="P263" s="14">
        <v>20</v>
      </c>
      <c r="Q263" s="14">
        <v>19</v>
      </c>
      <c r="R263" s="15">
        <f t="shared" si="111"/>
        <v>39</v>
      </c>
      <c r="S263" s="14">
        <v>15</v>
      </c>
      <c r="T263" s="14">
        <v>18</v>
      </c>
      <c r="U263" s="15">
        <f t="shared" si="112"/>
        <v>33</v>
      </c>
    </row>
    <row r="264" spans="1:21" ht="15" outlineLevel="4" x14ac:dyDescent="0.25">
      <c r="A264" s="8">
        <v>30.9999</v>
      </c>
      <c r="B264" s="8" t="s">
        <v>431</v>
      </c>
      <c r="C264" s="8" t="s">
        <v>432</v>
      </c>
      <c r="D264" s="14">
        <v>5</v>
      </c>
      <c r="E264" s="14">
        <v>21</v>
      </c>
      <c r="F264" s="15">
        <f t="shared" si="107"/>
        <v>26</v>
      </c>
      <c r="G264" s="14">
        <v>4</v>
      </c>
      <c r="H264" s="14">
        <v>21</v>
      </c>
      <c r="I264" s="15">
        <f t="shared" si="108"/>
        <v>25</v>
      </c>
      <c r="J264" s="14">
        <v>3</v>
      </c>
      <c r="K264" s="14">
        <v>12</v>
      </c>
      <c r="L264" s="15">
        <f t="shared" si="109"/>
        <v>15</v>
      </c>
      <c r="M264" s="14">
        <v>2</v>
      </c>
      <c r="N264" s="14">
        <v>9</v>
      </c>
      <c r="O264" s="15">
        <f t="shared" si="110"/>
        <v>11</v>
      </c>
      <c r="P264" s="14"/>
      <c r="Q264" s="14">
        <v>6</v>
      </c>
      <c r="R264" s="15">
        <f t="shared" si="111"/>
        <v>6</v>
      </c>
      <c r="S264" s="14"/>
      <c r="T264" s="14">
        <v>8</v>
      </c>
      <c r="U264" s="15">
        <f t="shared" si="112"/>
        <v>8</v>
      </c>
    </row>
    <row r="265" spans="1:21" ht="15" outlineLevel="4" x14ac:dyDescent="0.25">
      <c r="A265" s="8">
        <v>30.9999</v>
      </c>
      <c r="B265" s="8" t="s">
        <v>433</v>
      </c>
      <c r="C265" s="8" t="s">
        <v>148</v>
      </c>
      <c r="D265" s="14">
        <v>25</v>
      </c>
      <c r="E265" s="14">
        <v>74</v>
      </c>
      <c r="F265" s="15">
        <f t="shared" si="107"/>
        <v>99</v>
      </c>
      <c r="G265" s="14">
        <v>16</v>
      </c>
      <c r="H265" s="14">
        <v>58</v>
      </c>
      <c r="I265" s="15">
        <f t="shared" si="108"/>
        <v>74</v>
      </c>
      <c r="J265" s="14">
        <v>18</v>
      </c>
      <c r="K265" s="14">
        <v>74</v>
      </c>
      <c r="L265" s="15">
        <f t="shared" si="109"/>
        <v>92</v>
      </c>
      <c r="M265" s="14">
        <v>16</v>
      </c>
      <c r="N265" s="14">
        <v>67</v>
      </c>
      <c r="O265" s="15">
        <f t="shared" si="110"/>
        <v>83</v>
      </c>
      <c r="P265" s="14">
        <v>21</v>
      </c>
      <c r="Q265" s="14">
        <v>57</v>
      </c>
      <c r="R265" s="15">
        <f t="shared" si="111"/>
        <v>78</v>
      </c>
      <c r="S265" s="14">
        <v>19</v>
      </c>
      <c r="T265" s="14">
        <v>46</v>
      </c>
      <c r="U265" s="15">
        <f t="shared" si="112"/>
        <v>65</v>
      </c>
    </row>
    <row r="266" spans="1:21" ht="15" outlineLevel="2" x14ac:dyDescent="0.25">
      <c r="A266" s="190" t="s">
        <v>41</v>
      </c>
      <c r="B266" s="190"/>
      <c r="C266" s="190"/>
      <c r="D266" s="13">
        <f t="shared" ref="D266:T266" si="125">SUBTOTAL(9,D268:D283)</f>
        <v>228</v>
      </c>
      <c r="E266" s="13">
        <f t="shared" si="125"/>
        <v>371</v>
      </c>
      <c r="F266" s="15">
        <f t="shared" si="107"/>
        <v>599</v>
      </c>
      <c r="G266" s="13">
        <f t="shared" si="125"/>
        <v>216</v>
      </c>
      <c r="H266" s="13">
        <f t="shared" si="125"/>
        <v>367</v>
      </c>
      <c r="I266" s="15">
        <f t="shared" si="108"/>
        <v>583</v>
      </c>
      <c r="J266" s="13">
        <f t="shared" si="125"/>
        <v>241</v>
      </c>
      <c r="K266" s="13">
        <f t="shared" si="125"/>
        <v>383</v>
      </c>
      <c r="L266" s="15">
        <f t="shared" si="109"/>
        <v>624</v>
      </c>
      <c r="M266" s="13">
        <f t="shared" si="125"/>
        <v>242</v>
      </c>
      <c r="N266" s="13">
        <f t="shared" si="125"/>
        <v>372</v>
      </c>
      <c r="O266" s="15">
        <f t="shared" si="110"/>
        <v>614</v>
      </c>
      <c r="P266" s="13">
        <f t="shared" si="125"/>
        <v>242</v>
      </c>
      <c r="Q266" s="13">
        <f t="shared" si="125"/>
        <v>334</v>
      </c>
      <c r="R266" s="15">
        <f t="shared" si="111"/>
        <v>576</v>
      </c>
      <c r="S266" s="13">
        <f t="shared" si="125"/>
        <v>221</v>
      </c>
      <c r="T266" s="13">
        <f t="shared" si="125"/>
        <v>287</v>
      </c>
      <c r="U266" s="15">
        <f t="shared" si="112"/>
        <v>508</v>
      </c>
    </row>
    <row r="267" spans="1:21" ht="15" outlineLevel="3" collapsed="1" x14ac:dyDescent="0.25">
      <c r="A267" s="188" t="s">
        <v>63</v>
      </c>
      <c r="B267" s="188"/>
      <c r="C267" s="188"/>
      <c r="D267" s="13">
        <f t="shared" ref="D267:T267" si="126">SUBTOTAL(9,D268:D268)</f>
        <v>0</v>
      </c>
      <c r="E267" s="13">
        <f t="shared" si="126"/>
        <v>1</v>
      </c>
      <c r="F267" s="15">
        <f t="shared" si="107"/>
        <v>1</v>
      </c>
      <c r="G267" s="13">
        <f t="shared" si="126"/>
        <v>0</v>
      </c>
      <c r="H267" s="13">
        <f t="shared" si="126"/>
        <v>0</v>
      </c>
      <c r="I267" s="15">
        <f t="shared" si="108"/>
        <v>0</v>
      </c>
      <c r="J267" s="13">
        <f t="shared" si="126"/>
        <v>1</v>
      </c>
      <c r="K267" s="13">
        <f t="shared" si="126"/>
        <v>1</v>
      </c>
      <c r="L267" s="15">
        <f t="shared" si="109"/>
        <v>2</v>
      </c>
      <c r="M267" s="13">
        <f t="shared" si="126"/>
        <v>1</v>
      </c>
      <c r="N267" s="13">
        <f t="shared" si="126"/>
        <v>1</v>
      </c>
      <c r="O267" s="15">
        <f t="shared" si="110"/>
        <v>2</v>
      </c>
      <c r="P267" s="13">
        <f t="shared" si="126"/>
        <v>0</v>
      </c>
      <c r="Q267" s="13">
        <f t="shared" si="126"/>
        <v>1</v>
      </c>
      <c r="R267" s="15">
        <f t="shared" si="111"/>
        <v>1</v>
      </c>
      <c r="S267" s="13">
        <f t="shared" si="126"/>
        <v>0</v>
      </c>
      <c r="T267" s="13">
        <f t="shared" si="126"/>
        <v>0</v>
      </c>
      <c r="U267" s="15">
        <f t="shared" si="112"/>
        <v>0</v>
      </c>
    </row>
    <row r="268" spans="1:21" ht="15" outlineLevel="4" x14ac:dyDescent="0.25">
      <c r="A268" s="8">
        <v>16.010200000000001</v>
      </c>
      <c r="B268" s="8" t="s">
        <v>434</v>
      </c>
      <c r="C268" s="8" t="s">
        <v>435</v>
      </c>
      <c r="D268" s="14"/>
      <c r="E268" s="14">
        <v>1</v>
      </c>
      <c r="F268" s="15">
        <f t="shared" ref="F268:F292" si="127">SUM(D268:E268)</f>
        <v>1</v>
      </c>
      <c r="G268" s="14"/>
      <c r="H268" s="14"/>
      <c r="I268" s="15">
        <f t="shared" ref="I268:I292" si="128">SUM(G268:H268)</f>
        <v>0</v>
      </c>
      <c r="J268" s="14">
        <v>1</v>
      </c>
      <c r="K268" s="14">
        <v>1</v>
      </c>
      <c r="L268" s="15">
        <f t="shared" ref="L268:L292" si="129">SUM(J268:K268)</f>
        <v>2</v>
      </c>
      <c r="M268" s="14">
        <v>1</v>
      </c>
      <c r="N268" s="14">
        <v>1</v>
      </c>
      <c r="O268" s="15">
        <f t="shared" ref="O268:O292" si="130">SUM(M268:N268)</f>
        <v>2</v>
      </c>
      <c r="P268" s="14"/>
      <c r="Q268" s="14">
        <v>1</v>
      </c>
      <c r="R268" s="15">
        <f t="shared" ref="R268:R292" si="131">SUM(P268:Q268)</f>
        <v>1</v>
      </c>
      <c r="S268" s="14"/>
      <c r="T268" s="14"/>
      <c r="U268" s="15">
        <f t="shared" ref="U268:U292" si="132">SUM(S268:T268)</f>
        <v>0</v>
      </c>
    </row>
    <row r="269" spans="1:21" ht="15" outlineLevel="3" x14ac:dyDescent="0.25">
      <c r="A269" s="188" t="s">
        <v>121</v>
      </c>
      <c r="B269" s="188"/>
      <c r="C269" s="188"/>
      <c r="D269" s="13">
        <f t="shared" ref="D269:T269" si="133">SUBTOTAL(9,D270:D277)</f>
        <v>157</v>
      </c>
      <c r="E269" s="13">
        <f t="shared" si="133"/>
        <v>236</v>
      </c>
      <c r="F269" s="15">
        <f t="shared" si="127"/>
        <v>393</v>
      </c>
      <c r="G269" s="13">
        <f t="shared" si="133"/>
        <v>139</v>
      </c>
      <c r="H269" s="13">
        <f t="shared" si="133"/>
        <v>235</v>
      </c>
      <c r="I269" s="15">
        <f t="shared" si="128"/>
        <v>374</v>
      </c>
      <c r="J269" s="13">
        <f t="shared" si="133"/>
        <v>165</v>
      </c>
      <c r="K269" s="13">
        <f t="shared" si="133"/>
        <v>254</v>
      </c>
      <c r="L269" s="15">
        <f t="shared" si="129"/>
        <v>419</v>
      </c>
      <c r="M269" s="13">
        <f t="shared" si="133"/>
        <v>167</v>
      </c>
      <c r="N269" s="13">
        <f t="shared" si="133"/>
        <v>247</v>
      </c>
      <c r="O269" s="15">
        <f t="shared" si="130"/>
        <v>414</v>
      </c>
      <c r="P269" s="13">
        <f t="shared" si="133"/>
        <v>172</v>
      </c>
      <c r="Q269" s="13">
        <f t="shared" si="133"/>
        <v>224</v>
      </c>
      <c r="R269" s="15">
        <f t="shared" si="131"/>
        <v>396</v>
      </c>
      <c r="S269" s="13">
        <f t="shared" si="133"/>
        <v>151</v>
      </c>
      <c r="T269" s="13">
        <f t="shared" si="133"/>
        <v>200</v>
      </c>
      <c r="U269" s="15">
        <f t="shared" si="132"/>
        <v>351</v>
      </c>
    </row>
    <row r="270" spans="1:21" ht="15" outlineLevel="4" x14ac:dyDescent="0.25">
      <c r="A270" s="8">
        <v>16.010200000000001</v>
      </c>
      <c r="B270" s="8" t="s">
        <v>436</v>
      </c>
      <c r="C270" s="8" t="s">
        <v>437</v>
      </c>
      <c r="D270" s="14">
        <v>10</v>
      </c>
      <c r="E270" s="14">
        <v>24</v>
      </c>
      <c r="F270" s="15">
        <f t="shared" si="127"/>
        <v>34</v>
      </c>
      <c r="G270" s="14">
        <v>8</v>
      </c>
      <c r="H270" s="14">
        <v>23</v>
      </c>
      <c r="I270" s="15">
        <f t="shared" si="128"/>
        <v>31</v>
      </c>
      <c r="J270" s="14">
        <v>8</v>
      </c>
      <c r="K270" s="14">
        <v>26</v>
      </c>
      <c r="L270" s="15">
        <f t="shared" si="129"/>
        <v>34</v>
      </c>
      <c r="M270" s="14">
        <v>7</v>
      </c>
      <c r="N270" s="14">
        <v>23</v>
      </c>
      <c r="O270" s="15">
        <f t="shared" si="130"/>
        <v>30</v>
      </c>
      <c r="P270" s="14">
        <v>8</v>
      </c>
      <c r="Q270" s="14">
        <v>22</v>
      </c>
      <c r="R270" s="15">
        <f t="shared" si="131"/>
        <v>30</v>
      </c>
      <c r="S270" s="14">
        <v>9</v>
      </c>
      <c r="T270" s="14">
        <v>19</v>
      </c>
      <c r="U270" s="15">
        <f t="shared" si="132"/>
        <v>28</v>
      </c>
    </row>
    <row r="271" spans="1:21" ht="15" outlineLevel="4" x14ac:dyDescent="0.25">
      <c r="A271" s="8">
        <v>16.010300000000001</v>
      </c>
      <c r="B271" s="8" t="s">
        <v>438</v>
      </c>
      <c r="C271" s="8" t="s">
        <v>439</v>
      </c>
      <c r="D271" s="14">
        <v>24</v>
      </c>
      <c r="E271" s="14">
        <v>62</v>
      </c>
      <c r="F271" s="15">
        <f t="shared" si="127"/>
        <v>86</v>
      </c>
      <c r="G271" s="14">
        <v>21</v>
      </c>
      <c r="H271" s="14">
        <v>61</v>
      </c>
      <c r="I271" s="15">
        <f t="shared" si="128"/>
        <v>82</v>
      </c>
      <c r="J271" s="14">
        <v>27</v>
      </c>
      <c r="K271" s="14">
        <v>79</v>
      </c>
      <c r="L271" s="15">
        <f t="shared" si="129"/>
        <v>106</v>
      </c>
      <c r="M271" s="14">
        <v>26</v>
      </c>
      <c r="N271" s="14">
        <v>75</v>
      </c>
      <c r="O271" s="15">
        <f t="shared" si="130"/>
        <v>101</v>
      </c>
      <c r="P271" s="14">
        <v>21</v>
      </c>
      <c r="Q271" s="14">
        <v>71</v>
      </c>
      <c r="R271" s="15">
        <f t="shared" si="131"/>
        <v>92</v>
      </c>
      <c r="S271" s="14">
        <v>18</v>
      </c>
      <c r="T271" s="14">
        <v>63</v>
      </c>
      <c r="U271" s="15">
        <f t="shared" si="132"/>
        <v>81</v>
      </c>
    </row>
    <row r="272" spans="1:21" ht="15" outlineLevel="4" x14ac:dyDescent="0.25">
      <c r="A272" s="8">
        <v>16.010400000000001</v>
      </c>
      <c r="B272" s="8" t="s">
        <v>380</v>
      </c>
      <c r="C272" s="8" t="s">
        <v>381</v>
      </c>
      <c r="D272" s="14">
        <v>8</v>
      </c>
      <c r="E272" s="14">
        <v>18</v>
      </c>
      <c r="F272" s="15">
        <f t="shared" si="127"/>
        <v>26</v>
      </c>
      <c r="G272" s="14">
        <v>8</v>
      </c>
      <c r="H272" s="14">
        <v>16</v>
      </c>
      <c r="I272" s="15">
        <f t="shared" si="128"/>
        <v>24</v>
      </c>
      <c r="J272" s="14">
        <v>7</v>
      </c>
      <c r="K272" s="14">
        <v>20</v>
      </c>
      <c r="L272" s="15">
        <f t="shared" si="129"/>
        <v>27</v>
      </c>
      <c r="M272" s="14">
        <v>9</v>
      </c>
      <c r="N272" s="14">
        <v>16</v>
      </c>
      <c r="O272" s="15">
        <f t="shared" si="130"/>
        <v>25</v>
      </c>
      <c r="P272" s="14">
        <v>11</v>
      </c>
      <c r="Q272" s="14">
        <v>17</v>
      </c>
      <c r="R272" s="15">
        <f t="shared" si="131"/>
        <v>28</v>
      </c>
      <c r="S272" s="14">
        <v>11</v>
      </c>
      <c r="T272" s="14">
        <v>17</v>
      </c>
      <c r="U272" s="15">
        <f t="shared" si="132"/>
        <v>28</v>
      </c>
    </row>
    <row r="273" spans="1:21" ht="15" outlineLevel="4" x14ac:dyDescent="0.25">
      <c r="A273" s="8">
        <v>16.090499999999999</v>
      </c>
      <c r="B273" s="8" t="s">
        <v>386</v>
      </c>
      <c r="C273" s="8" t="s">
        <v>387</v>
      </c>
      <c r="D273" s="14">
        <v>13</v>
      </c>
      <c r="E273" s="14">
        <v>16</v>
      </c>
      <c r="F273" s="15">
        <f t="shared" si="127"/>
        <v>29</v>
      </c>
      <c r="G273" s="14">
        <v>13</v>
      </c>
      <c r="H273" s="14">
        <v>19</v>
      </c>
      <c r="I273" s="15">
        <f t="shared" si="128"/>
        <v>32</v>
      </c>
      <c r="J273" s="14">
        <v>15</v>
      </c>
      <c r="K273" s="14">
        <v>16</v>
      </c>
      <c r="L273" s="15">
        <f t="shared" si="129"/>
        <v>31</v>
      </c>
      <c r="M273" s="14">
        <v>16</v>
      </c>
      <c r="N273" s="14">
        <v>19</v>
      </c>
      <c r="O273" s="15">
        <f t="shared" si="130"/>
        <v>35</v>
      </c>
      <c r="P273" s="14">
        <v>17</v>
      </c>
      <c r="Q273" s="14">
        <v>20</v>
      </c>
      <c r="R273" s="15">
        <f t="shared" si="131"/>
        <v>37</v>
      </c>
      <c r="S273" s="14">
        <v>15</v>
      </c>
      <c r="T273" s="14">
        <v>20</v>
      </c>
      <c r="U273" s="15">
        <f t="shared" si="132"/>
        <v>35</v>
      </c>
    </row>
    <row r="274" spans="1:21" ht="12.75" customHeight="1" outlineLevel="4" x14ac:dyDescent="0.25">
      <c r="A274" s="8">
        <v>23.010100000000001</v>
      </c>
      <c r="B274" s="8" t="s">
        <v>388</v>
      </c>
      <c r="C274" s="8" t="s">
        <v>389</v>
      </c>
      <c r="D274" s="14">
        <v>18</v>
      </c>
      <c r="E274" s="14">
        <v>30</v>
      </c>
      <c r="F274" s="15">
        <f t="shared" si="127"/>
        <v>48</v>
      </c>
      <c r="G274" s="14">
        <v>17</v>
      </c>
      <c r="H274" s="14">
        <v>35</v>
      </c>
      <c r="I274" s="15">
        <f t="shared" si="128"/>
        <v>52</v>
      </c>
      <c r="J274" s="14">
        <v>18</v>
      </c>
      <c r="K274" s="14">
        <v>31</v>
      </c>
      <c r="L274" s="15">
        <f t="shared" si="129"/>
        <v>49</v>
      </c>
      <c r="M274" s="14">
        <v>18</v>
      </c>
      <c r="N274" s="14">
        <v>30</v>
      </c>
      <c r="O274" s="15">
        <f t="shared" si="130"/>
        <v>48</v>
      </c>
      <c r="P274" s="14">
        <v>18</v>
      </c>
      <c r="Q274" s="14">
        <v>22</v>
      </c>
      <c r="R274" s="15">
        <f t="shared" si="131"/>
        <v>40</v>
      </c>
      <c r="S274" s="14">
        <v>16</v>
      </c>
      <c r="T274" s="14">
        <v>21</v>
      </c>
      <c r="U274" s="15">
        <f t="shared" si="132"/>
        <v>37</v>
      </c>
    </row>
    <row r="275" spans="1:21" ht="15" outlineLevel="4" x14ac:dyDescent="0.25">
      <c r="A275" s="8">
        <v>38.010100000000001</v>
      </c>
      <c r="B275" s="8" t="s">
        <v>392</v>
      </c>
      <c r="C275" s="8" t="s">
        <v>393</v>
      </c>
      <c r="D275" s="14">
        <v>27</v>
      </c>
      <c r="E275" s="14">
        <v>10</v>
      </c>
      <c r="F275" s="15">
        <f t="shared" si="127"/>
        <v>37</v>
      </c>
      <c r="G275" s="14">
        <v>26</v>
      </c>
      <c r="H275" s="14">
        <v>8</v>
      </c>
      <c r="I275" s="15">
        <f t="shared" si="128"/>
        <v>34</v>
      </c>
      <c r="J275" s="14">
        <v>36</v>
      </c>
      <c r="K275" s="14">
        <v>6</v>
      </c>
      <c r="L275" s="15">
        <f t="shared" si="129"/>
        <v>42</v>
      </c>
      <c r="M275" s="14">
        <v>31</v>
      </c>
      <c r="N275" s="14">
        <v>5</v>
      </c>
      <c r="O275" s="15">
        <f t="shared" si="130"/>
        <v>36</v>
      </c>
      <c r="P275" s="14">
        <v>31</v>
      </c>
      <c r="Q275" s="14">
        <v>4</v>
      </c>
      <c r="R275" s="15">
        <f t="shared" si="131"/>
        <v>35</v>
      </c>
      <c r="S275" s="14">
        <v>28</v>
      </c>
      <c r="T275" s="14">
        <v>3</v>
      </c>
      <c r="U275" s="15">
        <f t="shared" si="132"/>
        <v>31</v>
      </c>
    </row>
    <row r="276" spans="1:21" ht="15" outlineLevel="4" x14ac:dyDescent="0.25">
      <c r="A276" s="8">
        <v>50.100200000000001</v>
      </c>
      <c r="B276" s="8" t="s">
        <v>440</v>
      </c>
      <c r="C276" s="8" t="s">
        <v>441</v>
      </c>
      <c r="D276" s="14">
        <v>20</v>
      </c>
      <c r="E276" s="14">
        <v>48</v>
      </c>
      <c r="F276" s="15">
        <f t="shared" si="127"/>
        <v>68</v>
      </c>
      <c r="G276" s="14">
        <v>17</v>
      </c>
      <c r="H276" s="14">
        <v>47</v>
      </c>
      <c r="I276" s="15">
        <f t="shared" si="128"/>
        <v>64</v>
      </c>
      <c r="J276" s="14">
        <v>16</v>
      </c>
      <c r="K276" s="14">
        <v>46</v>
      </c>
      <c r="L276" s="15">
        <f t="shared" si="129"/>
        <v>62</v>
      </c>
      <c r="M276" s="14">
        <v>19</v>
      </c>
      <c r="N276" s="14">
        <v>48</v>
      </c>
      <c r="O276" s="15">
        <f t="shared" si="130"/>
        <v>67</v>
      </c>
      <c r="P276" s="14">
        <v>19</v>
      </c>
      <c r="Q276" s="14">
        <v>41</v>
      </c>
      <c r="R276" s="15">
        <f t="shared" si="131"/>
        <v>60</v>
      </c>
      <c r="S276" s="14">
        <v>20</v>
      </c>
      <c r="T276" s="14">
        <v>34</v>
      </c>
      <c r="U276" s="15">
        <f t="shared" si="132"/>
        <v>54</v>
      </c>
    </row>
    <row r="277" spans="1:21" ht="15" outlineLevel="4" x14ac:dyDescent="0.25">
      <c r="A277" s="8">
        <v>54.010100000000001</v>
      </c>
      <c r="B277" s="8" t="s">
        <v>442</v>
      </c>
      <c r="C277" s="8" t="s">
        <v>443</v>
      </c>
      <c r="D277" s="14">
        <v>37</v>
      </c>
      <c r="E277" s="14">
        <v>28</v>
      </c>
      <c r="F277" s="15">
        <f t="shared" si="127"/>
        <v>65</v>
      </c>
      <c r="G277" s="14">
        <v>29</v>
      </c>
      <c r="H277" s="14">
        <v>26</v>
      </c>
      <c r="I277" s="15">
        <f t="shared" si="128"/>
        <v>55</v>
      </c>
      <c r="J277" s="14">
        <v>38</v>
      </c>
      <c r="K277" s="14">
        <v>30</v>
      </c>
      <c r="L277" s="15">
        <f t="shared" si="129"/>
        <v>68</v>
      </c>
      <c r="M277" s="14">
        <v>41</v>
      </c>
      <c r="N277" s="14">
        <v>31</v>
      </c>
      <c r="O277" s="15">
        <f t="shared" si="130"/>
        <v>72</v>
      </c>
      <c r="P277" s="14">
        <v>47</v>
      </c>
      <c r="Q277" s="14">
        <v>27</v>
      </c>
      <c r="R277" s="15">
        <f t="shared" si="131"/>
        <v>74</v>
      </c>
      <c r="S277" s="14">
        <v>34</v>
      </c>
      <c r="T277" s="14">
        <v>23</v>
      </c>
      <c r="U277" s="15">
        <f t="shared" si="132"/>
        <v>57</v>
      </c>
    </row>
    <row r="278" spans="1:21" ht="15" outlineLevel="3" x14ac:dyDescent="0.25">
      <c r="A278" s="188" t="s">
        <v>219</v>
      </c>
      <c r="B278" s="188"/>
      <c r="C278" s="188"/>
      <c r="D278" s="13">
        <f t="shared" ref="D278:T278" si="134">SUBTOTAL(9,D279:D279)</f>
        <v>0</v>
      </c>
      <c r="E278" s="13">
        <f t="shared" si="134"/>
        <v>2</v>
      </c>
      <c r="F278" s="15">
        <f t="shared" si="127"/>
        <v>2</v>
      </c>
      <c r="G278" s="13">
        <f t="shared" si="134"/>
        <v>0</v>
      </c>
      <c r="H278" s="13">
        <f t="shared" si="134"/>
        <v>2</v>
      </c>
      <c r="I278" s="15">
        <f t="shared" si="128"/>
        <v>2</v>
      </c>
      <c r="J278" s="13">
        <f t="shared" si="134"/>
        <v>0</v>
      </c>
      <c r="K278" s="13">
        <f t="shared" si="134"/>
        <v>0</v>
      </c>
      <c r="L278" s="15">
        <f t="shared" si="129"/>
        <v>0</v>
      </c>
      <c r="M278" s="13">
        <f t="shared" si="134"/>
        <v>0</v>
      </c>
      <c r="N278" s="13">
        <f t="shared" si="134"/>
        <v>0</v>
      </c>
      <c r="O278" s="15">
        <f t="shared" si="130"/>
        <v>0</v>
      </c>
      <c r="P278" s="13">
        <f t="shared" si="134"/>
        <v>0</v>
      </c>
      <c r="Q278" s="13">
        <f t="shared" si="134"/>
        <v>0</v>
      </c>
      <c r="R278" s="15">
        <f t="shared" si="131"/>
        <v>0</v>
      </c>
      <c r="S278" s="13">
        <f t="shared" si="134"/>
        <v>0</v>
      </c>
      <c r="T278" s="13">
        <f t="shared" si="134"/>
        <v>0</v>
      </c>
      <c r="U278" s="15">
        <f t="shared" si="132"/>
        <v>0</v>
      </c>
    </row>
    <row r="279" spans="1:21" ht="15" outlineLevel="4" x14ac:dyDescent="0.25">
      <c r="A279" s="8">
        <v>16.010200000000001</v>
      </c>
      <c r="B279" s="8" t="s">
        <v>434</v>
      </c>
      <c r="C279" s="8" t="s">
        <v>435</v>
      </c>
      <c r="D279" s="14"/>
      <c r="E279" s="14">
        <v>2</v>
      </c>
      <c r="F279" s="15">
        <f t="shared" si="127"/>
        <v>2</v>
      </c>
      <c r="G279" s="14"/>
      <c r="H279" s="14">
        <v>2</v>
      </c>
      <c r="I279" s="15">
        <f t="shared" si="128"/>
        <v>2</v>
      </c>
      <c r="J279" s="14"/>
      <c r="K279" s="14"/>
      <c r="L279" s="15">
        <f t="shared" si="129"/>
        <v>0</v>
      </c>
      <c r="M279" s="14"/>
      <c r="N279" s="14"/>
      <c r="O279" s="15">
        <f t="shared" si="130"/>
        <v>0</v>
      </c>
      <c r="P279" s="14"/>
      <c r="Q279" s="14"/>
      <c r="R279" s="15">
        <f t="shared" si="131"/>
        <v>0</v>
      </c>
      <c r="S279" s="14"/>
      <c r="T279" s="14"/>
      <c r="U279" s="15">
        <f t="shared" si="132"/>
        <v>0</v>
      </c>
    </row>
    <row r="280" spans="1:21" ht="15" outlineLevel="3" x14ac:dyDescent="0.25">
      <c r="A280" s="188" t="s">
        <v>45</v>
      </c>
      <c r="B280" s="188"/>
      <c r="C280" s="188"/>
      <c r="D280" s="13">
        <f t="shared" ref="D280:T280" si="135">SUBTOTAL(9,D281:D283)</f>
        <v>71</v>
      </c>
      <c r="E280" s="13">
        <f t="shared" si="135"/>
        <v>132</v>
      </c>
      <c r="F280" s="15">
        <f t="shared" si="127"/>
        <v>203</v>
      </c>
      <c r="G280" s="13">
        <f t="shared" si="135"/>
        <v>77</v>
      </c>
      <c r="H280" s="13">
        <f t="shared" si="135"/>
        <v>130</v>
      </c>
      <c r="I280" s="15">
        <f t="shared" si="128"/>
        <v>207</v>
      </c>
      <c r="J280" s="13">
        <f t="shared" si="135"/>
        <v>75</v>
      </c>
      <c r="K280" s="13">
        <f t="shared" si="135"/>
        <v>128</v>
      </c>
      <c r="L280" s="15">
        <f t="shared" si="129"/>
        <v>203</v>
      </c>
      <c r="M280" s="13">
        <f t="shared" si="135"/>
        <v>74</v>
      </c>
      <c r="N280" s="13">
        <f t="shared" si="135"/>
        <v>124</v>
      </c>
      <c r="O280" s="15">
        <f t="shared" si="130"/>
        <v>198</v>
      </c>
      <c r="P280" s="13">
        <f t="shared" si="135"/>
        <v>70</v>
      </c>
      <c r="Q280" s="13">
        <f t="shared" si="135"/>
        <v>109</v>
      </c>
      <c r="R280" s="15">
        <f t="shared" si="131"/>
        <v>179</v>
      </c>
      <c r="S280" s="13">
        <f t="shared" si="135"/>
        <v>70</v>
      </c>
      <c r="T280" s="13">
        <f t="shared" si="135"/>
        <v>87</v>
      </c>
      <c r="U280" s="15">
        <f t="shared" si="132"/>
        <v>157</v>
      </c>
    </row>
    <row r="281" spans="1:21" ht="12.75" customHeight="1" outlineLevel="4" x14ac:dyDescent="0.25">
      <c r="A281" s="8">
        <v>16.090499999999999</v>
      </c>
      <c r="B281" s="8" t="s">
        <v>386</v>
      </c>
      <c r="C281" s="8" t="s">
        <v>387</v>
      </c>
      <c r="D281" s="14">
        <v>22</v>
      </c>
      <c r="E281" s="14">
        <v>63</v>
      </c>
      <c r="F281" s="15">
        <f t="shared" si="127"/>
        <v>85</v>
      </c>
      <c r="G281" s="14">
        <v>25</v>
      </c>
      <c r="H281" s="14">
        <v>62</v>
      </c>
      <c r="I281" s="15">
        <f t="shared" si="128"/>
        <v>87</v>
      </c>
      <c r="J281" s="14">
        <v>24</v>
      </c>
      <c r="K281" s="14">
        <v>60</v>
      </c>
      <c r="L281" s="15">
        <f t="shared" si="129"/>
        <v>84</v>
      </c>
      <c r="M281" s="14">
        <v>27</v>
      </c>
      <c r="N281" s="14">
        <v>60</v>
      </c>
      <c r="O281" s="15">
        <f t="shared" si="130"/>
        <v>87</v>
      </c>
      <c r="P281" s="14">
        <v>27</v>
      </c>
      <c r="Q281" s="14">
        <v>51</v>
      </c>
      <c r="R281" s="15">
        <f t="shared" si="131"/>
        <v>78</v>
      </c>
      <c r="S281" s="14">
        <v>29</v>
      </c>
      <c r="T281" s="14">
        <v>36</v>
      </c>
      <c r="U281" s="15">
        <f t="shared" si="132"/>
        <v>65</v>
      </c>
    </row>
    <row r="282" spans="1:21" ht="12.75" customHeight="1" outlineLevel="4" x14ac:dyDescent="0.25">
      <c r="A282" s="8">
        <v>23.010100000000001</v>
      </c>
      <c r="B282" s="8" t="s">
        <v>444</v>
      </c>
      <c r="C282" s="8" t="s">
        <v>445</v>
      </c>
      <c r="D282" s="14">
        <v>16</v>
      </c>
      <c r="E282" s="14">
        <v>50</v>
      </c>
      <c r="F282" s="15">
        <f t="shared" si="127"/>
        <v>66</v>
      </c>
      <c r="G282" s="14">
        <v>15</v>
      </c>
      <c r="H282" s="14">
        <v>47</v>
      </c>
      <c r="I282" s="15">
        <f t="shared" si="128"/>
        <v>62</v>
      </c>
      <c r="J282" s="14">
        <v>18</v>
      </c>
      <c r="K282" s="14">
        <v>46</v>
      </c>
      <c r="L282" s="15">
        <f t="shared" si="129"/>
        <v>64</v>
      </c>
      <c r="M282" s="14">
        <v>15</v>
      </c>
      <c r="N282" s="14">
        <v>43</v>
      </c>
      <c r="O282" s="15">
        <f t="shared" si="130"/>
        <v>58</v>
      </c>
      <c r="P282" s="14">
        <v>17</v>
      </c>
      <c r="Q282" s="14">
        <v>36</v>
      </c>
      <c r="R282" s="15">
        <f t="shared" si="131"/>
        <v>53</v>
      </c>
      <c r="S282" s="14">
        <v>17</v>
      </c>
      <c r="T282" s="14">
        <v>32</v>
      </c>
      <c r="U282" s="15">
        <f t="shared" si="132"/>
        <v>49</v>
      </c>
    </row>
    <row r="283" spans="1:21" ht="12.75" customHeight="1" outlineLevel="4" x14ac:dyDescent="0.25">
      <c r="A283" s="8">
        <v>54.010100000000001</v>
      </c>
      <c r="B283" s="8" t="s">
        <v>442</v>
      </c>
      <c r="C283" s="8" t="s">
        <v>443</v>
      </c>
      <c r="D283" s="14">
        <v>33</v>
      </c>
      <c r="E283" s="14">
        <v>19</v>
      </c>
      <c r="F283" s="15">
        <f t="shared" si="127"/>
        <v>52</v>
      </c>
      <c r="G283" s="14">
        <v>37</v>
      </c>
      <c r="H283" s="14">
        <v>21</v>
      </c>
      <c r="I283" s="15">
        <f t="shared" si="128"/>
        <v>58</v>
      </c>
      <c r="J283" s="14">
        <v>33</v>
      </c>
      <c r="K283" s="14">
        <v>22</v>
      </c>
      <c r="L283" s="15">
        <f t="shared" si="129"/>
        <v>55</v>
      </c>
      <c r="M283" s="14">
        <v>32</v>
      </c>
      <c r="N283" s="14">
        <v>21</v>
      </c>
      <c r="O283" s="15">
        <f t="shared" si="130"/>
        <v>53</v>
      </c>
      <c r="P283" s="14">
        <v>26</v>
      </c>
      <c r="Q283" s="14">
        <v>22</v>
      </c>
      <c r="R283" s="15">
        <f t="shared" si="131"/>
        <v>48</v>
      </c>
      <c r="S283" s="14">
        <v>24</v>
      </c>
      <c r="T283" s="14">
        <v>19</v>
      </c>
      <c r="U283" s="15">
        <f t="shared" si="132"/>
        <v>43</v>
      </c>
    </row>
    <row r="284" spans="1:21" ht="15" outlineLevel="1" x14ac:dyDescent="0.25">
      <c r="A284" s="189" t="s">
        <v>446</v>
      </c>
      <c r="B284" s="189"/>
      <c r="C284" s="189"/>
      <c r="D284" s="13">
        <f t="shared" ref="D284:T284" si="136">SUBTOTAL(9,D287:D305)</f>
        <v>158</v>
      </c>
      <c r="E284" s="13">
        <f t="shared" si="136"/>
        <v>240</v>
      </c>
      <c r="F284" s="15">
        <f t="shared" si="127"/>
        <v>398</v>
      </c>
      <c r="G284" s="13">
        <f t="shared" si="136"/>
        <v>126</v>
      </c>
      <c r="H284" s="13">
        <f t="shared" si="136"/>
        <v>207</v>
      </c>
      <c r="I284" s="15">
        <f t="shared" si="128"/>
        <v>333</v>
      </c>
      <c r="J284" s="13">
        <f t="shared" si="136"/>
        <v>118</v>
      </c>
      <c r="K284" s="13">
        <f t="shared" si="136"/>
        <v>178</v>
      </c>
      <c r="L284" s="15">
        <f t="shared" si="129"/>
        <v>296</v>
      </c>
      <c r="M284" s="13">
        <f t="shared" si="136"/>
        <v>113</v>
      </c>
      <c r="N284" s="13">
        <f t="shared" si="136"/>
        <v>172</v>
      </c>
      <c r="O284" s="15">
        <f t="shared" si="130"/>
        <v>285</v>
      </c>
      <c r="P284" s="13">
        <f t="shared" si="136"/>
        <v>119</v>
      </c>
      <c r="Q284" s="13">
        <f t="shared" si="136"/>
        <v>136</v>
      </c>
      <c r="R284" s="15">
        <f t="shared" si="131"/>
        <v>255</v>
      </c>
      <c r="S284" s="13">
        <f t="shared" si="136"/>
        <v>74</v>
      </c>
      <c r="T284" s="13">
        <f t="shared" si="136"/>
        <v>108</v>
      </c>
      <c r="U284" s="15">
        <f t="shared" si="132"/>
        <v>182</v>
      </c>
    </row>
    <row r="285" spans="1:21" ht="15" outlineLevel="2" x14ac:dyDescent="0.25">
      <c r="A285" s="190" t="s">
        <v>36</v>
      </c>
      <c r="B285" s="190"/>
      <c r="C285" s="190"/>
      <c r="D285" s="13">
        <f t="shared" ref="D285:T285" si="137">SUBTOTAL(9,D287:D296)</f>
        <v>103</v>
      </c>
      <c r="E285" s="13">
        <f t="shared" si="137"/>
        <v>167</v>
      </c>
      <c r="F285" s="15">
        <f t="shared" si="127"/>
        <v>270</v>
      </c>
      <c r="G285" s="13">
        <f t="shared" si="137"/>
        <v>85</v>
      </c>
      <c r="H285" s="13">
        <f t="shared" si="137"/>
        <v>151</v>
      </c>
      <c r="I285" s="15">
        <f t="shared" si="128"/>
        <v>236</v>
      </c>
      <c r="J285" s="13">
        <f t="shared" si="137"/>
        <v>75</v>
      </c>
      <c r="K285" s="13">
        <f t="shared" si="137"/>
        <v>125</v>
      </c>
      <c r="L285" s="15">
        <f t="shared" si="129"/>
        <v>200</v>
      </c>
      <c r="M285" s="13">
        <f t="shared" si="137"/>
        <v>87</v>
      </c>
      <c r="N285" s="13">
        <f t="shared" si="137"/>
        <v>130</v>
      </c>
      <c r="O285" s="15">
        <f t="shared" si="130"/>
        <v>217</v>
      </c>
      <c r="P285" s="13">
        <f t="shared" si="137"/>
        <v>91</v>
      </c>
      <c r="Q285" s="13">
        <f t="shared" si="137"/>
        <v>112</v>
      </c>
      <c r="R285" s="15">
        <f t="shared" si="131"/>
        <v>203</v>
      </c>
      <c r="S285" s="13">
        <f t="shared" si="137"/>
        <v>60</v>
      </c>
      <c r="T285" s="13">
        <f t="shared" si="137"/>
        <v>91</v>
      </c>
      <c r="U285" s="15">
        <f t="shared" si="132"/>
        <v>151</v>
      </c>
    </row>
    <row r="286" spans="1:21" ht="15" outlineLevel="3" collapsed="1" x14ac:dyDescent="0.25">
      <c r="A286" s="188" t="s">
        <v>37</v>
      </c>
      <c r="B286" s="188"/>
      <c r="C286" s="188"/>
      <c r="D286" s="13">
        <f t="shared" ref="D286:T286" si="138">SUBTOTAL(9,D287:D296)</f>
        <v>103</v>
      </c>
      <c r="E286" s="13">
        <f t="shared" si="138"/>
        <v>167</v>
      </c>
      <c r="F286" s="15">
        <f t="shared" si="127"/>
        <v>270</v>
      </c>
      <c r="G286" s="13">
        <f t="shared" si="138"/>
        <v>85</v>
      </c>
      <c r="H286" s="13">
        <f t="shared" si="138"/>
        <v>151</v>
      </c>
      <c r="I286" s="15">
        <f t="shared" si="128"/>
        <v>236</v>
      </c>
      <c r="J286" s="13">
        <f t="shared" si="138"/>
        <v>75</v>
      </c>
      <c r="K286" s="13">
        <f t="shared" si="138"/>
        <v>125</v>
      </c>
      <c r="L286" s="15">
        <f t="shared" si="129"/>
        <v>200</v>
      </c>
      <c r="M286" s="13">
        <f t="shared" si="138"/>
        <v>87</v>
      </c>
      <c r="N286" s="13">
        <f t="shared" si="138"/>
        <v>130</v>
      </c>
      <c r="O286" s="15">
        <f t="shared" si="130"/>
        <v>217</v>
      </c>
      <c r="P286" s="13">
        <f t="shared" si="138"/>
        <v>91</v>
      </c>
      <c r="Q286" s="13">
        <f t="shared" si="138"/>
        <v>112</v>
      </c>
      <c r="R286" s="15">
        <f t="shared" si="131"/>
        <v>203</v>
      </c>
      <c r="S286" s="13">
        <f t="shared" si="138"/>
        <v>60</v>
      </c>
      <c r="T286" s="13">
        <f t="shared" si="138"/>
        <v>91</v>
      </c>
      <c r="U286" s="15">
        <f t="shared" si="132"/>
        <v>151</v>
      </c>
    </row>
    <row r="287" spans="1:21" ht="15" outlineLevel="4" x14ac:dyDescent="0.25">
      <c r="A287" s="8">
        <v>45</v>
      </c>
      <c r="B287" s="8" t="s">
        <v>447</v>
      </c>
      <c r="C287" s="8" t="s">
        <v>448</v>
      </c>
      <c r="D287" s="14">
        <v>13</v>
      </c>
      <c r="E287" s="14">
        <v>13</v>
      </c>
      <c r="F287" s="15">
        <f t="shared" si="127"/>
        <v>26</v>
      </c>
      <c r="G287" s="14">
        <v>4</v>
      </c>
      <c r="H287" s="14">
        <v>14</v>
      </c>
      <c r="I287" s="15">
        <f t="shared" si="128"/>
        <v>18</v>
      </c>
      <c r="J287" s="14">
        <v>4</v>
      </c>
      <c r="K287" s="14">
        <v>13</v>
      </c>
      <c r="L287" s="15">
        <f t="shared" si="129"/>
        <v>17</v>
      </c>
      <c r="M287" s="14">
        <v>9</v>
      </c>
      <c r="N287" s="14">
        <v>18</v>
      </c>
      <c r="O287" s="15">
        <f t="shared" si="130"/>
        <v>27</v>
      </c>
      <c r="P287" s="14">
        <v>5</v>
      </c>
      <c r="Q287" s="14">
        <v>12</v>
      </c>
      <c r="R287" s="15">
        <f t="shared" si="131"/>
        <v>17</v>
      </c>
      <c r="S287" s="14">
        <v>3</v>
      </c>
      <c r="T287" s="14">
        <v>11</v>
      </c>
      <c r="U287" s="15">
        <f t="shared" si="132"/>
        <v>14</v>
      </c>
    </row>
    <row r="288" spans="1:21" ht="15" outlineLevel="4" x14ac:dyDescent="0.25">
      <c r="A288" s="8" t="s">
        <v>449</v>
      </c>
      <c r="B288" s="8" t="s">
        <v>449</v>
      </c>
      <c r="C288" s="8" t="s">
        <v>450</v>
      </c>
      <c r="D288" s="14">
        <v>3</v>
      </c>
      <c r="E288" s="14">
        <v>2</v>
      </c>
      <c r="F288" s="15">
        <f t="shared" si="127"/>
        <v>5</v>
      </c>
      <c r="G288" s="14">
        <v>8</v>
      </c>
      <c r="H288" s="14">
        <v>7</v>
      </c>
      <c r="I288" s="15">
        <f t="shared" si="128"/>
        <v>15</v>
      </c>
      <c r="J288" s="14">
        <v>2</v>
      </c>
      <c r="K288" s="14">
        <v>1</v>
      </c>
      <c r="L288" s="15">
        <f t="shared" si="129"/>
        <v>3</v>
      </c>
      <c r="M288" s="14"/>
      <c r="N288" s="14">
        <v>1</v>
      </c>
      <c r="O288" s="15">
        <f t="shared" si="130"/>
        <v>1</v>
      </c>
      <c r="P288" s="14"/>
      <c r="Q288" s="14">
        <v>1</v>
      </c>
      <c r="R288" s="15">
        <f t="shared" si="131"/>
        <v>1</v>
      </c>
      <c r="S288" s="14"/>
      <c r="T288" s="14">
        <v>1</v>
      </c>
      <c r="U288" s="15">
        <f t="shared" si="132"/>
        <v>1</v>
      </c>
    </row>
    <row r="289" spans="1:21" ht="15" outlineLevel="4" x14ac:dyDescent="0.25">
      <c r="A289" s="8" t="s">
        <v>451</v>
      </c>
      <c r="B289" s="8" t="s">
        <v>451</v>
      </c>
      <c r="C289" s="8" t="s">
        <v>452</v>
      </c>
      <c r="D289" s="14">
        <v>12</v>
      </c>
      <c r="E289" s="14">
        <v>20</v>
      </c>
      <c r="F289" s="15">
        <f t="shared" si="127"/>
        <v>32</v>
      </c>
      <c r="G289" s="14">
        <v>10</v>
      </c>
      <c r="H289" s="14">
        <v>14</v>
      </c>
      <c r="I289" s="15">
        <f t="shared" si="128"/>
        <v>24</v>
      </c>
      <c r="J289" s="14">
        <v>5</v>
      </c>
      <c r="K289" s="14">
        <v>8</v>
      </c>
      <c r="L289" s="15">
        <f t="shared" si="129"/>
        <v>13</v>
      </c>
      <c r="M289" s="14">
        <v>8</v>
      </c>
      <c r="N289" s="14">
        <v>14</v>
      </c>
      <c r="O289" s="15">
        <f t="shared" si="130"/>
        <v>22</v>
      </c>
      <c r="P289" s="14">
        <v>13</v>
      </c>
      <c r="Q289" s="14">
        <v>11</v>
      </c>
      <c r="R289" s="15">
        <f t="shared" si="131"/>
        <v>24</v>
      </c>
      <c r="S289" s="14">
        <v>7</v>
      </c>
      <c r="T289" s="14">
        <v>10</v>
      </c>
      <c r="U289" s="15">
        <f t="shared" si="132"/>
        <v>17</v>
      </c>
    </row>
    <row r="290" spans="1:21" ht="15" outlineLevel="4" x14ac:dyDescent="0.25">
      <c r="A290" s="8" t="s">
        <v>453</v>
      </c>
      <c r="B290" s="8" t="s">
        <v>453</v>
      </c>
      <c r="C290" s="8" t="s">
        <v>454</v>
      </c>
      <c r="D290" s="14"/>
      <c r="E290" s="14"/>
      <c r="F290" s="15">
        <f t="shared" si="127"/>
        <v>0</v>
      </c>
      <c r="G290" s="14">
        <v>1</v>
      </c>
      <c r="H290" s="14"/>
      <c r="I290" s="15">
        <f t="shared" si="128"/>
        <v>1</v>
      </c>
      <c r="J290" s="14"/>
      <c r="K290" s="14"/>
      <c r="L290" s="15">
        <f t="shared" si="129"/>
        <v>0</v>
      </c>
      <c r="M290" s="14"/>
      <c r="N290" s="14"/>
      <c r="O290" s="15">
        <f t="shared" si="130"/>
        <v>0</v>
      </c>
      <c r="P290" s="14"/>
      <c r="Q290" s="14"/>
      <c r="R290" s="15">
        <f t="shared" si="131"/>
        <v>0</v>
      </c>
      <c r="S290" s="14"/>
      <c r="T290" s="14"/>
      <c r="U290" s="15">
        <f t="shared" si="132"/>
        <v>0</v>
      </c>
    </row>
    <row r="291" spans="1:21" ht="15" outlineLevel="4" x14ac:dyDescent="0.25">
      <c r="A291" s="8" t="s">
        <v>455</v>
      </c>
      <c r="B291" s="8" t="s">
        <v>455</v>
      </c>
      <c r="C291" s="8" t="s">
        <v>456</v>
      </c>
      <c r="D291" s="14">
        <v>3</v>
      </c>
      <c r="E291" s="14">
        <v>1</v>
      </c>
      <c r="F291" s="15">
        <f t="shared" si="127"/>
        <v>4</v>
      </c>
      <c r="G291" s="14">
        <v>3</v>
      </c>
      <c r="H291" s="14">
        <v>1</v>
      </c>
      <c r="I291" s="15">
        <f t="shared" si="128"/>
        <v>4</v>
      </c>
      <c r="J291" s="14">
        <v>7</v>
      </c>
      <c r="K291" s="14">
        <v>3</v>
      </c>
      <c r="L291" s="15">
        <f t="shared" si="129"/>
        <v>10</v>
      </c>
      <c r="M291" s="14">
        <v>9</v>
      </c>
      <c r="N291" s="14">
        <v>2</v>
      </c>
      <c r="O291" s="15">
        <f t="shared" si="130"/>
        <v>11</v>
      </c>
      <c r="P291" s="14">
        <v>7</v>
      </c>
      <c r="Q291" s="14">
        <v>1</v>
      </c>
      <c r="R291" s="15">
        <f t="shared" si="131"/>
        <v>8</v>
      </c>
      <c r="S291" s="14">
        <v>1</v>
      </c>
      <c r="T291" s="14">
        <v>1</v>
      </c>
      <c r="U291" s="15">
        <f t="shared" si="132"/>
        <v>2</v>
      </c>
    </row>
    <row r="292" spans="1:21" ht="15" outlineLevel="4" x14ac:dyDescent="0.25">
      <c r="A292" s="8" t="s">
        <v>457</v>
      </c>
      <c r="B292" s="8" t="s">
        <v>457</v>
      </c>
      <c r="C292" s="8" t="s">
        <v>458</v>
      </c>
      <c r="D292" s="14">
        <v>33</v>
      </c>
      <c r="E292" s="14">
        <v>47</v>
      </c>
      <c r="F292" s="15">
        <f t="shared" si="127"/>
        <v>80</v>
      </c>
      <c r="G292" s="14">
        <v>25</v>
      </c>
      <c r="H292" s="14">
        <v>31</v>
      </c>
      <c r="I292" s="15">
        <f t="shared" si="128"/>
        <v>56</v>
      </c>
      <c r="J292" s="14">
        <v>23</v>
      </c>
      <c r="K292" s="14">
        <v>34</v>
      </c>
      <c r="L292" s="15">
        <f t="shared" si="129"/>
        <v>57</v>
      </c>
      <c r="M292" s="14">
        <v>21</v>
      </c>
      <c r="N292" s="14">
        <v>27</v>
      </c>
      <c r="O292" s="15">
        <f t="shared" si="130"/>
        <v>48</v>
      </c>
      <c r="P292" s="14">
        <v>36</v>
      </c>
      <c r="Q292" s="14">
        <v>39</v>
      </c>
      <c r="R292" s="15">
        <f t="shared" si="131"/>
        <v>75</v>
      </c>
      <c r="S292" s="14">
        <v>23</v>
      </c>
      <c r="T292" s="14">
        <v>17</v>
      </c>
      <c r="U292" s="15">
        <f t="shared" si="132"/>
        <v>40</v>
      </c>
    </row>
    <row r="293" spans="1:21" outlineLevel="4" x14ac:dyDescent="0.25">
      <c r="A293" s="8" t="s">
        <v>459</v>
      </c>
      <c r="B293" s="8" t="s">
        <v>459</v>
      </c>
      <c r="C293" s="8" t="s">
        <v>460</v>
      </c>
      <c r="D293" s="14"/>
      <c r="E293" s="14">
        <v>2</v>
      </c>
      <c r="F293" s="14">
        <f t="shared" ref="F293:F309" si="139">SUM(D293:E293)</f>
        <v>2</v>
      </c>
      <c r="G293" s="14">
        <v>1</v>
      </c>
      <c r="H293" s="14">
        <v>3</v>
      </c>
      <c r="I293" s="14">
        <f t="shared" ref="I293:I309" si="140">SUM(G293:H293)</f>
        <v>4</v>
      </c>
      <c r="J293" s="14"/>
      <c r="K293" s="14">
        <v>1</v>
      </c>
      <c r="L293" s="14">
        <f t="shared" ref="L293:L309" si="141">SUM(J293:K293)</f>
        <v>1</v>
      </c>
      <c r="M293" s="14"/>
      <c r="N293" s="14">
        <v>1</v>
      </c>
      <c r="O293" s="14">
        <f t="shared" ref="O293:O309" si="142">SUM(M293:N293)</f>
        <v>1</v>
      </c>
      <c r="P293" s="14"/>
      <c r="Q293" s="14">
        <v>2</v>
      </c>
      <c r="R293" s="14">
        <f t="shared" ref="R293:R309" si="143">SUM(P293:Q293)</f>
        <v>2</v>
      </c>
      <c r="S293" s="14">
        <v>1</v>
      </c>
      <c r="T293" s="14">
        <v>1</v>
      </c>
      <c r="U293" s="14">
        <f t="shared" ref="U293:U309" si="144">SUM(S293:T293)</f>
        <v>2</v>
      </c>
    </row>
    <row r="294" spans="1:21" outlineLevel="4" x14ac:dyDescent="0.25">
      <c r="A294" s="8" t="s">
        <v>461</v>
      </c>
      <c r="B294" s="8" t="s">
        <v>461</v>
      </c>
      <c r="C294" s="8" t="s">
        <v>462</v>
      </c>
      <c r="D294" s="14">
        <v>15</v>
      </c>
      <c r="E294" s="14">
        <v>44</v>
      </c>
      <c r="F294" s="14">
        <f t="shared" si="139"/>
        <v>59</v>
      </c>
      <c r="G294" s="14">
        <v>13</v>
      </c>
      <c r="H294" s="14">
        <v>42</v>
      </c>
      <c r="I294" s="14">
        <f t="shared" si="140"/>
        <v>55</v>
      </c>
      <c r="J294" s="14">
        <v>10</v>
      </c>
      <c r="K294" s="14">
        <v>37</v>
      </c>
      <c r="L294" s="14">
        <f t="shared" si="141"/>
        <v>47</v>
      </c>
      <c r="M294" s="14">
        <v>12</v>
      </c>
      <c r="N294" s="14">
        <v>43</v>
      </c>
      <c r="O294" s="14">
        <f t="shared" si="142"/>
        <v>55</v>
      </c>
      <c r="P294" s="14">
        <v>9</v>
      </c>
      <c r="Q294" s="14">
        <v>26</v>
      </c>
      <c r="R294" s="14">
        <f t="shared" si="143"/>
        <v>35</v>
      </c>
      <c r="S294" s="14">
        <v>9</v>
      </c>
      <c r="T294" s="14">
        <v>25</v>
      </c>
      <c r="U294" s="14">
        <f t="shared" si="144"/>
        <v>34</v>
      </c>
    </row>
    <row r="295" spans="1:21" outlineLevel="4" x14ac:dyDescent="0.25">
      <c r="A295" s="8" t="s">
        <v>463</v>
      </c>
      <c r="B295" s="8" t="s">
        <v>463</v>
      </c>
      <c r="C295" s="8" t="s">
        <v>464</v>
      </c>
      <c r="D295" s="14">
        <v>6</v>
      </c>
      <c r="E295" s="14">
        <v>9</v>
      </c>
      <c r="F295" s="14">
        <f t="shared" si="139"/>
        <v>15</v>
      </c>
      <c r="G295" s="14">
        <v>5</v>
      </c>
      <c r="H295" s="14">
        <v>11</v>
      </c>
      <c r="I295" s="14">
        <f t="shared" si="140"/>
        <v>16</v>
      </c>
      <c r="J295" s="14">
        <v>4</v>
      </c>
      <c r="K295" s="14">
        <v>4</v>
      </c>
      <c r="L295" s="14">
        <f t="shared" si="141"/>
        <v>8</v>
      </c>
      <c r="M295" s="14">
        <v>6</v>
      </c>
      <c r="N295" s="14">
        <v>4</v>
      </c>
      <c r="O295" s="14">
        <f t="shared" si="142"/>
        <v>10</v>
      </c>
      <c r="P295" s="14">
        <v>5</v>
      </c>
      <c r="Q295" s="14">
        <v>4</v>
      </c>
      <c r="R295" s="14">
        <f t="shared" si="143"/>
        <v>9</v>
      </c>
      <c r="S295" s="14">
        <v>5</v>
      </c>
      <c r="T295" s="14">
        <v>7</v>
      </c>
      <c r="U295" s="14">
        <f t="shared" si="144"/>
        <v>12</v>
      </c>
    </row>
    <row r="296" spans="1:21" outlineLevel="4" x14ac:dyDescent="0.25">
      <c r="A296" s="8" t="s">
        <v>465</v>
      </c>
      <c r="B296" s="8" t="s">
        <v>465</v>
      </c>
      <c r="C296" s="8" t="s">
        <v>466</v>
      </c>
      <c r="D296" s="14">
        <v>18</v>
      </c>
      <c r="E296" s="14">
        <v>29</v>
      </c>
      <c r="F296" s="14">
        <f t="shared" si="139"/>
        <v>47</v>
      </c>
      <c r="G296" s="14">
        <v>15</v>
      </c>
      <c r="H296" s="14">
        <v>28</v>
      </c>
      <c r="I296" s="14">
        <f t="shared" si="140"/>
        <v>43</v>
      </c>
      <c r="J296" s="14">
        <v>20</v>
      </c>
      <c r="K296" s="14">
        <v>24</v>
      </c>
      <c r="L296" s="14">
        <f t="shared" si="141"/>
        <v>44</v>
      </c>
      <c r="M296" s="14">
        <v>22</v>
      </c>
      <c r="N296" s="14">
        <v>20</v>
      </c>
      <c r="O296" s="14">
        <f t="shared" si="142"/>
        <v>42</v>
      </c>
      <c r="P296" s="14">
        <v>16</v>
      </c>
      <c r="Q296" s="14">
        <v>16</v>
      </c>
      <c r="R296" s="14">
        <f t="shared" si="143"/>
        <v>32</v>
      </c>
      <c r="S296" s="14">
        <v>11</v>
      </c>
      <c r="T296" s="14">
        <v>18</v>
      </c>
      <c r="U296" s="14">
        <f t="shared" si="144"/>
        <v>29</v>
      </c>
    </row>
    <row r="297" spans="1:21" outlineLevel="2" x14ac:dyDescent="0.25">
      <c r="A297" s="190" t="s">
        <v>41</v>
      </c>
      <c r="B297" s="190"/>
      <c r="C297" s="190"/>
      <c r="D297" s="13">
        <f t="shared" ref="D297:U297" si="145">SUBTOTAL(9,D299:D305)</f>
        <v>55</v>
      </c>
      <c r="E297" s="13">
        <f t="shared" si="145"/>
        <v>73</v>
      </c>
      <c r="F297" s="13">
        <f t="shared" si="145"/>
        <v>128</v>
      </c>
      <c r="G297" s="13">
        <f t="shared" si="145"/>
        <v>41</v>
      </c>
      <c r="H297" s="13">
        <f t="shared" si="145"/>
        <v>56</v>
      </c>
      <c r="I297" s="13">
        <f t="shared" si="145"/>
        <v>97</v>
      </c>
      <c r="J297" s="13">
        <f t="shared" si="145"/>
        <v>43</v>
      </c>
      <c r="K297" s="13">
        <f t="shared" si="145"/>
        <v>53</v>
      </c>
      <c r="L297" s="13">
        <f t="shared" si="145"/>
        <v>96</v>
      </c>
      <c r="M297" s="13">
        <f t="shared" si="145"/>
        <v>26</v>
      </c>
      <c r="N297" s="13">
        <f t="shared" si="145"/>
        <v>42</v>
      </c>
      <c r="O297" s="13">
        <f t="shared" si="145"/>
        <v>68</v>
      </c>
      <c r="P297" s="13">
        <f t="shared" si="145"/>
        <v>28</v>
      </c>
      <c r="Q297" s="13">
        <f t="shared" si="145"/>
        <v>24</v>
      </c>
      <c r="R297" s="13">
        <f t="shared" si="145"/>
        <v>52</v>
      </c>
      <c r="S297" s="13">
        <f t="shared" si="145"/>
        <v>14</v>
      </c>
      <c r="T297" s="13">
        <f t="shared" si="145"/>
        <v>17</v>
      </c>
      <c r="U297" s="13">
        <f t="shared" si="145"/>
        <v>31</v>
      </c>
    </row>
    <row r="298" spans="1:21" outlineLevel="3" collapsed="1" x14ac:dyDescent="0.25">
      <c r="A298" s="188" t="s">
        <v>63</v>
      </c>
      <c r="B298" s="188"/>
      <c r="C298" s="188"/>
      <c r="D298" s="13">
        <f t="shared" ref="D298:U298" si="146">SUBTOTAL(9,D299:D299)</f>
        <v>1</v>
      </c>
      <c r="E298" s="13">
        <f t="shared" si="146"/>
        <v>3</v>
      </c>
      <c r="F298" s="13">
        <f t="shared" si="146"/>
        <v>4</v>
      </c>
      <c r="G298" s="13">
        <f t="shared" si="146"/>
        <v>1</v>
      </c>
      <c r="H298" s="13">
        <f t="shared" si="146"/>
        <v>0</v>
      </c>
      <c r="I298" s="13">
        <f t="shared" si="146"/>
        <v>1</v>
      </c>
      <c r="J298" s="13">
        <f t="shared" si="146"/>
        <v>2</v>
      </c>
      <c r="K298" s="13">
        <f t="shared" si="146"/>
        <v>2</v>
      </c>
      <c r="L298" s="13">
        <f t="shared" si="146"/>
        <v>4</v>
      </c>
      <c r="M298" s="13">
        <f t="shared" si="146"/>
        <v>0</v>
      </c>
      <c r="N298" s="13">
        <f t="shared" si="146"/>
        <v>1</v>
      </c>
      <c r="O298" s="13">
        <f t="shared" si="146"/>
        <v>1</v>
      </c>
      <c r="P298" s="13">
        <f t="shared" si="146"/>
        <v>0</v>
      </c>
      <c r="Q298" s="13">
        <f t="shared" si="146"/>
        <v>0</v>
      </c>
      <c r="R298" s="13">
        <f t="shared" si="146"/>
        <v>0</v>
      </c>
      <c r="S298" s="13">
        <f t="shared" si="146"/>
        <v>0</v>
      </c>
      <c r="T298" s="13">
        <f t="shared" si="146"/>
        <v>0</v>
      </c>
      <c r="U298" s="13">
        <f t="shared" si="146"/>
        <v>0</v>
      </c>
    </row>
    <row r="299" spans="1:21" outlineLevel="4" x14ac:dyDescent="0.25">
      <c r="A299" s="8" t="s">
        <v>467</v>
      </c>
      <c r="B299" s="8" t="s">
        <v>467</v>
      </c>
      <c r="C299" s="8" t="s">
        <v>468</v>
      </c>
      <c r="D299" s="14">
        <v>1</v>
      </c>
      <c r="E299" s="14">
        <v>3</v>
      </c>
      <c r="F299" s="14">
        <f t="shared" si="139"/>
        <v>4</v>
      </c>
      <c r="G299" s="14">
        <v>1</v>
      </c>
      <c r="H299" s="14"/>
      <c r="I299" s="14">
        <f t="shared" si="140"/>
        <v>1</v>
      </c>
      <c r="J299" s="14">
        <v>2</v>
      </c>
      <c r="K299" s="14">
        <v>2</v>
      </c>
      <c r="L299" s="14">
        <f t="shared" si="141"/>
        <v>4</v>
      </c>
      <c r="M299" s="14"/>
      <c r="N299" s="14">
        <v>1</v>
      </c>
      <c r="O299" s="14">
        <f t="shared" si="142"/>
        <v>1</v>
      </c>
      <c r="P299" s="14"/>
      <c r="Q299" s="14"/>
      <c r="R299" s="14">
        <f t="shared" si="143"/>
        <v>0</v>
      </c>
      <c r="S299" s="14"/>
      <c r="T299" s="14"/>
      <c r="U299" s="14">
        <f t="shared" si="144"/>
        <v>0</v>
      </c>
    </row>
    <row r="300" spans="1:21" outlineLevel="3" x14ac:dyDescent="0.25">
      <c r="A300" s="188" t="s">
        <v>121</v>
      </c>
      <c r="B300" s="188"/>
      <c r="C300" s="188"/>
      <c r="D300" s="13">
        <f t="shared" ref="D300:U300" si="147">SUBTOTAL(9,D301:D303)</f>
        <v>54</v>
      </c>
      <c r="E300" s="13">
        <f t="shared" si="147"/>
        <v>69</v>
      </c>
      <c r="F300" s="13">
        <f t="shared" si="147"/>
        <v>123</v>
      </c>
      <c r="G300" s="13">
        <f t="shared" si="147"/>
        <v>40</v>
      </c>
      <c r="H300" s="13">
        <f t="shared" si="147"/>
        <v>55</v>
      </c>
      <c r="I300" s="13">
        <f t="shared" si="147"/>
        <v>95</v>
      </c>
      <c r="J300" s="13">
        <f t="shared" si="147"/>
        <v>41</v>
      </c>
      <c r="K300" s="13">
        <f t="shared" si="147"/>
        <v>49</v>
      </c>
      <c r="L300" s="13">
        <f t="shared" si="147"/>
        <v>90</v>
      </c>
      <c r="M300" s="13">
        <f t="shared" si="147"/>
        <v>26</v>
      </c>
      <c r="N300" s="13">
        <f t="shared" si="147"/>
        <v>40</v>
      </c>
      <c r="O300" s="13">
        <f t="shared" si="147"/>
        <v>66</v>
      </c>
      <c r="P300" s="13">
        <f t="shared" si="147"/>
        <v>28</v>
      </c>
      <c r="Q300" s="13">
        <f t="shared" si="147"/>
        <v>24</v>
      </c>
      <c r="R300" s="13">
        <f t="shared" si="147"/>
        <v>52</v>
      </c>
      <c r="S300" s="13">
        <f t="shared" si="147"/>
        <v>14</v>
      </c>
      <c r="T300" s="13">
        <f t="shared" si="147"/>
        <v>17</v>
      </c>
      <c r="U300" s="13">
        <f t="shared" si="147"/>
        <v>31</v>
      </c>
    </row>
    <row r="301" spans="1:21" outlineLevel="4" x14ac:dyDescent="0.25">
      <c r="A301" s="8">
        <v>45</v>
      </c>
      <c r="B301" s="8" t="s">
        <v>447</v>
      </c>
      <c r="C301" s="8" t="s">
        <v>448</v>
      </c>
      <c r="D301" s="14"/>
      <c r="E301" s="14"/>
      <c r="F301" s="14">
        <f t="shared" si="139"/>
        <v>0</v>
      </c>
      <c r="G301" s="14"/>
      <c r="H301" s="14"/>
      <c r="I301" s="14">
        <f t="shared" si="140"/>
        <v>0</v>
      </c>
      <c r="J301" s="14"/>
      <c r="K301" s="14"/>
      <c r="L301" s="14">
        <f t="shared" si="141"/>
        <v>0</v>
      </c>
      <c r="M301" s="14"/>
      <c r="N301" s="14">
        <v>1</v>
      </c>
      <c r="O301" s="14">
        <f t="shared" si="142"/>
        <v>1</v>
      </c>
      <c r="P301" s="14"/>
      <c r="Q301" s="14"/>
      <c r="R301" s="14">
        <f t="shared" si="143"/>
        <v>0</v>
      </c>
      <c r="S301" s="14"/>
      <c r="T301" s="14"/>
      <c r="U301" s="14">
        <f t="shared" si="144"/>
        <v>0</v>
      </c>
    </row>
    <row r="302" spans="1:21" outlineLevel="4" x14ac:dyDescent="0.25">
      <c r="A302" s="8" t="s">
        <v>457</v>
      </c>
      <c r="B302" s="8" t="s">
        <v>457</v>
      </c>
      <c r="C302" s="8" t="s">
        <v>458</v>
      </c>
      <c r="D302" s="14"/>
      <c r="E302" s="14"/>
      <c r="F302" s="14">
        <f t="shared" si="139"/>
        <v>0</v>
      </c>
      <c r="G302" s="14"/>
      <c r="H302" s="14"/>
      <c r="I302" s="14">
        <f t="shared" si="140"/>
        <v>0</v>
      </c>
      <c r="J302" s="14">
        <v>1</v>
      </c>
      <c r="K302" s="14"/>
      <c r="L302" s="14">
        <f t="shared" si="141"/>
        <v>1</v>
      </c>
      <c r="M302" s="14"/>
      <c r="N302" s="14"/>
      <c r="O302" s="14">
        <f t="shared" si="142"/>
        <v>0</v>
      </c>
      <c r="P302" s="14"/>
      <c r="Q302" s="14"/>
      <c r="R302" s="14">
        <f t="shared" si="143"/>
        <v>0</v>
      </c>
      <c r="S302" s="14"/>
      <c r="T302" s="14"/>
      <c r="U302" s="14">
        <f t="shared" si="144"/>
        <v>0</v>
      </c>
    </row>
    <row r="303" spans="1:21" outlineLevel="4" x14ac:dyDescent="0.25">
      <c r="A303" s="8" t="s">
        <v>467</v>
      </c>
      <c r="B303" s="8" t="s">
        <v>467</v>
      </c>
      <c r="C303" s="8" t="s">
        <v>468</v>
      </c>
      <c r="D303" s="14">
        <v>54</v>
      </c>
      <c r="E303" s="14">
        <v>69</v>
      </c>
      <c r="F303" s="14">
        <f t="shared" si="139"/>
        <v>123</v>
      </c>
      <c r="G303" s="14">
        <v>40</v>
      </c>
      <c r="H303" s="14">
        <v>55</v>
      </c>
      <c r="I303" s="14">
        <f t="shared" si="140"/>
        <v>95</v>
      </c>
      <c r="J303" s="14">
        <v>40</v>
      </c>
      <c r="K303" s="14">
        <v>49</v>
      </c>
      <c r="L303" s="14">
        <f t="shared" si="141"/>
        <v>89</v>
      </c>
      <c r="M303" s="14">
        <v>26</v>
      </c>
      <c r="N303" s="14">
        <v>39</v>
      </c>
      <c r="O303" s="14">
        <f t="shared" si="142"/>
        <v>65</v>
      </c>
      <c r="P303" s="14">
        <v>28</v>
      </c>
      <c r="Q303" s="14">
        <v>24</v>
      </c>
      <c r="R303" s="14">
        <f t="shared" si="143"/>
        <v>52</v>
      </c>
      <c r="S303" s="14">
        <v>14</v>
      </c>
      <c r="T303" s="14">
        <v>17</v>
      </c>
      <c r="U303" s="14">
        <f t="shared" si="144"/>
        <v>31</v>
      </c>
    </row>
    <row r="304" spans="1:21" outlineLevel="3" x14ac:dyDescent="0.25">
      <c r="A304" s="188" t="s">
        <v>45</v>
      </c>
      <c r="B304" s="188"/>
      <c r="C304" s="188"/>
      <c r="D304" s="13">
        <f t="shared" ref="D304:U304" si="148">SUBTOTAL(9,D305:D305)</f>
        <v>0</v>
      </c>
      <c r="E304" s="13">
        <f t="shared" si="148"/>
        <v>1</v>
      </c>
      <c r="F304" s="13">
        <f t="shared" si="148"/>
        <v>1</v>
      </c>
      <c r="G304" s="13">
        <f t="shared" si="148"/>
        <v>0</v>
      </c>
      <c r="H304" s="13">
        <f t="shared" si="148"/>
        <v>1</v>
      </c>
      <c r="I304" s="13">
        <f t="shared" si="148"/>
        <v>1</v>
      </c>
      <c r="J304" s="13">
        <f t="shared" si="148"/>
        <v>0</v>
      </c>
      <c r="K304" s="13">
        <f t="shared" si="148"/>
        <v>2</v>
      </c>
      <c r="L304" s="13">
        <f t="shared" si="148"/>
        <v>2</v>
      </c>
      <c r="M304" s="13">
        <f t="shared" si="148"/>
        <v>0</v>
      </c>
      <c r="N304" s="13">
        <f t="shared" si="148"/>
        <v>1</v>
      </c>
      <c r="O304" s="13">
        <f t="shared" si="148"/>
        <v>1</v>
      </c>
      <c r="P304" s="13">
        <f t="shared" si="148"/>
        <v>0</v>
      </c>
      <c r="Q304" s="13">
        <f t="shared" si="148"/>
        <v>0</v>
      </c>
      <c r="R304" s="13">
        <f t="shared" si="148"/>
        <v>0</v>
      </c>
      <c r="S304" s="13">
        <f t="shared" si="148"/>
        <v>0</v>
      </c>
      <c r="T304" s="13">
        <f t="shared" si="148"/>
        <v>0</v>
      </c>
      <c r="U304" s="13">
        <f t="shared" si="148"/>
        <v>0</v>
      </c>
    </row>
    <row r="305" spans="1:21" outlineLevel="4" x14ac:dyDescent="0.25">
      <c r="A305" s="8" t="s">
        <v>467</v>
      </c>
      <c r="B305" s="8" t="s">
        <v>467</v>
      </c>
      <c r="C305" s="8" t="s">
        <v>468</v>
      </c>
      <c r="D305" s="14"/>
      <c r="E305" s="14">
        <v>1</v>
      </c>
      <c r="F305" s="14">
        <f t="shared" si="139"/>
        <v>1</v>
      </c>
      <c r="G305" s="14"/>
      <c r="H305" s="14">
        <v>1</v>
      </c>
      <c r="I305" s="14">
        <f t="shared" si="140"/>
        <v>1</v>
      </c>
      <c r="J305" s="14"/>
      <c r="K305" s="14">
        <v>2</v>
      </c>
      <c r="L305" s="14">
        <f t="shared" si="141"/>
        <v>2</v>
      </c>
      <c r="M305" s="14"/>
      <c r="N305" s="14">
        <v>1</v>
      </c>
      <c r="O305" s="14">
        <f t="shared" si="142"/>
        <v>1</v>
      </c>
      <c r="P305" s="14"/>
      <c r="Q305" s="14"/>
      <c r="R305" s="14">
        <f t="shared" si="143"/>
        <v>0</v>
      </c>
      <c r="S305" s="14"/>
      <c r="T305" s="14"/>
      <c r="U305" s="14">
        <f t="shared" si="144"/>
        <v>0</v>
      </c>
    </row>
    <row r="306" spans="1:21" outlineLevel="1" x14ac:dyDescent="0.25">
      <c r="A306" s="189" t="s">
        <v>469</v>
      </c>
      <c r="B306" s="189"/>
      <c r="C306" s="189"/>
      <c r="D306" s="13">
        <f t="shared" ref="D306:U306" si="149">SUBTOTAL(9,D309:D309)</f>
        <v>36</v>
      </c>
      <c r="E306" s="13">
        <f t="shared" si="149"/>
        <v>37</v>
      </c>
      <c r="F306" s="13">
        <f t="shared" si="149"/>
        <v>73</v>
      </c>
      <c r="G306" s="13">
        <f t="shared" si="149"/>
        <v>35</v>
      </c>
      <c r="H306" s="13">
        <f t="shared" si="149"/>
        <v>29</v>
      </c>
      <c r="I306" s="13">
        <f t="shared" si="149"/>
        <v>64</v>
      </c>
      <c r="J306" s="13">
        <f t="shared" si="149"/>
        <v>40</v>
      </c>
      <c r="K306" s="13">
        <f t="shared" si="149"/>
        <v>31</v>
      </c>
      <c r="L306" s="13">
        <f t="shared" si="149"/>
        <v>71</v>
      </c>
      <c r="M306" s="13">
        <f t="shared" si="149"/>
        <v>33</v>
      </c>
      <c r="N306" s="13">
        <f t="shared" si="149"/>
        <v>24</v>
      </c>
      <c r="O306" s="13">
        <f t="shared" si="149"/>
        <v>57</v>
      </c>
      <c r="P306" s="13">
        <f t="shared" si="149"/>
        <v>37</v>
      </c>
      <c r="Q306" s="13">
        <f t="shared" si="149"/>
        <v>27</v>
      </c>
      <c r="R306" s="13">
        <f t="shared" si="149"/>
        <v>64</v>
      </c>
      <c r="S306" s="13">
        <f t="shared" si="149"/>
        <v>28</v>
      </c>
      <c r="T306" s="13">
        <f t="shared" si="149"/>
        <v>25</v>
      </c>
      <c r="U306" s="13">
        <f t="shared" si="149"/>
        <v>53</v>
      </c>
    </row>
    <row r="307" spans="1:21" outlineLevel="2" x14ac:dyDescent="0.25">
      <c r="A307" s="190" t="s">
        <v>41</v>
      </c>
      <c r="B307" s="190"/>
      <c r="C307" s="190"/>
      <c r="D307" s="13">
        <f t="shared" ref="D307:U307" si="150">SUBTOTAL(9,D309:D309)</f>
        <v>36</v>
      </c>
      <c r="E307" s="13">
        <f t="shared" si="150"/>
        <v>37</v>
      </c>
      <c r="F307" s="13">
        <f t="shared" si="150"/>
        <v>73</v>
      </c>
      <c r="G307" s="13">
        <f t="shared" si="150"/>
        <v>35</v>
      </c>
      <c r="H307" s="13">
        <f t="shared" si="150"/>
        <v>29</v>
      </c>
      <c r="I307" s="13">
        <f t="shared" si="150"/>
        <v>64</v>
      </c>
      <c r="J307" s="13">
        <f t="shared" si="150"/>
        <v>40</v>
      </c>
      <c r="K307" s="13">
        <f t="shared" si="150"/>
        <v>31</v>
      </c>
      <c r="L307" s="13">
        <f t="shared" si="150"/>
        <v>71</v>
      </c>
      <c r="M307" s="13">
        <f t="shared" si="150"/>
        <v>33</v>
      </c>
      <c r="N307" s="13">
        <f t="shared" si="150"/>
        <v>24</v>
      </c>
      <c r="O307" s="13">
        <f t="shared" si="150"/>
        <v>57</v>
      </c>
      <c r="P307" s="13">
        <f t="shared" si="150"/>
        <v>37</v>
      </c>
      <c r="Q307" s="13">
        <f t="shared" si="150"/>
        <v>27</v>
      </c>
      <c r="R307" s="13">
        <f t="shared" si="150"/>
        <v>64</v>
      </c>
      <c r="S307" s="13">
        <f t="shared" si="150"/>
        <v>28</v>
      </c>
      <c r="T307" s="13">
        <f t="shared" si="150"/>
        <v>25</v>
      </c>
      <c r="U307" s="13">
        <f t="shared" si="150"/>
        <v>53</v>
      </c>
    </row>
    <row r="308" spans="1:21" outlineLevel="3" collapsed="1" x14ac:dyDescent="0.25">
      <c r="A308" s="188" t="s">
        <v>121</v>
      </c>
      <c r="B308" s="188"/>
      <c r="C308" s="188"/>
      <c r="D308" s="13">
        <f t="shared" ref="D308:U308" si="151">SUBTOTAL(9,D309:D309)</f>
        <v>36</v>
      </c>
      <c r="E308" s="13">
        <f t="shared" si="151"/>
        <v>37</v>
      </c>
      <c r="F308" s="13">
        <f t="shared" si="151"/>
        <v>73</v>
      </c>
      <c r="G308" s="13">
        <f t="shared" si="151"/>
        <v>35</v>
      </c>
      <c r="H308" s="13">
        <f t="shared" si="151"/>
        <v>29</v>
      </c>
      <c r="I308" s="13">
        <f t="shared" si="151"/>
        <v>64</v>
      </c>
      <c r="J308" s="13">
        <f t="shared" si="151"/>
        <v>40</v>
      </c>
      <c r="K308" s="13">
        <f t="shared" si="151"/>
        <v>31</v>
      </c>
      <c r="L308" s="13">
        <f t="shared" si="151"/>
        <v>71</v>
      </c>
      <c r="M308" s="13">
        <f t="shared" si="151"/>
        <v>33</v>
      </c>
      <c r="N308" s="13">
        <f t="shared" si="151"/>
        <v>24</v>
      </c>
      <c r="O308" s="13">
        <f t="shared" si="151"/>
        <v>57</v>
      </c>
      <c r="P308" s="13">
        <f t="shared" si="151"/>
        <v>37</v>
      </c>
      <c r="Q308" s="13">
        <f t="shared" si="151"/>
        <v>27</v>
      </c>
      <c r="R308" s="13">
        <f t="shared" si="151"/>
        <v>64</v>
      </c>
      <c r="S308" s="13">
        <f t="shared" si="151"/>
        <v>28</v>
      </c>
      <c r="T308" s="13">
        <f t="shared" si="151"/>
        <v>25</v>
      </c>
      <c r="U308" s="13">
        <f t="shared" si="151"/>
        <v>53</v>
      </c>
    </row>
    <row r="309" spans="1:21" outlineLevel="4" x14ac:dyDescent="0.25">
      <c r="A309" s="8">
        <v>4.0301</v>
      </c>
      <c r="B309" s="8" t="s">
        <v>470</v>
      </c>
      <c r="C309" s="8" t="s">
        <v>471</v>
      </c>
      <c r="D309" s="14">
        <v>36</v>
      </c>
      <c r="E309" s="14">
        <v>37</v>
      </c>
      <c r="F309" s="14">
        <f t="shared" si="139"/>
        <v>73</v>
      </c>
      <c r="G309" s="14">
        <v>35</v>
      </c>
      <c r="H309" s="14">
        <v>29</v>
      </c>
      <c r="I309" s="14">
        <f t="shared" si="140"/>
        <v>64</v>
      </c>
      <c r="J309" s="14">
        <v>40</v>
      </c>
      <c r="K309" s="14">
        <v>31</v>
      </c>
      <c r="L309" s="14">
        <f t="shared" si="141"/>
        <v>71</v>
      </c>
      <c r="M309" s="14">
        <v>33</v>
      </c>
      <c r="N309" s="14">
        <v>24</v>
      </c>
      <c r="O309" s="14">
        <f t="shared" si="142"/>
        <v>57</v>
      </c>
      <c r="P309" s="14">
        <v>37</v>
      </c>
      <c r="Q309" s="14">
        <v>27</v>
      </c>
      <c r="R309" s="14">
        <f t="shared" si="143"/>
        <v>64</v>
      </c>
      <c r="S309" s="14">
        <v>28</v>
      </c>
      <c r="T309" s="14">
        <v>25</v>
      </c>
      <c r="U309" s="14">
        <f t="shared" si="144"/>
        <v>53</v>
      </c>
    </row>
  </sheetData>
  <sortState xmlns:xlrd2="http://schemas.microsoft.com/office/spreadsheetml/2017/richdata2" ref="A26:U318">
    <sortCondition ref="A26:A318"/>
    <sortCondition ref="C26:C318"/>
  </sortState>
  <mergeCells count="102">
    <mergeCell ref="S4:T4"/>
    <mergeCell ref="D7:U7"/>
    <mergeCell ref="D1:U1"/>
    <mergeCell ref="D2:U2"/>
    <mergeCell ref="D3:U3"/>
    <mergeCell ref="D5:U5"/>
    <mergeCell ref="D6:U6"/>
    <mergeCell ref="A22:C22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8:C10"/>
    <mergeCell ref="G9:I9"/>
    <mergeCell ref="J9:L9"/>
    <mergeCell ref="M9:O9"/>
    <mergeCell ref="P9:R9"/>
    <mergeCell ref="S9:U9"/>
    <mergeCell ref="D8:I8"/>
    <mergeCell ref="D9:F9"/>
    <mergeCell ref="J8:O8"/>
    <mergeCell ref="P8:U8"/>
    <mergeCell ref="A306:C306"/>
    <mergeCell ref="A233:C233"/>
    <mergeCell ref="A266:C266"/>
    <mergeCell ref="A285:C285"/>
    <mergeCell ref="A297:C297"/>
    <mergeCell ref="A58:C58"/>
    <mergeCell ref="A72:C72"/>
    <mergeCell ref="A86:C86"/>
    <mergeCell ref="A99:C99"/>
    <mergeCell ref="A122:C122"/>
    <mergeCell ref="A123:C123"/>
    <mergeCell ref="A127:C127"/>
    <mergeCell ref="A130:C130"/>
    <mergeCell ref="A134:C134"/>
    <mergeCell ref="A140:C140"/>
    <mergeCell ref="A145:C145"/>
    <mergeCell ref="A147:C147"/>
    <mergeCell ref="A100:C100"/>
    <mergeCell ref="A118:C118"/>
    <mergeCell ref="A50:C50"/>
    <mergeCell ref="A121:C121"/>
    <mergeCell ref="A132:C132"/>
    <mergeCell ref="A232:C232"/>
    <mergeCell ref="A284:C284"/>
    <mergeCell ref="A269:C269"/>
    <mergeCell ref="A278:C278"/>
    <mergeCell ref="A24:C24"/>
    <mergeCell ref="A41:C41"/>
    <mergeCell ref="A51:C51"/>
    <mergeCell ref="A54:C54"/>
    <mergeCell ref="A23:C23"/>
    <mergeCell ref="A307:C307"/>
    <mergeCell ref="A25:C25"/>
    <mergeCell ref="A42:C42"/>
    <mergeCell ref="A47:C47"/>
    <mergeCell ref="A52:C52"/>
    <mergeCell ref="A55:C55"/>
    <mergeCell ref="A59:C59"/>
    <mergeCell ref="A73:C73"/>
    <mergeCell ref="A79:C79"/>
    <mergeCell ref="A87:C87"/>
    <mergeCell ref="A133:C133"/>
    <mergeCell ref="A139:C139"/>
    <mergeCell ref="A144:C144"/>
    <mergeCell ref="A150:C150"/>
    <mergeCell ref="A180:C180"/>
    <mergeCell ref="A205:C205"/>
    <mergeCell ref="A206:C206"/>
    <mergeCell ref="A286:C286"/>
    <mergeCell ref="A298:C298"/>
    <mergeCell ref="A300:C300"/>
    <mergeCell ref="A304:C304"/>
    <mergeCell ref="A57:C57"/>
    <mergeCell ref="A85:C85"/>
    <mergeCell ref="A308:C308"/>
    <mergeCell ref="A151:C151"/>
    <mergeCell ref="A143:C143"/>
    <mergeCell ref="A149:C149"/>
    <mergeCell ref="A156:C156"/>
    <mergeCell ref="A162:C162"/>
    <mergeCell ref="A167:C167"/>
    <mergeCell ref="A181:C181"/>
    <mergeCell ref="A199:C199"/>
    <mergeCell ref="A280:C280"/>
    <mergeCell ref="A208:C208"/>
    <mergeCell ref="A211:C211"/>
    <mergeCell ref="A213:C213"/>
    <mergeCell ref="A217:C217"/>
    <mergeCell ref="A225:C225"/>
    <mergeCell ref="A234:C234"/>
    <mergeCell ref="A204:C204"/>
    <mergeCell ref="A249:C249"/>
    <mergeCell ref="A259:C259"/>
    <mergeCell ref="A267:C267"/>
  </mergeCells>
  <printOptions horizontalCentered="1"/>
  <pageMargins left="0.25" right="0.25" top="0.75" bottom="0.75" header="0.3" footer="0.3"/>
  <pageSetup paperSize="5" scale="90" orientation="landscape" horizontalDpi="90" verticalDpi="90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03"/>
  <sheetViews>
    <sheetView zoomScaleNormal="100" workbookViewId="0">
      <pane xSplit="3" ySplit="10" topLeftCell="D89" activePane="bottomRight" state="frozen"/>
      <selection pane="topRight" activeCell="D1" sqref="D1"/>
      <selection pane="bottomLeft" activeCell="A11" sqref="A11"/>
      <selection pane="bottomRight" sqref="A1:U1"/>
    </sheetView>
  </sheetViews>
  <sheetFormatPr defaultRowHeight="12.75" x14ac:dyDescent="0.2"/>
  <cols>
    <col min="1" max="1" width="13.5703125" style="40" customWidth="1"/>
    <col min="2" max="2" width="6.140625" style="40" bestFit="1" customWidth="1"/>
    <col min="3" max="3" width="40.28515625" style="40" bestFit="1" customWidth="1"/>
    <col min="4" max="5" width="6.85546875" style="40" bestFit="1" customWidth="1"/>
    <col min="6" max="6" width="7.85546875" style="40" bestFit="1" customWidth="1"/>
    <col min="7" max="8" width="6.85546875" style="40" bestFit="1" customWidth="1"/>
    <col min="9" max="9" width="7.85546875" style="40" bestFit="1" customWidth="1"/>
    <col min="10" max="11" width="6.85546875" style="40" bestFit="1" customWidth="1"/>
    <col min="12" max="12" width="7.85546875" style="40" bestFit="1" customWidth="1"/>
    <col min="13" max="14" width="6.85546875" style="40" bestFit="1" customWidth="1"/>
    <col min="15" max="15" width="7.85546875" style="40" bestFit="1" customWidth="1"/>
    <col min="16" max="17" width="6.85546875" style="40" bestFit="1" customWidth="1"/>
    <col min="18" max="18" width="7.85546875" style="40" bestFit="1" customWidth="1"/>
    <col min="19" max="20" width="6.85546875" style="40" bestFit="1" customWidth="1"/>
    <col min="21" max="21" width="7.85546875" style="40" bestFit="1" customWidth="1"/>
    <col min="22" max="16384" width="9.140625" style="40"/>
  </cols>
  <sheetData>
    <row r="1" spans="1:21" s="1" customFormat="1" ht="15" x14ac:dyDescent="0.25">
      <c r="A1" s="184" t="s">
        <v>84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</row>
    <row r="2" spans="1:21" s="1" customFormat="1" ht="15" x14ac:dyDescent="0.25">
      <c r="A2" s="184" t="s">
        <v>85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1" s="1" customFormat="1" ht="15" x14ac:dyDescent="0.25">
      <c r="A3" s="184" t="s">
        <v>86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</row>
    <row r="4" spans="1:21" s="1" customFormat="1" ht="15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4"/>
      <c r="S4" s="202" t="s">
        <v>472</v>
      </c>
      <c r="T4" s="202"/>
      <c r="U4"/>
    </row>
    <row r="5" spans="1:21" s="1" customFormat="1" ht="15" x14ac:dyDescent="0.25">
      <c r="A5" s="185" t="s">
        <v>25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</row>
    <row r="6" spans="1:21" s="1" customFormat="1" ht="15" x14ac:dyDescent="0.25">
      <c r="A6" s="200" t="s">
        <v>473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</row>
    <row r="7" spans="1:21" s="1" customFormat="1" ht="13.5" thickBot="1" x14ac:dyDescent="0.3">
      <c r="A7" s="201" t="s">
        <v>26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</row>
    <row r="8" spans="1:21" x14ac:dyDescent="0.2">
      <c r="C8" s="193" t="s">
        <v>474</v>
      </c>
      <c r="D8" s="198" t="s">
        <v>47</v>
      </c>
      <c r="E8" s="198"/>
      <c r="F8" s="198"/>
      <c r="G8" s="198"/>
      <c r="H8" s="198"/>
      <c r="I8" s="198"/>
      <c r="J8" s="198" t="s">
        <v>48</v>
      </c>
      <c r="K8" s="198"/>
      <c r="L8" s="198"/>
      <c r="M8" s="198"/>
      <c r="N8" s="198"/>
      <c r="O8" s="198"/>
      <c r="P8" s="198" t="s">
        <v>49</v>
      </c>
      <c r="Q8" s="198"/>
      <c r="R8" s="198"/>
      <c r="S8" s="198"/>
      <c r="T8" s="198"/>
      <c r="U8" s="199"/>
    </row>
    <row r="9" spans="1:21" ht="15" customHeight="1" x14ac:dyDescent="0.2">
      <c r="C9" s="194"/>
      <c r="D9" s="196" t="s">
        <v>31</v>
      </c>
      <c r="E9" s="196"/>
      <c r="F9" s="196"/>
      <c r="G9" s="196" t="s">
        <v>32</v>
      </c>
      <c r="H9" s="196"/>
      <c r="I9" s="196"/>
      <c r="J9" s="196" t="s">
        <v>31</v>
      </c>
      <c r="K9" s="196"/>
      <c r="L9" s="196"/>
      <c r="M9" s="196" t="s">
        <v>32</v>
      </c>
      <c r="N9" s="196"/>
      <c r="O9" s="196"/>
      <c r="P9" s="196" t="s">
        <v>31</v>
      </c>
      <c r="Q9" s="196"/>
      <c r="R9" s="196"/>
      <c r="S9" s="196" t="s">
        <v>32</v>
      </c>
      <c r="T9" s="196"/>
      <c r="U9" s="197"/>
    </row>
    <row r="10" spans="1:21" ht="15.75" customHeight="1" thickBot="1" x14ac:dyDescent="0.25">
      <c r="C10" s="195"/>
      <c r="D10" s="41" t="s">
        <v>34</v>
      </c>
      <c r="E10" s="41" t="s">
        <v>33</v>
      </c>
      <c r="F10" s="41" t="s">
        <v>35</v>
      </c>
      <c r="G10" s="41" t="s">
        <v>34</v>
      </c>
      <c r="H10" s="41" t="s">
        <v>33</v>
      </c>
      <c r="I10" s="41" t="s">
        <v>35</v>
      </c>
      <c r="J10" s="41" t="s">
        <v>34</v>
      </c>
      <c r="K10" s="41" t="s">
        <v>33</v>
      </c>
      <c r="L10" s="41" t="s">
        <v>35</v>
      </c>
      <c r="M10" s="41" t="s">
        <v>34</v>
      </c>
      <c r="N10" s="41" t="s">
        <v>33</v>
      </c>
      <c r="O10" s="41" t="s">
        <v>35</v>
      </c>
      <c r="P10" s="41" t="s">
        <v>34</v>
      </c>
      <c r="Q10" s="41" t="s">
        <v>33</v>
      </c>
      <c r="R10" s="41" t="s">
        <v>35</v>
      </c>
      <c r="S10" s="41" t="s">
        <v>34</v>
      </c>
      <c r="T10" s="41" t="s">
        <v>33</v>
      </c>
      <c r="U10" s="42" t="s">
        <v>35</v>
      </c>
    </row>
    <row r="11" spans="1:21" ht="13.5" thickBot="1" x14ac:dyDescent="0.25">
      <c r="C11" s="43" t="s">
        <v>50</v>
      </c>
      <c r="D11" s="31">
        <v>9195</v>
      </c>
      <c r="E11" s="31">
        <v>5737</v>
      </c>
      <c r="F11" s="31">
        <v>14932</v>
      </c>
      <c r="G11" s="31">
        <v>8493</v>
      </c>
      <c r="H11" s="31">
        <v>5247</v>
      </c>
      <c r="I11" s="31">
        <v>13740</v>
      </c>
      <c r="J11" s="31">
        <v>8990</v>
      </c>
      <c r="K11" s="31">
        <v>5405</v>
      </c>
      <c r="L11" s="31">
        <v>14395</v>
      </c>
      <c r="M11" s="31">
        <v>8230</v>
      </c>
      <c r="N11" s="31">
        <v>4964</v>
      </c>
      <c r="O11" s="31">
        <v>13194</v>
      </c>
      <c r="P11" s="31">
        <v>8793</v>
      </c>
      <c r="Q11" s="31">
        <v>5099</v>
      </c>
      <c r="R11" s="31">
        <v>13892</v>
      </c>
      <c r="S11" s="31">
        <v>8156</v>
      </c>
      <c r="T11" s="31">
        <v>4711</v>
      </c>
      <c r="U11" s="31">
        <v>12867</v>
      </c>
    </row>
    <row r="12" spans="1:21" x14ac:dyDescent="0.2">
      <c r="C12" s="44" t="s">
        <v>36</v>
      </c>
      <c r="D12" s="32">
        <v>7176</v>
      </c>
      <c r="E12" s="32">
        <v>4481</v>
      </c>
      <c r="F12" s="32">
        <v>11657</v>
      </c>
      <c r="G12" s="32">
        <v>6726</v>
      </c>
      <c r="H12" s="32">
        <v>4116</v>
      </c>
      <c r="I12" s="32">
        <v>10842</v>
      </c>
      <c r="J12" s="32">
        <v>7047</v>
      </c>
      <c r="K12" s="32">
        <v>4207</v>
      </c>
      <c r="L12" s="32">
        <v>11254</v>
      </c>
      <c r="M12" s="32">
        <v>6531</v>
      </c>
      <c r="N12" s="32">
        <v>3857</v>
      </c>
      <c r="O12" s="32">
        <v>10388</v>
      </c>
      <c r="P12" s="32">
        <v>6892</v>
      </c>
      <c r="Q12" s="32">
        <v>3985</v>
      </c>
      <c r="R12" s="32">
        <v>10877</v>
      </c>
      <c r="S12" s="32">
        <v>6343</v>
      </c>
      <c r="T12" s="32">
        <v>3636</v>
      </c>
      <c r="U12" s="32">
        <v>9979</v>
      </c>
    </row>
    <row r="13" spans="1:21" x14ac:dyDescent="0.2">
      <c r="C13" s="45" t="s">
        <v>37</v>
      </c>
      <c r="D13" s="33">
        <v>5234</v>
      </c>
      <c r="E13" s="33">
        <v>3318</v>
      </c>
      <c r="F13" s="33">
        <v>8552</v>
      </c>
      <c r="G13" s="33">
        <v>4869</v>
      </c>
      <c r="H13" s="33">
        <v>3037</v>
      </c>
      <c r="I13" s="33">
        <v>7906</v>
      </c>
      <c r="J13" s="33">
        <v>5181</v>
      </c>
      <c r="K13" s="33">
        <v>3179</v>
      </c>
      <c r="L13" s="33">
        <v>8360</v>
      </c>
      <c r="M13" s="33">
        <v>4757</v>
      </c>
      <c r="N13" s="33">
        <v>2920</v>
      </c>
      <c r="O13" s="33">
        <v>7677</v>
      </c>
      <c r="P13" s="33">
        <v>5129</v>
      </c>
      <c r="Q13" s="33">
        <v>3019</v>
      </c>
      <c r="R13" s="33">
        <v>8148</v>
      </c>
      <c r="S13" s="33">
        <v>4708</v>
      </c>
      <c r="T13" s="33">
        <v>2756</v>
      </c>
      <c r="U13" s="33">
        <v>7464</v>
      </c>
    </row>
    <row r="14" spans="1:21" x14ac:dyDescent="0.2">
      <c r="C14" s="45" t="s">
        <v>51</v>
      </c>
      <c r="D14" s="33">
        <v>95</v>
      </c>
      <c r="E14" s="33">
        <v>44</v>
      </c>
      <c r="F14" s="33">
        <v>139</v>
      </c>
      <c r="G14" s="33">
        <v>97</v>
      </c>
      <c r="H14" s="33">
        <v>39</v>
      </c>
      <c r="I14" s="33">
        <v>136</v>
      </c>
      <c r="J14" s="33">
        <v>95</v>
      </c>
      <c r="K14" s="33">
        <v>37</v>
      </c>
      <c r="L14" s="33">
        <v>132</v>
      </c>
      <c r="M14" s="33">
        <v>85</v>
      </c>
      <c r="N14" s="33">
        <v>36</v>
      </c>
      <c r="O14" s="33">
        <v>121</v>
      </c>
      <c r="P14" s="33">
        <v>92</v>
      </c>
      <c r="Q14" s="33">
        <v>38</v>
      </c>
      <c r="R14" s="33">
        <v>130</v>
      </c>
      <c r="S14" s="33">
        <v>84</v>
      </c>
      <c r="T14" s="33">
        <v>39</v>
      </c>
      <c r="U14" s="33">
        <v>123</v>
      </c>
    </row>
    <row r="15" spans="1:21" x14ac:dyDescent="0.2">
      <c r="C15" s="45" t="s">
        <v>52</v>
      </c>
      <c r="D15" s="33">
        <v>622</v>
      </c>
      <c r="E15" s="33">
        <v>351</v>
      </c>
      <c r="F15" s="33">
        <v>973</v>
      </c>
      <c r="G15" s="33">
        <v>626</v>
      </c>
      <c r="H15" s="33">
        <v>363</v>
      </c>
      <c r="I15" s="33">
        <v>989</v>
      </c>
      <c r="J15" s="33">
        <v>646</v>
      </c>
      <c r="K15" s="33">
        <v>356</v>
      </c>
      <c r="L15" s="33">
        <v>1002</v>
      </c>
      <c r="M15" s="33">
        <v>637</v>
      </c>
      <c r="N15" s="33">
        <v>347</v>
      </c>
      <c r="O15" s="33">
        <v>984</v>
      </c>
      <c r="P15" s="33">
        <v>666</v>
      </c>
      <c r="Q15" s="33">
        <v>369</v>
      </c>
      <c r="R15" s="33">
        <v>1035</v>
      </c>
      <c r="S15" s="33">
        <v>644</v>
      </c>
      <c r="T15" s="33">
        <v>348</v>
      </c>
      <c r="U15" s="33">
        <v>992</v>
      </c>
    </row>
    <row r="16" spans="1:21" x14ac:dyDescent="0.2">
      <c r="C16" s="45" t="s">
        <v>53</v>
      </c>
      <c r="D16" s="33">
        <v>83</v>
      </c>
      <c r="E16" s="33">
        <v>4</v>
      </c>
      <c r="F16" s="33">
        <v>87</v>
      </c>
      <c r="G16" s="33">
        <v>81</v>
      </c>
      <c r="H16" s="33">
        <v>2</v>
      </c>
      <c r="I16" s="33">
        <v>83</v>
      </c>
      <c r="J16" s="33">
        <v>79</v>
      </c>
      <c r="K16" s="33">
        <v>1</v>
      </c>
      <c r="L16" s="33">
        <v>80</v>
      </c>
      <c r="M16" s="33">
        <v>68</v>
      </c>
      <c r="N16" s="33">
        <v>1</v>
      </c>
      <c r="O16" s="33">
        <v>69</v>
      </c>
      <c r="P16" s="33">
        <v>67</v>
      </c>
      <c r="Q16" s="33">
        <v>2</v>
      </c>
      <c r="R16" s="33">
        <v>69</v>
      </c>
      <c r="S16" s="33">
        <v>68</v>
      </c>
      <c r="T16" s="33">
        <v>2</v>
      </c>
      <c r="U16" s="33">
        <v>70</v>
      </c>
    </row>
    <row r="17" spans="3:21" x14ac:dyDescent="0.2">
      <c r="C17" s="45" t="s">
        <v>54</v>
      </c>
      <c r="D17" s="33">
        <v>329</v>
      </c>
      <c r="E17" s="33">
        <v>42</v>
      </c>
      <c r="F17" s="33">
        <v>371</v>
      </c>
      <c r="G17" s="33">
        <v>323</v>
      </c>
      <c r="H17" s="33">
        <v>37</v>
      </c>
      <c r="I17" s="33">
        <v>360</v>
      </c>
      <c r="J17" s="33">
        <v>307</v>
      </c>
      <c r="K17" s="33">
        <v>38</v>
      </c>
      <c r="L17" s="33">
        <v>345</v>
      </c>
      <c r="M17" s="33">
        <v>287</v>
      </c>
      <c r="N17" s="33">
        <v>30</v>
      </c>
      <c r="O17" s="33">
        <v>317</v>
      </c>
      <c r="P17" s="33">
        <v>273</v>
      </c>
      <c r="Q17" s="33">
        <v>28</v>
      </c>
      <c r="R17" s="33">
        <v>301</v>
      </c>
      <c r="S17" s="33">
        <v>253</v>
      </c>
      <c r="T17" s="33">
        <v>22</v>
      </c>
      <c r="U17" s="33">
        <v>275</v>
      </c>
    </row>
    <row r="18" spans="3:21" x14ac:dyDescent="0.2">
      <c r="C18" s="45" t="s">
        <v>55</v>
      </c>
      <c r="D18" s="33">
        <v>438</v>
      </c>
      <c r="E18" s="33">
        <v>343</v>
      </c>
      <c r="F18" s="33">
        <v>781</v>
      </c>
      <c r="G18" s="33">
        <v>385</v>
      </c>
      <c r="H18" s="33">
        <v>307</v>
      </c>
      <c r="I18" s="33">
        <v>692</v>
      </c>
      <c r="J18" s="33">
        <v>391</v>
      </c>
      <c r="K18" s="33">
        <v>286</v>
      </c>
      <c r="L18" s="33">
        <v>677</v>
      </c>
      <c r="M18" s="33">
        <v>350</v>
      </c>
      <c r="N18" s="33">
        <v>254</v>
      </c>
      <c r="O18" s="33">
        <v>604</v>
      </c>
      <c r="P18" s="33">
        <v>348</v>
      </c>
      <c r="Q18" s="33">
        <v>270</v>
      </c>
      <c r="R18" s="33">
        <v>618</v>
      </c>
      <c r="S18" s="33">
        <v>306</v>
      </c>
      <c r="T18" s="33">
        <v>234</v>
      </c>
      <c r="U18" s="33">
        <v>540</v>
      </c>
    </row>
    <row r="19" spans="3:21" x14ac:dyDescent="0.2">
      <c r="C19" s="45" t="s">
        <v>56</v>
      </c>
      <c r="D19" s="33">
        <v>121</v>
      </c>
      <c r="E19" s="33">
        <v>44</v>
      </c>
      <c r="F19" s="33">
        <v>165</v>
      </c>
      <c r="G19" s="33">
        <v>110</v>
      </c>
      <c r="H19" s="33">
        <v>35</v>
      </c>
      <c r="I19" s="33">
        <v>145</v>
      </c>
      <c r="J19" s="33">
        <v>118</v>
      </c>
      <c r="K19" s="33">
        <v>36</v>
      </c>
      <c r="L19" s="33">
        <v>154</v>
      </c>
      <c r="M19" s="33">
        <v>111</v>
      </c>
      <c r="N19" s="33">
        <v>33</v>
      </c>
      <c r="O19" s="33">
        <v>144</v>
      </c>
      <c r="P19" s="33">
        <v>103</v>
      </c>
      <c r="Q19" s="33">
        <v>39</v>
      </c>
      <c r="R19" s="33">
        <v>142</v>
      </c>
      <c r="S19" s="33">
        <v>91</v>
      </c>
      <c r="T19" s="33">
        <v>39</v>
      </c>
      <c r="U19" s="33">
        <v>130</v>
      </c>
    </row>
    <row r="20" spans="3:21" x14ac:dyDescent="0.2">
      <c r="C20" s="45" t="s">
        <v>57</v>
      </c>
      <c r="D20" s="33">
        <v>75</v>
      </c>
      <c r="E20" s="33">
        <v>91</v>
      </c>
      <c r="F20" s="33">
        <v>166</v>
      </c>
      <c r="G20" s="33">
        <v>77</v>
      </c>
      <c r="H20" s="33">
        <v>85</v>
      </c>
      <c r="I20" s="33">
        <v>162</v>
      </c>
      <c r="J20" s="33">
        <v>65</v>
      </c>
      <c r="K20" s="33">
        <v>72</v>
      </c>
      <c r="L20" s="33">
        <v>137</v>
      </c>
      <c r="M20" s="33">
        <v>57</v>
      </c>
      <c r="N20" s="33">
        <v>64</v>
      </c>
      <c r="O20" s="33">
        <v>121</v>
      </c>
      <c r="P20" s="33">
        <v>47</v>
      </c>
      <c r="Q20" s="33">
        <v>55</v>
      </c>
      <c r="R20" s="33">
        <v>102</v>
      </c>
      <c r="S20" s="33">
        <v>37</v>
      </c>
      <c r="T20" s="33">
        <v>47</v>
      </c>
      <c r="U20" s="33">
        <v>84</v>
      </c>
    </row>
    <row r="21" spans="3:21" x14ac:dyDescent="0.2">
      <c r="C21" s="45" t="s">
        <v>58</v>
      </c>
      <c r="D21" s="33">
        <v>57</v>
      </c>
      <c r="E21" s="33">
        <v>65</v>
      </c>
      <c r="F21" s="33">
        <v>122</v>
      </c>
      <c r="G21" s="33">
        <v>50</v>
      </c>
      <c r="H21" s="33">
        <v>64</v>
      </c>
      <c r="I21" s="33">
        <v>114</v>
      </c>
      <c r="J21" s="33">
        <v>66</v>
      </c>
      <c r="K21" s="33">
        <v>70</v>
      </c>
      <c r="L21" s="33">
        <v>136</v>
      </c>
      <c r="M21" s="33">
        <v>60</v>
      </c>
      <c r="N21" s="33">
        <v>70</v>
      </c>
      <c r="O21" s="33">
        <v>130</v>
      </c>
      <c r="P21" s="33">
        <v>74</v>
      </c>
      <c r="Q21" s="33">
        <v>83</v>
      </c>
      <c r="R21" s="33">
        <v>157</v>
      </c>
      <c r="S21" s="33">
        <v>65</v>
      </c>
      <c r="T21" s="33">
        <v>76</v>
      </c>
      <c r="U21" s="33">
        <v>141</v>
      </c>
    </row>
    <row r="22" spans="3:21" x14ac:dyDescent="0.2">
      <c r="C22" s="45" t="s">
        <v>59</v>
      </c>
      <c r="D22" s="33">
        <v>16</v>
      </c>
      <c r="E22" s="33">
        <v>31</v>
      </c>
      <c r="F22" s="33">
        <v>47</v>
      </c>
      <c r="G22" s="33">
        <v>12</v>
      </c>
      <c r="H22" s="33">
        <v>21</v>
      </c>
      <c r="I22" s="33">
        <v>33</v>
      </c>
      <c r="J22" s="33">
        <v>13</v>
      </c>
      <c r="K22" s="33">
        <v>23</v>
      </c>
      <c r="L22" s="33">
        <v>36</v>
      </c>
      <c r="M22" s="33">
        <v>11</v>
      </c>
      <c r="N22" s="33">
        <v>14</v>
      </c>
      <c r="O22" s="33">
        <v>25</v>
      </c>
      <c r="P22" s="33">
        <v>10</v>
      </c>
      <c r="Q22" s="33">
        <v>12</v>
      </c>
      <c r="R22" s="33">
        <v>22</v>
      </c>
      <c r="S22" s="33">
        <v>10</v>
      </c>
      <c r="T22" s="33">
        <v>12</v>
      </c>
      <c r="U22" s="33">
        <v>22</v>
      </c>
    </row>
    <row r="23" spans="3:21" x14ac:dyDescent="0.2">
      <c r="C23" s="45" t="s">
        <v>60</v>
      </c>
      <c r="D23" s="33">
        <v>18</v>
      </c>
      <c r="E23" s="33">
        <v>24</v>
      </c>
      <c r="F23" s="33">
        <v>42</v>
      </c>
      <c r="G23" s="33">
        <v>10</v>
      </c>
      <c r="H23" s="33">
        <v>15</v>
      </c>
      <c r="I23" s="33">
        <v>25</v>
      </c>
      <c r="J23" s="33">
        <v>12</v>
      </c>
      <c r="K23" s="33">
        <v>15</v>
      </c>
      <c r="L23" s="33">
        <v>27</v>
      </c>
      <c r="M23" s="33">
        <v>11</v>
      </c>
      <c r="N23" s="33">
        <v>13</v>
      </c>
      <c r="O23" s="33">
        <v>24</v>
      </c>
      <c r="P23" s="33">
        <v>15</v>
      </c>
      <c r="Q23" s="33">
        <v>23</v>
      </c>
      <c r="R23" s="33">
        <v>38</v>
      </c>
      <c r="S23" s="33">
        <v>11</v>
      </c>
      <c r="T23" s="33">
        <v>15</v>
      </c>
      <c r="U23" s="33">
        <v>26</v>
      </c>
    </row>
    <row r="24" spans="3:21" x14ac:dyDescent="0.2">
      <c r="C24" s="45" t="s">
        <v>61</v>
      </c>
      <c r="D24" s="33">
        <v>5</v>
      </c>
      <c r="E24" s="33">
        <v>53</v>
      </c>
      <c r="F24" s="33">
        <v>58</v>
      </c>
      <c r="G24" s="33">
        <v>5</v>
      </c>
      <c r="H24" s="33">
        <v>46</v>
      </c>
      <c r="I24" s="33">
        <v>51</v>
      </c>
      <c r="J24" s="33">
        <v>7</v>
      </c>
      <c r="K24" s="33">
        <v>43</v>
      </c>
      <c r="L24" s="33">
        <v>50</v>
      </c>
      <c r="M24" s="33">
        <v>6</v>
      </c>
      <c r="N24" s="33">
        <v>36</v>
      </c>
      <c r="O24" s="33">
        <v>42</v>
      </c>
      <c r="P24" s="33">
        <v>1</v>
      </c>
      <c r="Q24" s="33">
        <v>21</v>
      </c>
      <c r="R24" s="33">
        <v>22</v>
      </c>
      <c r="S24" s="33">
        <v>1</v>
      </c>
      <c r="T24" s="33">
        <v>19</v>
      </c>
      <c r="U24" s="33">
        <v>20</v>
      </c>
    </row>
    <row r="25" spans="3:21" x14ac:dyDescent="0.2">
      <c r="C25" s="45" t="s">
        <v>62</v>
      </c>
      <c r="D25" s="33">
        <v>83</v>
      </c>
      <c r="E25" s="33">
        <v>71</v>
      </c>
      <c r="F25" s="33">
        <v>154</v>
      </c>
      <c r="G25" s="33">
        <v>81</v>
      </c>
      <c r="H25" s="33">
        <v>65</v>
      </c>
      <c r="I25" s="33">
        <v>146</v>
      </c>
      <c r="J25" s="33">
        <v>67</v>
      </c>
      <c r="K25" s="33">
        <v>51</v>
      </c>
      <c r="L25" s="33">
        <v>118</v>
      </c>
      <c r="M25" s="33">
        <v>91</v>
      </c>
      <c r="N25" s="33">
        <v>39</v>
      </c>
      <c r="O25" s="33">
        <v>130</v>
      </c>
      <c r="P25" s="33">
        <v>67</v>
      </c>
      <c r="Q25" s="33">
        <v>26</v>
      </c>
      <c r="R25" s="33">
        <v>93</v>
      </c>
      <c r="S25" s="33">
        <v>65</v>
      </c>
      <c r="T25" s="33">
        <v>27</v>
      </c>
      <c r="U25" s="33">
        <v>92</v>
      </c>
    </row>
    <row r="26" spans="3:21" x14ac:dyDescent="0.2">
      <c r="C26" s="44" t="s">
        <v>41</v>
      </c>
      <c r="D26" s="32">
        <v>2019</v>
      </c>
      <c r="E26" s="32">
        <v>1256</v>
      </c>
      <c r="F26" s="32">
        <v>3275</v>
      </c>
      <c r="G26" s="32">
        <v>1767</v>
      </c>
      <c r="H26" s="32">
        <v>1131</v>
      </c>
      <c r="I26" s="32">
        <v>2898</v>
      </c>
      <c r="J26" s="32">
        <v>1943</v>
      </c>
      <c r="K26" s="32">
        <v>1198</v>
      </c>
      <c r="L26" s="32">
        <v>3141</v>
      </c>
      <c r="M26" s="32">
        <v>1699</v>
      </c>
      <c r="N26" s="32">
        <v>1107</v>
      </c>
      <c r="O26" s="32">
        <v>2806</v>
      </c>
      <c r="P26" s="32">
        <v>1901</v>
      </c>
      <c r="Q26" s="32">
        <v>1114</v>
      </c>
      <c r="R26" s="32">
        <v>3015</v>
      </c>
      <c r="S26" s="32">
        <v>1813</v>
      </c>
      <c r="T26" s="32">
        <v>1075</v>
      </c>
      <c r="U26" s="32">
        <v>2888</v>
      </c>
    </row>
    <row r="27" spans="3:21" x14ac:dyDescent="0.2">
      <c r="C27" s="45" t="s">
        <v>63</v>
      </c>
      <c r="D27" s="33">
        <v>10</v>
      </c>
      <c r="E27" s="33">
        <v>6</v>
      </c>
      <c r="F27" s="33">
        <v>16</v>
      </c>
      <c r="G27" s="33">
        <v>12</v>
      </c>
      <c r="H27" s="33">
        <v>8</v>
      </c>
      <c r="I27" s="33">
        <v>20</v>
      </c>
      <c r="J27" s="33">
        <v>18</v>
      </c>
      <c r="K27" s="33">
        <v>4</v>
      </c>
      <c r="L27" s="33">
        <v>22</v>
      </c>
      <c r="M27" s="33">
        <v>12</v>
      </c>
      <c r="N27" s="33">
        <v>4</v>
      </c>
      <c r="O27" s="33">
        <v>16</v>
      </c>
      <c r="P27" s="33">
        <v>8</v>
      </c>
      <c r="Q27" s="33">
        <v>1</v>
      </c>
      <c r="R27" s="33">
        <v>9</v>
      </c>
      <c r="S27" s="33">
        <v>8</v>
      </c>
      <c r="T27" s="33">
        <v>1</v>
      </c>
      <c r="U27" s="33">
        <v>9</v>
      </c>
    </row>
    <row r="28" spans="3:21" x14ac:dyDescent="0.2">
      <c r="C28" s="45" t="s">
        <v>64</v>
      </c>
      <c r="D28" s="33">
        <v>1</v>
      </c>
      <c r="E28" s="33">
        <v>6</v>
      </c>
      <c r="F28" s="33">
        <v>7</v>
      </c>
      <c r="G28" s="33">
        <v>1</v>
      </c>
      <c r="H28" s="33">
        <v>5</v>
      </c>
      <c r="I28" s="33">
        <v>6</v>
      </c>
      <c r="J28" s="33">
        <v>4</v>
      </c>
      <c r="K28" s="33">
        <v>4</v>
      </c>
      <c r="L28" s="33">
        <v>8</v>
      </c>
      <c r="M28" s="33">
        <v>1</v>
      </c>
      <c r="N28" s="33">
        <v>3</v>
      </c>
      <c r="O28" s="33">
        <v>4</v>
      </c>
      <c r="P28" s="33">
        <v>2</v>
      </c>
      <c r="Q28" s="33">
        <v>2</v>
      </c>
      <c r="R28" s="33">
        <v>4</v>
      </c>
      <c r="S28" s="33">
        <v>3</v>
      </c>
      <c r="T28" s="33">
        <v>3</v>
      </c>
      <c r="U28" s="33">
        <v>6</v>
      </c>
    </row>
    <row r="29" spans="3:21" x14ac:dyDescent="0.2">
      <c r="C29" s="45" t="s">
        <v>45</v>
      </c>
      <c r="D29" s="33">
        <v>523</v>
      </c>
      <c r="E29" s="33">
        <v>327</v>
      </c>
      <c r="F29" s="33">
        <v>850</v>
      </c>
      <c r="G29" s="33">
        <v>505</v>
      </c>
      <c r="H29" s="33">
        <v>311</v>
      </c>
      <c r="I29" s="33">
        <v>816</v>
      </c>
      <c r="J29" s="33">
        <v>490</v>
      </c>
      <c r="K29" s="33">
        <v>350</v>
      </c>
      <c r="L29" s="33">
        <v>840</v>
      </c>
      <c r="M29" s="33">
        <v>470</v>
      </c>
      <c r="N29" s="33">
        <v>341</v>
      </c>
      <c r="O29" s="33">
        <v>811</v>
      </c>
      <c r="P29" s="33">
        <v>506</v>
      </c>
      <c r="Q29" s="33">
        <v>312</v>
      </c>
      <c r="R29" s="33">
        <v>818</v>
      </c>
      <c r="S29" s="33">
        <v>489</v>
      </c>
      <c r="T29" s="33">
        <v>301</v>
      </c>
      <c r="U29" s="33">
        <v>790</v>
      </c>
    </row>
    <row r="30" spans="3:21" x14ac:dyDescent="0.2">
      <c r="C30" s="45" t="s">
        <v>43</v>
      </c>
      <c r="D30" s="33">
        <v>1106</v>
      </c>
      <c r="E30" s="33">
        <v>628</v>
      </c>
      <c r="F30" s="33">
        <v>1734</v>
      </c>
      <c r="G30" s="33">
        <v>872</v>
      </c>
      <c r="H30" s="33">
        <v>527</v>
      </c>
      <c r="I30" s="33">
        <v>1399</v>
      </c>
      <c r="J30" s="33">
        <v>1073</v>
      </c>
      <c r="K30" s="33">
        <v>589</v>
      </c>
      <c r="L30" s="33">
        <v>1662</v>
      </c>
      <c r="M30" s="33">
        <v>867</v>
      </c>
      <c r="N30" s="33">
        <v>514</v>
      </c>
      <c r="O30" s="33">
        <v>1381</v>
      </c>
      <c r="P30" s="33">
        <v>1050</v>
      </c>
      <c r="Q30" s="33">
        <v>563</v>
      </c>
      <c r="R30" s="33">
        <v>1613</v>
      </c>
      <c r="S30" s="33">
        <v>975</v>
      </c>
      <c r="T30" s="33">
        <v>533</v>
      </c>
      <c r="U30" s="33">
        <v>1508</v>
      </c>
    </row>
    <row r="31" spans="3:21" x14ac:dyDescent="0.2">
      <c r="C31" s="45" t="s">
        <v>65</v>
      </c>
      <c r="D31" s="33">
        <v>22</v>
      </c>
      <c r="E31" s="33">
        <v>31</v>
      </c>
      <c r="F31" s="33">
        <v>53</v>
      </c>
      <c r="G31" s="33">
        <v>29</v>
      </c>
      <c r="H31" s="33">
        <v>26</v>
      </c>
      <c r="I31" s="33">
        <v>55</v>
      </c>
      <c r="J31" s="33">
        <v>24</v>
      </c>
      <c r="K31" s="33">
        <v>21</v>
      </c>
      <c r="L31" s="33">
        <v>45</v>
      </c>
      <c r="M31" s="33">
        <v>25</v>
      </c>
      <c r="N31" s="33">
        <v>19</v>
      </c>
      <c r="O31" s="33">
        <v>44</v>
      </c>
      <c r="P31" s="33">
        <v>28</v>
      </c>
      <c r="Q31" s="33">
        <v>27</v>
      </c>
      <c r="R31" s="33">
        <v>55</v>
      </c>
      <c r="S31" s="33">
        <v>25</v>
      </c>
      <c r="T31" s="33">
        <v>32</v>
      </c>
      <c r="U31" s="33">
        <v>57</v>
      </c>
    </row>
    <row r="32" spans="3:21" ht="13.5" thickBot="1" x14ac:dyDescent="0.25">
      <c r="C32" s="46" t="s">
        <v>46</v>
      </c>
      <c r="D32" s="34">
        <v>357</v>
      </c>
      <c r="E32" s="34">
        <v>258</v>
      </c>
      <c r="F32" s="34">
        <v>615</v>
      </c>
      <c r="G32" s="34">
        <v>348</v>
      </c>
      <c r="H32" s="34">
        <v>254</v>
      </c>
      <c r="I32" s="34">
        <v>602</v>
      </c>
      <c r="J32" s="34">
        <v>334</v>
      </c>
      <c r="K32" s="34">
        <v>230</v>
      </c>
      <c r="L32" s="34">
        <v>564</v>
      </c>
      <c r="M32" s="34">
        <v>324</v>
      </c>
      <c r="N32" s="34">
        <v>226</v>
      </c>
      <c r="O32" s="34">
        <v>550</v>
      </c>
      <c r="P32" s="34">
        <v>307</v>
      </c>
      <c r="Q32" s="34">
        <v>209</v>
      </c>
      <c r="R32" s="34">
        <v>516</v>
      </c>
      <c r="S32" s="34">
        <v>313</v>
      </c>
      <c r="T32" s="34">
        <v>205</v>
      </c>
      <c r="U32" s="34">
        <v>518</v>
      </c>
    </row>
    <row r="33" spans="1:21" x14ac:dyDescent="0.2">
      <c r="A33" s="47" t="s">
        <v>475</v>
      </c>
      <c r="B33" s="48"/>
      <c r="C33" s="49"/>
      <c r="D33" s="50">
        <v>1144</v>
      </c>
      <c r="E33" s="50">
        <v>1206</v>
      </c>
      <c r="F33" s="50">
        <v>2350</v>
      </c>
      <c r="G33" s="50">
        <v>1056</v>
      </c>
      <c r="H33" s="50">
        <v>1117</v>
      </c>
      <c r="I33" s="50">
        <v>2173</v>
      </c>
      <c r="J33" s="50">
        <v>1131</v>
      </c>
      <c r="K33" s="50">
        <v>1238</v>
      </c>
      <c r="L33" s="50">
        <v>2369</v>
      </c>
      <c r="M33" s="50">
        <v>1057</v>
      </c>
      <c r="N33" s="50">
        <v>1124</v>
      </c>
      <c r="O33" s="50">
        <v>2181</v>
      </c>
      <c r="P33" s="50">
        <v>1118</v>
      </c>
      <c r="Q33" s="50">
        <v>1209</v>
      </c>
      <c r="R33" s="50">
        <v>2327</v>
      </c>
      <c r="S33" s="50">
        <v>1016</v>
      </c>
      <c r="T33" s="50">
        <v>1115</v>
      </c>
      <c r="U33" s="51">
        <v>2131</v>
      </c>
    </row>
    <row r="34" spans="1:21" x14ac:dyDescent="0.2">
      <c r="A34" s="52" t="s">
        <v>36</v>
      </c>
      <c r="B34" s="53"/>
      <c r="C34" s="54"/>
      <c r="D34" s="55">
        <v>1060</v>
      </c>
      <c r="E34" s="55">
        <v>1132</v>
      </c>
      <c r="F34" s="55">
        <v>2192</v>
      </c>
      <c r="G34" s="55">
        <v>982</v>
      </c>
      <c r="H34" s="55">
        <v>1042</v>
      </c>
      <c r="I34" s="55">
        <v>2024</v>
      </c>
      <c r="J34" s="55">
        <v>1052</v>
      </c>
      <c r="K34" s="55">
        <v>1150</v>
      </c>
      <c r="L34" s="55">
        <v>2202</v>
      </c>
      <c r="M34" s="55">
        <v>978</v>
      </c>
      <c r="N34" s="55">
        <v>1046</v>
      </c>
      <c r="O34" s="55">
        <v>2024</v>
      </c>
      <c r="P34" s="55">
        <v>1027</v>
      </c>
      <c r="Q34" s="55">
        <v>1124</v>
      </c>
      <c r="R34" s="55">
        <v>2151</v>
      </c>
      <c r="S34" s="55">
        <v>930</v>
      </c>
      <c r="T34" s="55">
        <v>1032</v>
      </c>
      <c r="U34" s="56">
        <v>1962</v>
      </c>
    </row>
    <row r="35" spans="1:21" x14ac:dyDescent="0.2">
      <c r="A35" s="57" t="s">
        <v>37</v>
      </c>
      <c r="B35" s="58"/>
      <c r="C35" s="59"/>
      <c r="D35" s="33">
        <v>1060</v>
      </c>
      <c r="E35" s="33">
        <v>1132</v>
      </c>
      <c r="F35" s="33">
        <v>2192</v>
      </c>
      <c r="G35" s="33">
        <v>982</v>
      </c>
      <c r="H35" s="33">
        <v>1042</v>
      </c>
      <c r="I35" s="33">
        <v>2024</v>
      </c>
      <c r="J35" s="33">
        <v>1052</v>
      </c>
      <c r="K35" s="33">
        <v>1150</v>
      </c>
      <c r="L35" s="33">
        <v>2202</v>
      </c>
      <c r="M35" s="33">
        <v>978</v>
      </c>
      <c r="N35" s="33">
        <v>1046</v>
      </c>
      <c r="O35" s="33">
        <v>2024</v>
      </c>
      <c r="P35" s="33">
        <v>1027</v>
      </c>
      <c r="Q35" s="33">
        <v>1124</v>
      </c>
      <c r="R35" s="33">
        <v>2151</v>
      </c>
      <c r="S35" s="33">
        <v>930</v>
      </c>
      <c r="T35" s="33">
        <v>1032</v>
      </c>
      <c r="U35" s="60">
        <v>1962</v>
      </c>
    </row>
    <row r="36" spans="1:21" x14ac:dyDescent="0.2">
      <c r="A36" s="61">
        <v>52.010100000000001</v>
      </c>
      <c r="B36" s="62" t="s">
        <v>91</v>
      </c>
      <c r="C36" s="63" t="s">
        <v>476</v>
      </c>
      <c r="D36" s="33">
        <v>90</v>
      </c>
      <c r="E36" s="33">
        <v>90</v>
      </c>
      <c r="F36" s="33">
        <v>180</v>
      </c>
      <c r="G36" s="33">
        <v>74</v>
      </c>
      <c r="H36" s="33">
        <v>77</v>
      </c>
      <c r="I36" s="33">
        <v>151</v>
      </c>
      <c r="J36" s="33">
        <v>83</v>
      </c>
      <c r="K36" s="33">
        <v>79</v>
      </c>
      <c r="L36" s="33">
        <v>162</v>
      </c>
      <c r="M36" s="33">
        <v>71</v>
      </c>
      <c r="N36" s="33">
        <v>67</v>
      </c>
      <c r="O36" s="33">
        <v>138</v>
      </c>
      <c r="P36" s="33">
        <v>90</v>
      </c>
      <c r="Q36" s="33">
        <v>76</v>
      </c>
      <c r="R36" s="33">
        <v>166</v>
      </c>
      <c r="S36" s="33">
        <v>73</v>
      </c>
      <c r="T36" s="33">
        <v>67</v>
      </c>
      <c r="U36" s="60">
        <v>140</v>
      </c>
    </row>
    <row r="37" spans="1:21" x14ac:dyDescent="0.2">
      <c r="A37" s="61">
        <v>52.020400000000002</v>
      </c>
      <c r="B37" s="62" t="s">
        <v>93</v>
      </c>
      <c r="C37" s="63" t="s">
        <v>94</v>
      </c>
      <c r="D37" s="33">
        <v>75</v>
      </c>
      <c r="E37" s="33">
        <v>38</v>
      </c>
      <c r="F37" s="33">
        <v>113</v>
      </c>
      <c r="G37" s="33">
        <v>72</v>
      </c>
      <c r="H37" s="33">
        <v>34</v>
      </c>
      <c r="I37" s="33">
        <v>106</v>
      </c>
      <c r="J37" s="33">
        <v>72</v>
      </c>
      <c r="K37" s="33">
        <v>29</v>
      </c>
      <c r="L37" s="33">
        <v>101</v>
      </c>
      <c r="M37" s="33">
        <v>66</v>
      </c>
      <c r="N37" s="33">
        <v>23</v>
      </c>
      <c r="O37" s="33">
        <v>89</v>
      </c>
      <c r="P37" s="33">
        <v>67</v>
      </c>
      <c r="Q37" s="33">
        <v>25</v>
      </c>
      <c r="R37" s="33">
        <v>92</v>
      </c>
      <c r="S37" s="33">
        <v>59</v>
      </c>
      <c r="T37" s="33">
        <v>21</v>
      </c>
      <c r="U37" s="60">
        <v>80</v>
      </c>
    </row>
    <row r="38" spans="1:21" x14ac:dyDescent="0.2">
      <c r="A38" s="64">
        <v>52.020499999999998</v>
      </c>
      <c r="B38" s="62" t="s">
        <v>97</v>
      </c>
      <c r="C38" s="63" t="s">
        <v>98</v>
      </c>
      <c r="D38" s="33">
        <v>3</v>
      </c>
      <c r="E38" s="33">
        <v>4</v>
      </c>
      <c r="F38" s="33">
        <v>7</v>
      </c>
      <c r="G38" s="33">
        <v>3</v>
      </c>
      <c r="H38" s="33">
        <v>3</v>
      </c>
      <c r="I38" s="33">
        <v>6</v>
      </c>
      <c r="J38" s="33"/>
      <c r="K38" s="33">
        <v>1</v>
      </c>
      <c r="L38" s="33">
        <v>1</v>
      </c>
      <c r="M38" s="33"/>
      <c r="N38" s="33">
        <v>1</v>
      </c>
      <c r="O38" s="33">
        <v>1</v>
      </c>
      <c r="P38" s="33"/>
      <c r="Q38" s="33"/>
      <c r="R38" s="33"/>
      <c r="S38" s="33"/>
      <c r="T38" s="33"/>
      <c r="U38" s="60"/>
    </row>
    <row r="39" spans="1:21" x14ac:dyDescent="0.2">
      <c r="A39" s="65"/>
      <c r="B39" s="62" t="s">
        <v>95</v>
      </c>
      <c r="C39" s="63" t="s">
        <v>96</v>
      </c>
      <c r="D39" s="33">
        <v>29</v>
      </c>
      <c r="E39" s="33">
        <v>46</v>
      </c>
      <c r="F39" s="33">
        <v>75</v>
      </c>
      <c r="G39" s="33">
        <v>31</v>
      </c>
      <c r="H39" s="33">
        <v>41</v>
      </c>
      <c r="I39" s="33">
        <v>72</v>
      </c>
      <c r="J39" s="33">
        <v>34</v>
      </c>
      <c r="K39" s="33">
        <v>52</v>
      </c>
      <c r="L39" s="33">
        <v>86</v>
      </c>
      <c r="M39" s="33">
        <v>32</v>
      </c>
      <c r="N39" s="33">
        <v>45</v>
      </c>
      <c r="O39" s="33">
        <v>77</v>
      </c>
      <c r="P39" s="33">
        <v>40</v>
      </c>
      <c r="Q39" s="33">
        <v>51</v>
      </c>
      <c r="R39" s="33">
        <v>91</v>
      </c>
      <c r="S39" s="33">
        <v>35</v>
      </c>
      <c r="T39" s="33">
        <v>51</v>
      </c>
      <c r="U39" s="60">
        <v>86</v>
      </c>
    </row>
    <row r="40" spans="1:21" x14ac:dyDescent="0.2">
      <c r="A40" s="61">
        <v>52.030099999999997</v>
      </c>
      <c r="B40" s="62" t="s">
        <v>99</v>
      </c>
      <c r="C40" s="63" t="s">
        <v>100</v>
      </c>
      <c r="D40" s="33">
        <v>344</v>
      </c>
      <c r="E40" s="33">
        <v>422</v>
      </c>
      <c r="F40" s="33">
        <v>766</v>
      </c>
      <c r="G40" s="33">
        <v>293</v>
      </c>
      <c r="H40" s="33">
        <v>367</v>
      </c>
      <c r="I40" s="33">
        <v>660</v>
      </c>
      <c r="J40" s="33">
        <v>317</v>
      </c>
      <c r="K40" s="33">
        <v>405</v>
      </c>
      <c r="L40" s="33">
        <v>722</v>
      </c>
      <c r="M40" s="33">
        <v>285</v>
      </c>
      <c r="N40" s="33">
        <v>363</v>
      </c>
      <c r="O40" s="33">
        <v>648</v>
      </c>
      <c r="P40" s="33">
        <v>295</v>
      </c>
      <c r="Q40" s="33">
        <v>404</v>
      </c>
      <c r="R40" s="33">
        <v>699</v>
      </c>
      <c r="S40" s="33">
        <v>266</v>
      </c>
      <c r="T40" s="33">
        <v>374</v>
      </c>
      <c r="U40" s="60">
        <v>640</v>
      </c>
    </row>
    <row r="41" spans="1:21" x14ac:dyDescent="0.2">
      <c r="A41" s="61">
        <v>52.040199999999999</v>
      </c>
      <c r="B41" s="62" t="s">
        <v>101</v>
      </c>
      <c r="C41" s="63" t="s">
        <v>102</v>
      </c>
      <c r="D41" s="33">
        <v>26</v>
      </c>
      <c r="E41" s="33">
        <v>12</v>
      </c>
      <c r="F41" s="33">
        <v>38</v>
      </c>
      <c r="G41" s="33">
        <v>15</v>
      </c>
      <c r="H41" s="33">
        <v>8</v>
      </c>
      <c r="I41" s="33">
        <v>23</v>
      </c>
      <c r="J41" s="33">
        <v>10</v>
      </c>
      <c r="K41" s="33">
        <v>4</v>
      </c>
      <c r="L41" s="33">
        <v>14</v>
      </c>
      <c r="M41" s="33">
        <v>9</v>
      </c>
      <c r="N41" s="33">
        <v>4</v>
      </c>
      <c r="O41" s="33">
        <v>13</v>
      </c>
      <c r="P41" s="33">
        <v>5</v>
      </c>
      <c r="Q41" s="33">
        <v>3</v>
      </c>
      <c r="R41" s="33">
        <v>8</v>
      </c>
      <c r="S41" s="33">
        <v>5</v>
      </c>
      <c r="T41" s="33">
        <v>2</v>
      </c>
      <c r="U41" s="60">
        <v>7</v>
      </c>
    </row>
    <row r="42" spans="1:21" x14ac:dyDescent="0.2">
      <c r="A42" s="61">
        <v>52.060099999999998</v>
      </c>
      <c r="B42" s="62" t="s">
        <v>103</v>
      </c>
      <c r="C42" s="63" t="s">
        <v>477</v>
      </c>
      <c r="D42" s="33">
        <v>16</v>
      </c>
      <c r="E42" s="33">
        <v>39</v>
      </c>
      <c r="F42" s="33">
        <v>55</v>
      </c>
      <c r="G42" s="33">
        <v>17</v>
      </c>
      <c r="H42" s="33">
        <v>36</v>
      </c>
      <c r="I42" s="33">
        <v>53</v>
      </c>
      <c r="J42" s="33">
        <v>20</v>
      </c>
      <c r="K42" s="33">
        <v>45</v>
      </c>
      <c r="L42" s="33">
        <v>65</v>
      </c>
      <c r="M42" s="33">
        <v>20</v>
      </c>
      <c r="N42" s="33">
        <v>41</v>
      </c>
      <c r="O42" s="33">
        <v>61</v>
      </c>
      <c r="P42" s="33">
        <v>25</v>
      </c>
      <c r="Q42" s="33">
        <v>49</v>
      </c>
      <c r="R42" s="33">
        <v>74</v>
      </c>
      <c r="S42" s="33">
        <v>24</v>
      </c>
      <c r="T42" s="33">
        <v>40</v>
      </c>
      <c r="U42" s="60">
        <v>64</v>
      </c>
    </row>
    <row r="43" spans="1:21" x14ac:dyDescent="0.2">
      <c r="A43" s="61">
        <v>52.080100000000002</v>
      </c>
      <c r="B43" s="62" t="s">
        <v>105</v>
      </c>
      <c r="C43" s="63" t="s">
        <v>106</v>
      </c>
      <c r="D43" s="33">
        <v>78</v>
      </c>
      <c r="E43" s="33">
        <v>175</v>
      </c>
      <c r="F43" s="33">
        <v>253</v>
      </c>
      <c r="G43" s="33">
        <v>79</v>
      </c>
      <c r="H43" s="33">
        <v>173</v>
      </c>
      <c r="I43" s="33">
        <v>252</v>
      </c>
      <c r="J43" s="33">
        <v>87</v>
      </c>
      <c r="K43" s="33">
        <v>183</v>
      </c>
      <c r="L43" s="33">
        <v>270</v>
      </c>
      <c r="M43" s="33">
        <v>80</v>
      </c>
      <c r="N43" s="33">
        <v>173</v>
      </c>
      <c r="O43" s="33">
        <v>253</v>
      </c>
      <c r="P43" s="33">
        <v>83</v>
      </c>
      <c r="Q43" s="33">
        <v>183</v>
      </c>
      <c r="R43" s="33">
        <v>266</v>
      </c>
      <c r="S43" s="33">
        <v>79</v>
      </c>
      <c r="T43" s="33">
        <v>173</v>
      </c>
      <c r="U43" s="60">
        <v>252</v>
      </c>
    </row>
    <row r="44" spans="1:21" x14ac:dyDescent="0.2">
      <c r="A44" s="64">
        <v>52.100099999999998</v>
      </c>
      <c r="B44" s="62" t="s">
        <v>109</v>
      </c>
      <c r="C44" s="63" t="s">
        <v>110</v>
      </c>
      <c r="D44" s="33">
        <v>114</v>
      </c>
      <c r="E44" s="33">
        <v>37</v>
      </c>
      <c r="F44" s="33">
        <v>151</v>
      </c>
      <c r="G44" s="33">
        <v>120</v>
      </c>
      <c r="H44" s="33">
        <v>43</v>
      </c>
      <c r="I44" s="33">
        <v>163</v>
      </c>
      <c r="J44" s="33">
        <v>139</v>
      </c>
      <c r="K44" s="33">
        <v>55</v>
      </c>
      <c r="L44" s="33">
        <v>194</v>
      </c>
      <c r="M44" s="33">
        <v>125</v>
      </c>
      <c r="N44" s="33">
        <v>53</v>
      </c>
      <c r="O44" s="33">
        <v>178</v>
      </c>
      <c r="P44" s="33">
        <v>138</v>
      </c>
      <c r="Q44" s="33">
        <v>50</v>
      </c>
      <c r="R44" s="33">
        <v>188</v>
      </c>
      <c r="S44" s="33">
        <v>131</v>
      </c>
      <c r="T44" s="33">
        <v>46</v>
      </c>
      <c r="U44" s="60">
        <v>177</v>
      </c>
    </row>
    <row r="45" spans="1:21" x14ac:dyDescent="0.2">
      <c r="A45" s="65"/>
      <c r="B45" s="62" t="s">
        <v>107</v>
      </c>
      <c r="C45" s="63" t="s">
        <v>108</v>
      </c>
      <c r="D45" s="33">
        <v>7</v>
      </c>
      <c r="E45" s="33">
        <v>4</v>
      </c>
      <c r="F45" s="33">
        <v>11</v>
      </c>
      <c r="G45" s="33">
        <v>2</v>
      </c>
      <c r="H45" s="33">
        <v>1</v>
      </c>
      <c r="I45" s="33">
        <v>3</v>
      </c>
      <c r="J45" s="33">
        <v>1</v>
      </c>
      <c r="K45" s="33">
        <v>1</v>
      </c>
      <c r="L45" s="33">
        <v>2</v>
      </c>
      <c r="M45" s="33">
        <v>2</v>
      </c>
      <c r="N45" s="33">
        <v>1</v>
      </c>
      <c r="O45" s="33">
        <v>3</v>
      </c>
      <c r="P45" s="33">
        <v>1</v>
      </c>
      <c r="Q45" s="33"/>
      <c r="R45" s="33">
        <v>1</v>
      </c>
      <c r="S45" s="33"/>
      <c r="T45" s="33"/>
      <c r="U45" s="60"/>
    </row>
    <row r="46" spans="1:21" x14ac:dyDescent="0.2">
      <c r="A46" s="61">
        <v>52.120100000000001</v>
      </c>
      <c r="B46" s="62" t="s">
        <v>111</v>
      </c>
      <c r="C46" s="63" t="s">
        <v>478</v>
      </c>
      <c r="D46" s="33">
        <v>25</v>
      </c>
      <c r="E46" s="33">
        <v>114</v>
      </c>
      <c r="F46" s="33">
        <v>139</v>
      </c>
      <c r="G46" s="33">
        <v>27</v>
      </c>
      <c r="H46" s="33">
        <v>109</v>
      </c>
      <c r="I46" s="33">
        <v>136</v>
      </c>
      <c r="J46" s="33">
        <v>26</v>
      </c>
      <c r="K46" s="33">
        <v>135</v>
      </c>
      <c r="L46" s="33">
        <v>161</v>
      </c>
      <c r="M46" s="33">
        <v>23</v>
      </c>
      <c r="N46" s="33">
        <v>125</v>
      </c>
      <c r="O46" s="33">
        <v>148</v>
      </c>
      <c r="P46" s="33">
        <v>22</v>
      </c>
      <c r="Q46" s="33">
        <v>121</v>
      </c>
      <c r="R46" s="33">
        <v>143</v>
      </c>
      <c r="S46" s="33">
        <v>20</v>
      </c>
      <c r="T46" s="33">
        <v>104</v>
      </c>
      <c r="U46" s="60">
        <v>124</v>
      </c>
    </row>
    <row r="47" spans="1:21" x14ac:dyDescent="0.2">
      <c r="A47" s="64">
        <v>52.130200000000002</v>
      </c>
      <c r="B47" s="62" t="s">
        <v>113</v>
      </c>
      <c r="C47" s="63" t="s">
        <v>479</v>
      </c>
      <c r="D47" s="33">
        <v>3</v>
      </c>
      <c r="E47" s="33">
        <v>1</v>
      </c>
      <c r="F47" s="33">
        <v>4</v>
      </c>
      <c r="G47" s="33">
        <v>1</v>
      </c>
      <c r="H47" s="33">
        <v>1</v>
      </c>
      <c r="I47" s="33">
        <v>2</v>
      </c>
      <c r="J47" s="33">
        <v>1</v>
      </c>
      <c r="K47" s="33">
        <v>1</v>
      </c>
      <c r="L47" s="33">
        <v>2</v>
      </c>
      <c r="M47" s="33"/>
      <c r="N47" s="33">
        <v>1</v>
      </c>
      <c r="O47" s="33">
        <v>1</v>
      </c>
      <c r="P47" s="33"/>
      <c r="Q47" s="33">
        <v>1</v>
      </c>
      <c r="R47" s="33">
        <v>1</v>
      </c>
      <c r="S47" s="33"/>
      <c r="T47" s="33">
        <v>1</v>
      </c>
      <c r="U47" s="60">
        <v>1</v>
      </c>
    </row>
    <row r="48" spans="1:21" x14ac:dyDescent="0.2">
      <c r="A48" s="65"/>
      <c r="B48" s="62" t="s">
        <v>115</v>
      </c>
      <c r="C48" s="63" t="s">
        <v>480</v>
      </c>
      <c r="D48" s="33">
        <v>8</v>
      </c>
      <c r="E48" s="33">
        <v>14</v>
      </c>
      <c r="F48" s="33">
        <v>22</v>
      </c>
      <c r="G48" s="33">
        <v>8</v>
      </c>
      <c r="H48" s="33">
        <v>13</v>
      </c>
      <c r="I48" s="33">
        <v>21</v>
      </c>
      <c r="J48" s="33">
        <v>10</v>
      </c>
      <c r="K48" s="33">
        <v>14</v>
      </c>
      <c r="L48" s="33">
        <v>24</v>
      </c>
      <c r="M48" s="33">
        <v>10</v>
      </c>
      <c r="N48" s="33">
        <v>11</v>
      </c>
      <c r="O48" s="33">
        <v>21</v>
      </c>
      <c r="P48" s="33">
        <v>14</v>
      </c>
      <c r="Q48" s="33">
        <v>17</v>
      </c>
      <c r="R48" s="33">
        <v>31</v>
      </c>
      <c r="S48" s="33">
        <v>15</v>
      </c>
      <c r="T48" s="33">
        <v>16</v>
      </c>
      <c r="U48" s="60">
        <v>31</v>
      </c>
    </row>
    <row r="49" spans="1:21" x14ac:dyDescent="0.2">
      <c r="A49" s="64">
        <v>52.140099999999997</v>
      </c>
      <c r="B49" s="62" t="s">
        <v>117</v>
      </c>
      <c r="C49" s="63" t="s">
        <v>118</v>
      </c>
      <c r="D49" s="33">
        <v>220</v>
      </c>
      <c r="E49" s="33">
        <v>117</v>
      </c>
      <c r="F49" s="33">
        <v>337</v>
      </c>
      <c r="G49" s="33">
        <v>240</v>
      </c>
      <c r="H49" s="33">
        <v>135</v>
      </c>
      <c r="I49" s="33">
        <v>375</v>
      </c>
      <c r="J49" s="33">
        <v>251</v>
      </c>
      <c r="K49" s="33">
        <v>144</v>
      </c>
      <c r="L49" s="33">
        <v>395</v>
      </c>
      <c r="M49" s="33">
        <v>253</v>
      </c>
      <c r="N49" s="33">
        <v>136</v>
      </c>
      <c r="O49" s="33">
        <v>389</v>
      </c>
      <c r="P49" s="33">
        <v>247</v>
      </c>
      <c r="Q49" s="33">
        <v>143</v>
      </c>
      <c r="R49" s="33">
        <v>390</v>
      </c>
      <c r="S49" s="33">
        <v>223</v>
      </c>
      <c r="T49" s="33">
        <v>134</v>
      </c>
      <c r="U49" s="60">
        <v>357</v>
      </c>
    </row>
    <row r="50" spans="1:21" x14ac:dyDescent="0.2">
      <c r="A50" s="65"/>
      <c r="B50" s="62" t="s">
        <v>119</v>
      </c>
      <c r="C50" s="63" t="s">
        <v>120</v>
      </c>
      <c r="D50" s="33">
        <v>22</v>
      </c>
      <c r="E50" s="33">
        <v>19</v>
      </c>
      <c r="F50" s="33">
        <v>41</v>
      </c>
      <c r="G50" s="33"/>
      <c r="H50" s="33">
        <v>1</v>
      </c>
      <c r="I50" s="33">
        <v>1</v>
      </c>
      <c r="J50" s="33">
        <v>1</v>
      </c>
      <c r="K50" s="33">
        <v>2</v>
      </c>
      <c r="L50" s="33">
        <v>3</v>
      </c>
      <c r="M50" s="33">
        <v>2</v>
      </c>
      <c r="N50" s="33">
        <v>2</v>
      </c>
      <c r="O50" s="33">
        <v>4</v>
      </c>
      <c r="P50" s="33"/>
      <c r="Q50" s="33">
        <v>1</v>
      </c>
      <c r="R50" s="33">
        <v>1</v>
      </c>
      <c r="S50" s="33"/>
      <c r="T50" s="33">
        <v>3</v>
      </c>
      <c r="U50" s="60">
        <v>3</v>
      </c>
    </row>
    <row r="51" spans="1:21" x14ac:dyDescent="0.2">
      <c r="A51" s="52" t="s">
        <v>41</v>
      </c>
      <c r="B51" s="53"/>
      <c r="C51" s="54"/>
      <c r="D51" s="55">
        <v>84</v>
      </c>
      <c r="E51" s="55">
        <v>74</v>
      </c>
      <c r="F51" s="55">
        <v>158</v>
      </c>
      <c r="G51" s="55">
        <v>74</v>
      </c>
      <c r="H51" s="55">
        <v>75</v>
      </c>
      <c r="I51" s="55">
        <v>149</v>
      </c>
      <c r="J51" s="55">
        <v>79</v>
      </c>
      <c r="K51" s="55">
        <v>88</v>
      </c>
      <c r="L51" s="55">
        <v>167</v>
      </c>
      <c r="M51" s="55">
        <v>79</v>
      </c>
      <c r="N51" s="55">
        <v>78</v>
      </c>
      <c r="O51" s="55">
        <v>157</v>
      </c>
      <c r="P51" s="55">
        <v>91</v>
      </c>
      <c r="Q51" s="55">
        <v>85</v>
      </c>
      <c r="R51" s="55">
        <v>176</v>
      </c>
      <c r="S51" s="55">
        <v>86</v>
      </c>
      <c r="T51" s="55">
        <v>83</v>
      </c>
      <c r="U51" s="56">
        <v>169</v>
      </c>
    </row>
    <row r="52" spans="1:21" x14ac:dyDescent="0.2">
      <c r="A52" s="57" t="s">
        <v>45</v>
      </c>
      <c r="B52" s="58"/>
      <c r="C52" s="59"/>
      <c r="D52" s="33">
        <v>8</v>
      </c>
      <c r="E52" s="33">
        <v>12</v>
      </c>
      <c r="F52" s="33">
        <v>20</v>
      </c>
      <c r="G52" s="33">
        <v>6</v>
      </c>
      <c r="H52" s="33">
        <v>9</v>
      </c>
      <c r="I52" s="33">
        <v>15</v>
      </c>
      <c r="J52" s="33">
        <v>9</v>
      </c>
      <c r="K52" s="33">
        <v>18</v>
      </c>
      <c r="L52" s="33">
        <v>27</v>
      </c>
      <c r="M52" s="33">
        <v>7</v>
      </c>
      <c r="N52" s="33">
        <v>16</v>
      </c>
      <c r="O52" s="33">
        <v>23</v>
      </c>
      <c r="P52" s="33">
        <v>6</v>
      </c>
      <c r="Q52" s="33">
        <v>15</v>
      </c>
      <c r="R52" s="33">
        <v>21</v>
      </c>
      <c r="S52" s="33">
        <v>7</v>
      </c>
      <c r="T52" s="33">
        <v>13</v>
      </c>
      <c r="U52" s="60">
        <v>20</v>
      </c>
    </row>
    <row r="53" spans="1:21" x14ac:dyDescent="0.2">
      <c r="A53" s="61">
        <v>52.080100000000002</v>
      </c>
      <c r="B53" s="62" t="s">
        <v>105</v>
      </c>
      <c r="C53" s="63" t="s">
        <v>106</v>
      </c>
      <c r="D53" s="33"/>
      <c r="E53" s="33">
        <v>8</v>
      </c>
      <c r="F53" s="33">
        <v>8</v>
      </c>
      <c r="G53" s="33"/>
      <c r="H53" s="33">
        <v>6</v>
      </c>
      <c r="I53" s="33">
        <v>6</v>
      </c>
      <c r="J53" s="33">
        <v>2</v>
      </c>
      <c r="K53" s="33">
        <v>11</v>
      </c>
      <c r="L53" s="33">
        <v>13</v>
      </c>
      <c r="M53" s="33">
        <v>2</v>
      </c>
      <c r="N53" s="33">
        <v>10</v>
      </c>
      <c r="O53" s="33">
        <v>12</v>
      </c>
      <c r="P53" s="33">
        <v>1</v>
      </c>
      <c r="Q53" s="33">
        <v>9</v>
      </c>
      <c r="R53" s="33">
        <v>10</v>
      </c>
      <c r="S53" s="33">
        <v>1</v>
      </c>
      <c r="T53" s="33">
        <v>9</v>
      </c>
      <c r="U53" s="60">
        <v>10</v>
      </c>
    </row>
    <row r="54" spans="1:21" x14ac:dyDescent="0.2">
      <c r="A54" s="61">
        <v>52.110100000000003</v>
      </c>
      <c r="B54" s="62" t="s">
        <v>125</v>
      </c>
      <c r="C54" s="63" t="s">
        <v>126</v>
      </c>
      <c r="D54" s="33">
        <v>8</v>
      </c>
      <c r="E54" s="33">
        <v>4</v>
      </c>
      <c r="F54" s="33">
        <v>12</v>
      </c>
      <c r="G54" s="33">
        <v>6</v>
      </c>
      <c r="H54" s="33">
        <v>3</v>
      </c>
      <c r="I54" s="33">
        <v>9</v>
      </c>
      <c r="J54" s="33">
        <v>7</v>
      </c>
      <c r="K54" s="33">
        <v>7</v>
      </c>
      <c r="L54" s="33">
        <v>14</v>
      </c>
      <c r="M54" s="33">
        <v>5</v>
      </c>
      <c r="N54" s="33">
        <v>6</v>
      </c>
      <c r="O54" s="33">
        <v>11</v>
      </c>
      <c r="P54" s="33">
        <v>5</v>
      </c>
      <c r="Q54" s="33">
        <v>6</v>
      </c>
      <c r="R54" s="33">
        <v>11</v>
      </c>
      <c r="S54" s="33">
        <v>6</v>
      </c>
      <c r="T54" s="33">
        <v>4</v>
      </c>
      <c r="U54" s="60">
        <v>10</v>
      </c>
    </row>
    <row r="55" spans="1:21" x14ac:dyDescent="0.2">
      <c r="A55" s="57" t="s">
        <v>43</v>
      </c>
      <c r="B55" s="58"/>
      <c r="C55" s="59"/>
      <c r="D55" s="33">
        <v>76</v>
      </c>
      <c r="E55" s="33">
        <v>62</v>
      </c>
      <c r="F55" s="33">
        <v>138</v>
      </c>
      <c r="G55" s="33">
        <v>68</v>
      </c>
      <c r="H55" s="33">
        <v>66</v>
      </c>
      <c r="I55" s="33">
        <v>134</v>
      </c>
      <c r="J55" s="33">
        <v>70</v>
      </c>
      <c r="K55" s="33">
        <v>70</v>
      </c>
      <c r="L55" s="33">
        <v>140</v>
      </c>
      <c r="M55" s="33">
        <v>72</v>
      </c>
      <c r="N55" s="33">
        <v>62</v>
      </c>
      <c r="O55" s="33">
        <v>134</v>
      </c>
      <c r="P55" s="33">
        <v>85</v>
      </c>
      <c r="Q55" s="33">
        <v>70</v>
      </c>
      <c r="R55" s="33">
        <v>155</v>
      </c>
      <c r="S55" s="33">
        <v>79</v>
      </c>
      <c r="T55" s="33">
        <v>70</v>
      </c>
      <c r="U55" s="60">
        <v>149</v>
      </c>
    </row>
    <row r="56" spans="1:21" x14ac:dyDescent="0.2">
      <c r="A56" s="64">
        <v>52.010100000000001</v>
      </c>
      <c r="B56" s="62" t="s">
        <v>122</v>
      </c>
      <c r="C56" s="63" t="s">
        <v>475</v>
      </c>
      <c r="D56" s="33">
        <v>76</v>
      </c>
      <c r="E56" s="33">
        <v>62</v>
      </c>
      <c r="F56" s="33">
        <v>138</v>
      </c>
      <c r="G56" s="33">
        <v>68</v>
      </c>
      <c r="H56" s="33">
        <v>66</v>
      </c>
      <c r="I56" s="33">
        <v>134</v>
      </c>
      <c r="J56" s="33">
        <v>70</v>
      </c>
      <c r="K56" s="33">
        <v>70</v>
      </c>
      <c r="L56" s="33">
        <v>140</v>
      </c>
      <c r="M56" s="33">
        <v>72</v>
      </c>
      <c r="N56" s="33">
        <v>62</v>
      </c>
      <c r="O56" s="33">
        <v>134</v>
      </c>
      <c r="P56" s="33">
        <v>85</v>
      </c>
      <c r="Q56" s="33">
        <v>70</v>
      </c>
      <c r="R56" s="33">
        <v>155</v>
      </c>
      <c r="S56" s="33">
        <v>79</v>
      </c>
      <c r="T56" s="33">
        <v>70</v>
      </c>
      <c r="U56" s="60">
        <v>149</v>
      </c>
    </row>
    <row r="57" spans="1:21" x14ac:dyDescent="0.2">
      <c r="A57" s="66" t="s">
        <v>131</v>
      </c>
      <c r="B57" s="67"/>
      <c r="C57" s="68"/>
      <c r="D57" s="32">
        <v>205</v>
      </c>
      <c r="E57" s="32">
        <v>144</v>
      </c>
      <c r="F57" s="32">
        <v>349</v>
      </c>
      <c r="G57" s="32">
        <v>194</v>
      </c>
      <c r="H57" s="32">
        <v>128</v>
      </c>
      <c r="I57" s="32">
        <v>322</v>
      </c>
      <c r="J57" s="32">
        <v>221</v>
      </c>
      <c r="K57" s="32">
        <v>136</v>
      </c>
      <c r="L57" s="32">
        <v>357</v>
      </c>
      <c r="M57" s="32">
        <v>202</v>
      </c>
      <c r="N57" s="32">
        <v>133</v>
      </c>
      <c r="O57" s="32">
        <v>335</v>
      </c>
      <c r="P57" s="32">
        <v>244</v>
      </c>
      <c r="Q57" s="32">
        <v>155</v>
      </c>
      <c r="R57" s="32">
        <v>399</v>
      </c>
      <c r="S57" s="32">
        <v>237</v>
      </c>
      <c r="T57" s="32">
        <v>143</v>
      </c>
      <c r="U57" s="69">
        <v>380</v>
      </c>
    </row>
    <row r="58" spans="1:21" x14ac:dyDescent="0.2">
      <c r="A58" s="52" t="s">
        <v>36</v>
      </c>
      <c r="B58" s="53"/>
      <c r="C58" s="54"/>
      <c r="D58" s="55">
        <v>176</v>
      </c>
      <c r="E58" s="55">
        <v>115</v>
      </c>
      <c r="F58" s="55">
        <v>291</v>
      </c>
      <c r="G58" s="55">
        <v>164</v>
      </c>
      <c r="H58" s="55">
        <v>104</v>
      </c>
      <c r="I58" s="55">
        <v>268</v>
      </c>
      <c r="J58" s="55">
        <v>187</v>
      </c>
      <c r="K58" s="55">
        <v>105</v>
      </c>
      <c r="L58" s="55">
        <v>292</v>
      </c>
      <c r="M58" s="55">
        <v>173</v>
      </c>
      <c r="N58" s="55">
        <v>104</v>
      </c>
      <c r="O58" s="55">
        <v>277</v>
      </c>
      <c r="P58" s="55">
        <v>200</v>
      </c>
      <c r="Q58" s="55">
        <v>123</v>
      </c>
      <c r="R58" s="55">
        <v>323</v>
      </c>
      <c r="S58" s="55">
        <v>189</v>
      </c>
      <c r="T58" s="55">
        <v>113</v>
      </c>
      <c r="U58" s="56">
        <v>302</v>
      </c>
    </row>
    <row r="59" spans="1:21" x14ac:dyDescent="0.2">
      <c r="A59" s="57" t="s">
        <v>37</v>
      </c>
      <c r="B59" s="58"/>
      <c r="C59" s="59"/>
      <c r="D59" s="33">
        <v>176</v>
      </c>
      <c r="E59" s="33">
        <v>115</v>
      </c>
      <c r="F59" s="33">
        <v>291</v>
      </c>
      <c r="G59" s="33">
        <v>164</v>
      </c>
      <c r="H59" s="33">
        <v>104</v>
      </c>
      <c r="I59" s="33">
        <v>268</v>
      </c>
      <c r="J59" s="33">
        <v>187</v>
      </c>
      <c r="K59" s="33">
        <v>105</v>
      </c>
      <c r="L59" s="33">
        <v>292</v>
      </c>
      <c r="M59" s="33">
        <v>173</v>
      </c>
      <c r="N59" s="33">
        <v>104</v>
      </c>
      <c r="O59" s="33">
        <v>277</v>
      </c>
      <c r="P59" s="33">
        <v>200</v>
      </c>
      <c r="Q59" s="33">
        <v>123</v>
      </c>
      <c r="R59" s="33">
        <v>323</v>
      </c>
      <c r="S59" s="33">
        <v>189</v>
      </c>
      <c r="T59" s="33">
        <v>113</v>
      </c>
      <c r="U59" s="60">
        <v>302</v>
      </c>
    </row>
    <row r="60" spans="1:21" x14ac:dyDescent="0.2">
      <c r="A60" s="61">
        <v>4.0400999999999998</v>
      </c>
      <c r="B60" s="62" t="s">
        <v>128</v>
      </c>
      <c r="C60" s="63" t="s">
        <v>481</v>
      </c>
      <c r="D60" s="33">
        <v>176</v>
      </c>
      <c r="E60" s="33">
        <v>115</v>
      </c>
      <c r="F60" s="33">
        <v>291</v>
      </c>
      <c r="G60" s="33">
        <v>164</v>
      </c>
      <c r="H60" s="33">
        <v>104</v>
      </c>
      <c r="I60" s="33">
        <v>268</v>
      </c>
      <c r="J60" s="33">
        <v>187</v>
      </c>
      <c r="K60" s="33">
        <v>105</v>
      </c>
      <c r="L60" s="33">
        <v>292</v>
      </c>
      <c r="M60" s="33">
        <v>173</v>
      </c>
      <c r="N60" s="33">
        <v>104</v>
      </c>
      <c r="O60" s="33">
        <v>277</v>
      </c>
      <c r="P60" s="33">
        <v>200</v>
      </c>
      <c r="Q60" s="33">
        <v>123</v>
      </c>
      <c r="R60" s="33">
        <v>323</v>
      </c>
      <c r="S60" s="33">
        <v>189</v>
      </c>
      <c r="T60" s="33">
        <v>113</v>
      </c>
      <c r="U60" s="60">
        <v>302</v>
      </c>
    </row>
    <row r="61" spans="1:21" x14ac:dyDescent="0.2">
      <c r="A61" s="52" t="s">
        <v>41</v>
      </c>
      <c r="B61" s="53"/>
      <c r="C61" s="54"/>
      <c r="D61" s="55">
        <v>29</v>
      </c>
      <c r="E61" s="55">
        <v>29</v>
      </c>
      <c r="F61" s="55">
        <v>58</v>
      </c>
      <c r="G61" s="55">
        <v>30</v>
      </c>
      <c r="H61" s="55">
        <v>24</v>
      </c>
      <c r="I61" s="55">
        <v>54</v>
      </c>
      <c r="J61" s="55">
        <v>34</v>
      </c>
      <c r="K61" s="55">
        <v>31</v>
      </c>
      <c r="L61" s="55">
        <v>65</v>
      </c>
      <c r="M61" s="55">
        <v>29</v>
      </c>
      <c r="N61" s="55">
        <v>29</v>
      </c>
      <c r="O61" s="55">
        <v>58</v>
      </c>
      <c r="P61" s="55">
        <v>44</v>
      </c>
      <c r="Q61" s="55">
        <v>32</v>
      </c>
      <c r="R61" s="55">
        <v>76</v>
      </c>
      <c r="S61" s="55">
        <v>48</v>
      </c>
      <c r="T61" s="55">
        <v>30</v>
      </c>
      <c r="U61" s="56">
        <v>78</v>
      </c>
    </row>
    <row r="62" spans="1:21" x14ac:dyDescent="0.2">
      <c r="A62" s="57" t="s">
        <v>43</v>
      </c>
      <c r="B62" s="58"/>
      <c r="C62" s="59"/>
      <c r="D62" s="33">
        <v>29</v>
      </c>
      <c r="E62" s="33">
        <v>29</v>
      </c>
      <c r="F62" s="33">
        <v>58</v>
      </c>
      <c r="G62" s="33">
        <v>30</v>
      </c>
      <c r="H62" s="33">
        <v>24</v>
      </c>
      <c r="I62" s="33">
        <v>54</v>
      </c>
      <c r="J62" s="33">
        <v>34</v>
      </c>
      <c r="K62" s="33">
        <v>31</v>
      </c>
      <c r="L62" s="33">
        <v>65</v>
      </c>
      <c r="M62" s="33">
        <v>29</v>
      </c>
      <c r="N62" s="33">
        <v>29</v>
      </c>
      <c r="O62" s="33">
        <v>58</v>
      </c>
      <c r="P62" s="33">
        <v>44</v>
      </c>
      <c r="Q62" s="33">
        <v>32</v>
      </c>
      <c r="R62" s="33">
        <v>76</v>
      </c>
      <c r="S62" s="33">
        <v>48</v>
      </c>
      <c r="T62" s="33">
        <v>30</v>
      </c>
      <c r="U62" s="60">
        <v>78</v>
      </c>
    </row>
    <row r="63" spans="1:21" x14ac:dyDescent="0.2">
      <c r="A63" s="64">
        <v>4.0201000000000002</v>
      </c>
      <c r="B63" s="62" t="s">
        <v>130</v>
      </c>
      <c r="C63" s="63" t="s">
        <v>131</v>
      </c>
      <c r="D63" s="33">
        <v>29</v>
      </c>
      <c r="E63" s="33">
        <v>29</v>
      </c>
      <c r="F63" s="33">
        <v>58</v>
      </c>
      <c r="G63" s="33">
        <v>30</v>
      </c>
      <c r="H63" s="33">
        <v>24</v>
      </c>
      <c r="I63" s="33">
        <v>54</v>
      </c>
      <c r="J63" s="33">
        <v>34</v>
      </c>
      <c r="K63" s="33">
        <v>31</v>
      </c>
      <c r="L63" s="33">
        <v>65</v>
      </c>
      <c r="M63" s="33">
        <v>29</v>
      </c>
      <c r="N63" s="33">
        <v>29</v>
      </c>
      <c r="O63" s="33">
        <v>58</v>
      </c>
      <c r="P63" s="33">
        <v>44</v>
      </c>
      <c r="Q63" s="33">
        <v>32</v>
      </c>
      <c r="R63" s="33">
        <v>76</v>
      </c>
      <c r="S63" s="33">
        <v>48</v>
      </c>
      <c r="T63" s="33">
        <v>30</v>
      </c>
      <c r="U63" s="60">
        <v>78</v>
      </c>
    </row>
    <row r="64" spans="1:21" x14ac:dyDescent="0.2">
      <c r="A64" s="66" t="s">
        <v>482</v>
      </c>
      <c r="B64" s="67"/>
      <c r="C64" s="68"/>
      <c r="D64" s="32">
        <v>1679</v>
      </c>
      <c r="E64" s="32">
        <v>1169</v>
      </c>
      <c r="F64" s="32">
        <v>2848</v>
      </c>
      <c r="G64" s="32">
        <v>1605</v>
      </c>
      <c r="H64" s="32">
        <v>1095</v>
      </c>
      <c r="I64" s="32">
        <v>2700</v>
      </c>
      <c r="J64" s="32">
        <v>1730</v>
      </c>
      <c r="K64" s="32">
        <v>1138</v>
      </c>
      <c r="L64" s="32">
        <v>2868</v>
      </c>
      <c r="M64" s="32">
        <v>1649</v>
      </c>
      <c r="N64" s="32">
        <v>1088</v>
      </c>
      <c r="O64" s="32">
        <v>2737</v>
      </c>
      <c r="P64" s="32">
        <v>1782</v>
      </c>
      <c r="Q64" s="32">
        <v>1125</v>
      </c>
      <c r="R64" s="32">
        <v>2907</v>
      </c>
      <c r="S64" s="32">
        <v>1679</v>
      </c>
      <c r="T64" s="32">
        <v>1049</v>
      </c>
      <c r="U64" s="69">
        <v>2728</v>
      </c>
    </row>
    <row r="65" spans="1:21" x14ac:dyDescent="0.2">
      <c r="A65" s="52" t="s">
        <v>36</v>
      </c>
      <c r="B65" s="53"/>
      <c r="C65" s="54"/>
      <c r="D65" s="55">
        <v>1527</v>
      </c>
      <c r="E65" s="55">
        <v>996</v>
      </c>
      <c r="F65" s="55">
        <v>2523</v>
      </c>
      <c r="G65" s="55">
        <v>1459</v>
      </c>
      <c r="H65" s="55">
        <v>938</v>
      </c>
      <c r="I65" s="55">
        <v>2397</v>
      </c>
      <c r="J65" s="55">
        <v>1584</v>
      </c>
      <c r="K65" s="55">
        <v>968</v>
      </c>
      <c r="L65" s="55">
        <v>2552</v>
      </c>
      <c r="M65" s="55">
        <v>1508</v>
      </c>
      <c r="N65" s="55">
        <v>926</v>
      </c>
      <c r="O65" s="55">
        <v>2434</v>
      </c>
      <c r="P65" s="55">
        <v>1640</v>
      </c>
      <c r="Q65" s="55">
        <v>987</v>
      </c>
      <c r="R65" s="55">
        <v>2627</v>
      </c>
      <c r="S65" s="55">
        <v>1542</v>
      </c>
      <c r="T65" s="55">
        <v>915</v>
      </c>
      <c r="U65" s="56">
        <v>2457</v>
      </c>
    </row>
    <row r="66" spans="1:21" x14ac:dyDescent="0.2">
      <c r="A66" s="57" t="s">
        <v>37</v>
      </c>
      <c r="B66" s="58"/>
      <c r="C66" s="59"/>
      <c r="D66" s="33">
        <v>848</v>
      </c>
      <c r="E66" s="33">
        <v>580</v>
      </c>
      <c r="F66" s="33">
        <v>1428</v>
      </c>
      <c r="G66" s="33">
        <v>783</v>
      </c>
      <c r="H66" s="33">
        <v>511</v>
      </c>
      <c r="I66" s="33">
        <v>1294</v>
      </c>
      <c r="J66" s="33">
        <v>872</v>
      </c>
      <c r="K66" s="33">
        <v>542</v>
      </c>
      <c r="L66" s="33">
        <v>1414</v>
      </c>
      <c r="M66" s="33">
        <v>811</v>
      </c>
      <c r="N66" s="33">
        <v>509</v>
      </c>
      <c r="O66" s="33">
        <v>1320</v>
      </c>
      <c r="P66" s="33">
        <v>900</v>
      </c>
      <c r="Q66" s="33">
        <v>535</v>
      </c>
      <c r="R66" s="33">
        <v>1435</v>
      </c>
      <c r="S66" s="33">
        <v>833</v>
      </c>
      <c r="T66" s="33">
        <v>491</v>
      </c>
      <c r="U66" s="60">
        <v>1324</v>
      </c>
    </row>
    <row r="67" spans="1:21" x14ac:dyDescent="0.2">
      <c r="A67" s="61">
        <v>3.0104000000000002</v>
      </c>
      <c r="B67" s="62" t="s">
        <v>133</v>
      </c>
      <c r="C67" s="63" t="s">
        <v>134</v>
      </c>
      <c r="D67" s="33">
        <v>199</v>
      </c>
      <c r="E67" s="33">
        <v>117</v>
      </c>
      <c r="F67" s="33">
        <v>316</v>
      </c>
      <c r="G67" s="33">
        <v>181</v>
      </c>
      <c r="H67" s="33">
        <v>94</v>
      </c>
      <c r="I67" s="33">
        <v>275</v>
      </c>
      <c r="J67" s="33">
        <v>243</v>
      </c>
      <c r="K67" s="33">
        <v>92</v>
      </c>
      <c r="L67" s="33">
        <v>335</v>
      </c>
      <c r="M67" s="33">
        <v>218</v>
      </c>
      <c r="N67" s="33">
        <v>87</v>
      </c>
      <c r="O67" s="33">
        <v>305</v>
      </c>
      <c r="P67" s="33">
        <v>245</v>
      </c>
      <c r="Q67" s="33">
        <v>83</v>
      </c>
      <c r="R67" s="33">
        <v>328</v>
      </c>
      <c r="S67" s="33">
        <v>213</v>
      </c>
      <c r="T67" s="33">
        <v>69</v>
      </c>
      <c r="U67" s="60">
        <v>282</v>
      </c>
    </row>
    <row r="68" spans="1:21" x14ac:dyDescent="0.2">
      <c r="A68" s="61">
        <v>11.0701</v>
      </c>
      <c r="B68" s="62" t="s">
        <v>135</v>
      </c>
      <c r="C68" s="63" t="s">
        <v>483</v>
      </c>
      <c r="D68" s="33">
        <v>31</v>
      </c>
      <c r="E68" s="33">
        <v>109</v>
      </c>
      <c r="F68" s="33">
        <v>140</v>
      </c>
      <c r="G68" s="33">
        <v>31</v>
      </c>
      <c r="H68" s="33">
        <v>100</v>
      </c>
      <c r="I68" s="33">
        <v>131</v>
      </c>
      <c r="J68" s="33">
        <v>33</v>
      </c>
      <c r="K68" s="33">
        <v>106</v>
      </c>
      <c r="L68" s="33">
        <v>139</v>
      </c>
      <c r="M68" s="33">
        <v>35</v>
      </c>
      <c r="N68" s="33">
        <v>100</v>
      </c>
      <c r="O68" s="33">
        <v>135</v>
      </c>
      <c r="P68" s="33">
        <v>33</v>
      </c>
      <c r="Q68" s="33">
        <v>114</v>
      </c>
      <c r="R68" s="33">
        <v>147</v>
      </c>
      <c r="S68" s="33">
        <v>29</v>
      </c>
      <c r="T68" s="33">
        <v>111</v>
      </c>
      <c r="U68" s="60">
        <v>140</v>
      </c>
    </row>
    <row r="69" spans="1:21" x14ac:dyDescent="0.2">
      <c r="A69" s="61">
        <v>30.180099999999999</v>
      </c>
      <c r="B69" s="62" t="s">
        <v>147</v>
      </c>
      <c r="C69" s="63" t="s">
        <v>148</v>
      </c>
      <c r="D69" s="33">
        <v>186</v>
      </c>
      <c r="E69" s="33">
        <v>94</v>
      </c>
      <c r="F69" s="33">
        <v>280</v>
      </c>
      <c r="G69" s="33">
        <v>172</v>
      </c>
      <c r="H69" s="33">
        <v>78</v>
      </c>
      <c r="I69" s="33">
        <v>250</v>
      </c>
      <c r="J69" s="33">
        <v>169</v>
      </c>
      <c r="K69" s="33">
        <v>77</v>
      </c>
      <c r="L69" s="33">
        <v>246</v>
      </c>
      <c r="M69" s="33">
        <v>164</v>
      </c>
      <c r="N69" s="33">
        <v>77</v>
      </c>
      <c r="O69" s="33">
        <v>241</v>
      </c>
      <c r="P69" s="33">
        <v>168</v>
      </c>
      <c r="Q69" s="33">
        <v>80</v>
      </c>
      <c r="R69" s="33">
        <v>248</v>
      </c>
      <c r="S69" s="33">
        <v>168</v>
      </c>
      <c r="T69" s="33">
        <v>76</v>
      </c>
      <c r="U69" s="60">
        <v>244</v>
      </c>
    </row>
    <row r="70" spans="1:21" x14ac:dyDescent="0.2">
      <c r="A70" s="61">
        <v>40.0501</v>
      </c>
      <c r="B70" s="62" t="s">
        <v>151</v>
      </c>
      <c r="C70" s="63" t="s">
        <v>484</v>
      </c>
      <c r="D70" s="33">
        <v>248</v>
      </c>
      <c r="E70" s="33">
        <v>159</v>
      </c>
      <c r="F70" s="33">
        <v>407</v>
      </c>
      <c r="G70" s="33">
        <v>235</v>
      </c>
      <c r="H70" s="33">
        <v>152</v>
      </c>
      <c r="I70" s="33">
        <v>387</v>
      </c>
      <c r="J70" s="33">
        <v>252</v>
      </c>
      <c r="K70" s="33">
        <v>168</v>
      </c>
      <c r="L70" s="33">
        <v>420</v>
      </c>
      <c r="M70" s="33">
        <v>236</v>
      </c>
      <c r="N70" s="33">
        <v>156</v>
      </c>
      <c r="O70" s="33">
        <v>392</v>
      </c>
      <c r="P70" s="33">
        <v>244</v>
      </c>
      <c r="Q70" s="33">
        <v>146</v>
      </c>
      <c r="R70" s="33">
        <v>390</v>
      </c>
      <c r="S70" s="33">
        <v>224</v>
      </c>
      <c r="T70" s="33">
        <v>137</v>
      </c>
      <c r="U70" s="60">
        <v>361</v>
      </c>
    </row>
    <row r="71" spans="1:21" x14ac:dyDescent="0.2">
      <c r="A71" s="61">
        <v>40.080100000000002</v>
      </c>
      <c r="B71" s="62" t="s">
        <v>153</v>
      </c>
      <c r="C71" s="63" t="s">
        <v>485</v>
      </c>
      <c r="D71" s="33">
        <v>73</v>
      </c>
      <c r="E71" s="33">
        <v>81</v>
      </c>
      <c r="F71" s="33">
        <v>154</v>
      </c>
      <c r="G71" s="33">
        <v>65</v>
      </c>
      <c r="H71" s="33">
        <v>70</v>
      </c>
      <c r="I71" s="33">
        <v>135</v>
      </c>
      <c r="J71" s="33">
        <v>80</v>
      </c>
      <c r="K71" s="33">
        <v>80</v>
      </c>
      <c r="L71" s="33">
        <v>160</v>
      </c>
      <c r="M71" s="33">
        <v>69</v>
      </c>
      <c r="N71" s="33">
        <v>73</v>
      </c>
      <c r="O71" s="33">
        <v>142</v>
      </c>
      <c r="P71" s="33">
        <v>115</v>
      </c>
      <c r="Q71" s="33">
        <v>97</v>
      </c>
      <c r="R71" s="33">
        <v>212</v>
      </c>
      <c r="S71" s="33">
        <v>107</v>
      </c>
      <c r="T71" s="33">
        <v>85</v>
      </c>
      <c r="U71" s="60">
        <v>192</v>
      </c>
    </row>
    <row r="72" spans="1:21" x14ac:dyDescent="0.2">
      <c r="A72" s="61">
        <v>51.310099999999998</v>
      </c>
      <c r="B72" s="62" t="s">
        <v>155</v>
      </c>
      <c r="C72" s="63" t="s">
        <v>486</v>
      </c>
      <c r="D72" s="33">
        <v>111</v>
      </c>
      <c r="E72" s="33">
        <v>20</v>
      </c>
      <c r="F72" s="33">
        <v>131</v>
      </c>
      <c r="G72" s="33">
        <v>99</v>
      </c>
      <c r="H72" s="33">
        <v>17</v>
      </c>
      <c r="I72" s="33">
        <v>116</v>
      </c>
      <c r="J72" s="33">
        <v>95</v>
      </c>
      <c r="K72" s="33">
        <v>19</v>
      </c>
      <c r="L72" s="33">
        <v>114</v>
      </c>
      <c r="M72" s="33">
        <v>89</v>
      </c>
      <c r="N72" s="33">
        <v>16</v>
      </c>
      <c r="O72" s="33">
        <v>105</v>
      </c>
      <c r="P72" s="33">
        <v>95</v>
      </c>
      <c r="Q72" s="33">
        <v>15</v>
      </c>
      <c r="R72" s="33">
        <v>110</v>
      </c>
      <c r="S72" s="33">
        <v>92</v>
      </c>
      <c r="T72" s="33">
        <v>13</v>
      </c>
      <c r="U72" s="60">
        <v>105</v>
      </c>
    </row>
    <row r="73" spans="1:21" x14ac:dyDescent="0.2">
      <c r="A73" s="57" t="s">
        <v>52</v>
      </c>
      <c r="B73" s="58"/>
      <c r="C73" s="59"/>
      <c r="D73" s="33">
        <v>622</v>
      </c>
      <c r="E73" s="33">
        <v>351</v>
      </c>
      <c r="F73" s="33">
        <v>973</v>
      </c>
      <c r="G73" s="33">
        <v>626</v>
      </c>
      <c r="H73" s="33">
        <v>363</v>
      </c>
      <c r="I73" s="33">
        <v>989</v>
      </c>
      <c r="J73" s="33">
        <v>646</v>
      </c>
      <c r="K73" s="33">
        <v>356</v>
      </c>
      <c r="L73" s="33">
        <v>1002</v>
      </c>
      <c r="M73" s="33">
        <v>637</v>
      </c>
      <c r="N73" s="33">
        <v>347</v>
      </c>
      <c r="O73" s="33">
        <v>984</v>
      </c>
      <c r="P73" s="33">
        <v>666</v>
      </c>
      <c r="Q73" s="33">
        <v>369</v>
      </c>
      <c r="R73" s="33">
        <v>1035</v>
      </c>
      <c r="S73" s="33">
        <v>644</v>
      </c>
      <c r="T73" s="33">
        <v>348</v>
      </c>
      <c r="U73" s="60">
        <v>992</v>
      </c>
    </row>
    <row r="74" spans="1:21" x14ac:dyDescent="0.2">
      <c r="A74" s="64">
        <v>26.010100000000001</v>
      </c>
      <c r="B74" s="62" t="s">
        <v>141</v>
      </c>
      <c r="C74" s="63" t="s">
        <v>487</v>
      </c>
      <c r="D74" s="33">
        <v>34</v>
      </c>
      <c r="E74" s="33">
        <v>13</v>
      </c>
      <c r="F74" s="33">
        <v>47</v>
      </c>
      <c r="G74" s="33">
        <v>53</v>
      </c>
      <c r="H74" s="33">
        <v>26</v>
      </c>
      <c r="I74" s="33">
        <v>79</v>
      </c>
      <c r="J74" s="33">
        <v>34</v>
      </c>
      <c r="K74" s="33">
        <v>12</v>
      </c>
      <c r="L74" s="33">
        <v>46</v>
      </c>
      <c r="M74" s="33">
        <v>30</v>
      </c>
      <c r="N74" s="33">
        <v>11</v>
      </c>
      <c r="O74" s="33">
        <v>41</v>
      </c>
      <c r="P74" s="33">
        <v>26</v>
      </c>
      <c r="Q74" s="33">
        <v>13</v>
      </c>
      <c r="R74" s="33">
        <v>39</v>
      </c>
      <c r="S74" s="33">
        <v>26</v>
      </c>
      <c r="T74" s="33">
        <v>9</v>
      </c>
      <c r="U74" s="60">
        <v>35</v>
      </c>
    </row>
    <row r="75" spans="1:21" x14ac:dyDescent="0.2">
      <c r="A75" s="70"/>
      <c r="B75" s="62" t="s">
        <v>139</v>
      </c>
      <c r="C75" s="63" t="s">
        <v>488</v>
      </c>
      <c r="D75" s="33">
        <v>111</v>
      </c>
      <c r="E75" s="33">
        <v>58</v>
      </c>
      <c r="F75" s="33">
        <v>169</v>
      </c>
      <c r="G75" s="33">
        <v>151</v>
      </c>
      <c r="H75" s="33">
        <v>88</v>
      </c>
      <c r="I75" s="33">
        <v>239</v>
      </c>
      <c r="J75" s="33">
        <v>106</v>
      </c>
      <c r="K75" s="33">
        <v>63</v>
      </c>
      <c r="L75" s="33">
        <v>169</v>
      </c>
      <c r="M75" s="33">
        <v>120</v>
      </c>
      <c r="N75" s="33">
        <v>69</v>
      </c>
      <c r="O75" s="33">
        <v>189</v>
      </c>
      <c r="P75" s="33">
        <v>83</v>
      </c>
      <c r="Q75" s="33">
        <v>49</v>
      </c>
      <c r="R75" s="33">
        <v>132</v>
      </c>
      <c r="S75" s="33">
        <v>100</v>
      </c>
      <c r="T75" s="33">
        <v>61</v>
      </c>
      <c r="U75" s="60">
        <v>161</v>
      </c>
    </row>
    <row r="76" spans="1:21" x14ac:dyDescent="0.2">
      <c r="A76" s="65"/>
      <c r="B76" s="62" t="s">
        <v>137</v>
      </c>
      <c r="C76" s="63" t="s">
        <v>489</v>
      </c>
      <c r="D76" s="33">
        <v>477</v>
      </c>
      <c r="E76" s="33">
        <v>280</v>
      </c>
      <c r="F76" s="33">
        <v>757</v>
      </c>
      <c r="G76" s="33">
        <v>422</v>
      </c>
      <c r="H76" s="33">
        <v>249</v>
      </c>
      <c r="I76" s="33">
        <v>671</v>
      </c>
      <c r="J76" s="33">
        <v>506</v>
      </c>
      <c r="K76" s="33">
        <v>281</v>
      </c>
      <c r="L76" s="33">
        <v>787</v>
      </c>
      <c r="M76" s="33">
        <v>487</v>
      </c>
      <c r="N76" s="33">
        <v>267</v>
      </c>
      <c r="O76" s="33">
        <v>754</v>
      </c>
      <c r="P76" s="33">
        <v>557</v>
      </c>
      <c r="Q76" s="33">
        <v>307</v>
      </c>
      <c r="R76" s="33">
        <v>864</v>
      </c>
      <c r="S76" s="33">
        <v>518</v>
      </c>
      <c r="T76" s="33">
        <v>278</v>
      </c>
      <c r="U76" s="60">
        <v>796</v>
      </c>
    </row>
    <row r="77" spans="1:21" x14ac:dyDescent="0.2">
      <c r="A77" s="57" t="s">
        <v>58</v>
      </c>
      <c r="B77" s="58"/>
      <c r="C77" s="59"/>
      <c r="D77" s="33">
        <v>57</v>
      </c>
      <c r="E77" s="33">
        <v>65</v>
      </c>
      <c r="F77" s="33">
        <v>122</v>
      </c>
      <c r="G77" s="33">
        <v>50</v>
      </c>
      <c r="H77" s="33">
        <v>64</v>
      </c>
      <c r="I77" s="33">
        <v>114</v>
      </c>
      <c r="J77" s="33">
        <v>66</v>
      </c>
      <c r="K77" s="33">
        <v>70</v>
      </c>
      <c r="L77" s="33">
        <v>136</v>
      </c>
      <c r="M77" s="33">
        <v>60</v>
      </c>
      <c r="N77" s="33">
        <v>70</v>
      </c>
      <c r="O77" s="33">
        <v>130</v>
      </c>
      <c r="P77" s="33">
        <v>74</v>
      </c>
      <c r="Q77" s="33">
        <v>83</v>
      </c>
      <c r="R77" s="33">
        <v>157</v>
      </c>
      <c r="S77" s="33">
        <v>65</v>
      </c>
      <c r="T77" s="33">
        <v>76</v>
      </c>
      <c r="U77" s="60">
        <v>141</v>
      </c>
    </row>
    <row r="78" spans="1:21" x14ac:dyDescent="0.2">
      <c r="A78" s="64">
        <v>27.010100000000001</v>
      </c>
      <c r="B78" s="62" t="s">
        <v>490</v>
      </c>
      <c r="C78" s="63" t="s">
        <v>491</v>
      </c>
      <c r="D78" s="33"/>
      <c r="E78" s="33">
        <v>1</v>
      </c>
      <c r="F78" s="33">
        <v>1</v>
      </c>
      <c r="G78" s="33"/>
      <c r="H78" s="33">
        <v>1</v>
      </c>
      <c r="I78" s="33">
        <v>1</v>
      </c>
      <c r="J78" s="33"/>
      <c r="K78" s="33">
        <v>1</v>
      </c>
      <c r="L78" s="33">
        <v>1</v>
      </c>
      <c r="M78" s="33"/>
      <c r="N78" s="33">
        <v>1</v>
      </c>
      <c r="O78" s="33">
        <v>1</v>
      </c>
      <c r="P78" s="33"/>
      <c r="Q78" s="33"/>
      <c r="R78" s="33"/>
      <c r="S78" s="33"/>
      <c r="T78" s="33"/>
      <c r="U78" s="60"/>
    </row>
    <row r="79" spans="1:21" x14ac:dyDescent="0.2">
      <c r="A79" s="70"/>
      <c r="B79" s="62" t="s">
        <v>143</v>
      </c>
      <c r="C79" s="63" t="s">
        <v>492</v>
      </c>
      <c r="D79" s="33">
        <v>56</v>
      </c>
      <c r="E79" s="33">
        <v>63</v>
      </c>
      <c r="F79" s="33">
        <v>119</v>
      </c>
      <c r="G79" s="33">
        <v>48</v>
      </c>
      <c r="H79" s="33">
        <v>58</v>
      </c>
      <c r="I79" s="33">
        <v>106</v>
      </c>
      <c r="J79" s="33">
        <v>63</v>
      </c>
      <c r="K79" s="33">
        <v>65</v>
      </c>
      <c r="L79" s="33">
        <v>128</v>
      </c>
      <c r="M79" s="33">
        <v>57</v>
      </c>
      <c r="N79" s="33">
        <v>63</v>
      </c>
      <c r="O79" s="33">
        <v>120</v>
      </c>
      <c r="P79" s="33">
        <v>73</v>
      </c>
      <c r="Q79" s="33">
        <v>78</v>
      </c>
      <c r="R79" s="33">
        <v>151</v>
      </c>
      <c r="S79" s="33">
        <v>64</v>
      </c>
      <c r="T79" s="33">
        <v>71</v>
      </c>
      <c r="U79" s="60">
        <v>135</v>
      </c>
    </row>
    <row r="80" spans="1:21" x14ac:dyDescent="0.2">
      <c r="A80" s="65"/>
      <c r="B80" s="62" t="s">
        <v>145</v>
      </c>
      <c r="C80" s="63" t="s">
        <v>493</v>
      </c>
      <c r="D80" s="33">
        <v>1</v>
      </c>
      <c r="E80" s="33">
        <v>1</v>
      </c>
      <c r="F80" s="33">
        <v>2</v>
      </c>
      <c r="G80" s="33">
        <v>2</v>
      </c>
      <c r="H80" s="33">
        <v>5</v>
      </c>
      <c r="I80" s="33">
        <v>7</v>
      </c>
      <c r="J80" s="33">
        <v>3</v>
      </c>
      <c r="K80" s="33">
        <v>4</v>
      </c>
      <c r="L80" s="33">
        <v>7</v>
      </c>
      <c r="M80" s="33">
        <v>3</v>
      </c>
      <c r="N80" s="33">
        <v>6</v>
      </c>
      <c r="O80" s="33">
        <v>9</v>
      </c>
      <c r="P80" s="33">
        <v>1</v>
      </c>
      <c r="Q80" s="33">
        <v>5</v>
      </c>
      <c r="R80" s="33">
        <v>6</v>
      </c>
      <c r="S80" s="33">
        <v>1</v>
      </c>
      <c r="T80" s="33">
        <v>5</v>
      </c>
      <c r="U80" s="60">
        <v>6</v>
      </c>
    </row>
    <row r="81" spans="1:21" x14ac:dyDescent="0.2">
      <c r="A81" s="52" t="s">
        <v>41</v>
      </c>
      <c r="B81" s="53"/>
      <c r="C81" s="54"/>
      <c r="D81" s="55">
        <v>152</v>
      </c>
      <c r="E81" s="55">
        <v>173</v>
      </c>
      <c r="F81" s="55">
        <v>325</v>
      </c>
      <c r="G81" s="55">
        <v>146</v>
      </c>
      <c r="H81" s="55">
        <v>157</v>
      </c>
      <c r="I81" s="55">
        <v>303</v>
      </c>
      <c r="J81" s="55">
        <v>146</v>
      </c>
      <c r="K81" s="55">
        <v>170</v>
      </c>
      <c r="L81" s="55">
        <v>316</v>
      </c>
      <c r="M81" s="55">
        <v>141</v>
      </c>
      <c r="N81" s="55">
        <v>162</v>
      </c>
      <c r="O81" s="55">
        <v>303</v>
      </c>
      <c r="P81" s="55">
        <v>142</v>
      </c>
      <c r="Q81" s="55">
        <v>138</v>
      </c>
      <c r="R81" s="55">
        <v>280</v>
      </c>
      <c r="S81" s="55">
        <v>137</v>
      </c>
      <c r="T81" s="55">
        <v>134</v>
      </c>
      <c r="U81" s="56">
        <v>271</v>
      </c>
    </row>
    <row r="82" spans="1:21" x14ac:dyDescent="0.2">
      <c r="A82" s="57" t="s">
        <v>45</v>
      </c>
      <c r="B82" s="58"/>
      <c r="C82" s="59"/>
      <c r="D82" s="33">
        <v>106</v>
      </c>
      <c r="E82" s="33">
        <v>121</v>
      </c>
      <c r="F82" s="33">
        <v>227</v>
      </c>
      <c r="G82" s="33">
        <v>104</v>
      </c>
      <c r="H82" s="33">
        <v>114</v>
      </c>
      <c r="I82" s="33">
        <v>218</v>
      </c>
      <c r="J82" s="33">
        <v>104</v>
      </c>
      <c r="K82" s="33">
        <v>123</v>
      </c>
      <c r="L82" s="33">
        <v>227</v>
      </c>
      <c r="M82" s="33">
        <v>103</v>
      </c>
      <c r="N82" s="33">
        <v>119</v>
      </c>
      <c r="O82" s="33">
        <v>222</v>
      </c>
      <c r="P82" s="33">
        <v>106</v>
      </c>
      <c r="Q82" s="33">
        <v>96</v>
      </c>
      <c r="R82" s="33">
        <v>202</v>
      </c>
      <c r="S82" s="33">
        <v>102</v>
      </c>
      <c r="T82" s="33">
        <v>93</v>
      </c>
      <c r="U82" s="60">
        <v>195</v>
      </c>
    </row>
    <row r="83" spans="1:21" x14ac:dyDescent="0.2">
      <c r="A83" s="61">
        <v>3.0104000000000002</v>
      </c>
      <c r="B83" s="62" t="s">
        <v>133</v>
      </c>
      <c r="C83" s="63" t="s">
        <v>134</v>
      </c>
      <c r="D83" s="33">
        <v>23</v>
      </c>
      <c r="E83" s="33">
        <v>21</v>
      </c>
      <c r="F83" s="33">
        <v>44</v>
      </c>
      <c r="G83" s="33">
        <v>22</v>
      </c>
      <c r="H83" s="33">
        <v>21</v>
      </c>
      <c r="I83" s="33">
        <v>43</v>
      </c>
      <c r="J83" s="33">
        <v>24</v>
      </c>
      <c r="K83" s="33">
        <v>24</v>
      </c>
      <c r="L83" s="33">
        <v>48</v>
      </c>
      <c r="M83" s="33">
        <v>24</v>
      </c>
      <c r="N83" s="33">
        <v>23</v>
      </c>
      <c r="O83" s="33">
        <v>47</v>
      </c>
      <c r="P83" s="33">
        <v>28</v>
      </c>
      <c r="Q83" s="33">
        <v>16</v>
      </c>
      <c r="R83" s="33">
        <v>44</v>
      </c>
      <c r="S83" s="33">
        <v>28</v>
      </c>
      <c r="T83" s="33">
        <v>16</v>
      </c>
      <c r="U83" s="60">
        <v>44</v>
      </c>
    </row>
    <row r="84" spans="1:21" x14ac:dyDescent="0.2">
      <c r="A84" s="61">
        <v>26.010100000000001</v>
      </c>
      <c r="B84" s="62" t="s">
        <v>137</v>
      </c>
      <c r="C84" s="63" t="s">
        <v>489</v>
      </c>
      <c r="D84" s="33">
        <v>28</v>
      </c>
      <c r="E84" s="33">
        <v>32</v>
      </c>
      <c r="F84" s="33">
        <v>60</v>
      </c>
      <c r="G84" s="33">
        <v>27</v>
      </c>
      <c r="H84" s="33">
        <v>29</v>
      </c>
      <c r="I84" s="33">
        <v>56</v>
      </c>
      <c r="J84" s="33">
        <v>24</v>
      </c>
      <c r="K84" s="33">
        <v>29</v>
      </c>
      <c r="L84" s="33">
        <v>53</v>
      </c>
      <c r="M84" s="33">
        <v>22</v>
      </c>
      <c r="N84" s="33">
        <v>27</v>
      </c>
      <c r="O84" s="33">
        <v>49</v>
      </c>
      <c r="P84" s="33">
        <v>26</v>
      </c>
      <c r="Q84" s="33">
        <v>24</v>
      </c>
      <c r="R84" s="33">
        <v>50</v>
      </c>
      <c r="S84" s="33">
        <v>27</v>
      </c>
      <c r="T84" s="33">
        <v>23</v>
      </c>
      <c r="U84" s="60">
        <v>50</v>
      </c>
    </row>
    <row r="85" spans="1:21" x14ac:dyDescent="0.2">
      <c r="A85" s="61">
        <v>27.010100000000001</v>
      </c>
      <c r="B85" s="62" t="s">
        <v>143</v>
      </c>
      <c r="C85" s="63" t="s">
        <v>492</v>
      </c>
      <c r="D85" s="33">
        <v>2</v>
      </c>
      <c r="E85" s="33">
        <v>12</v>
      </c>
      <c r="F85" s="33">
        <v>14</v>
      </c>
      <c r="G85" s="33">
        <v>2</v>
      </c>
      <c r="H85" s="33">
        <v>12</v>
      </c>
      <c r="I85" s="33">
        <v>14</v>
      </c>
      <c r="J85" s="33">
        <v>2</v>
      </c>
      <c r="K85" s="33">
        <v>15</v>
      </c>
      <c r="L85" s="33">
        <v>17</v>
      </c>
      <c r="M85" s="33">
        <v>2</v>
      </c>
      <c r="N85" s="33">
        <v>16</v>
      </c>
      <c r="O85" s="33">
        <v>18</v>
      </c>
      <c r="P85" s="33">
        <v>1</v>
      </c>
      <c r="Q85" s="33">
        <v>10</v>
      </c>
      <c r="R85" s="33">
        <v>11</v>
      </c>
      <c r="S85" s="33">
        <v>1</v>
      </c>
      <c r="T85" s="33">
        <v>9</v>
      </c>
      <c r="U85" s="60">
        <v>10</v>
      </c>
    </row>
    <row r="86" spans="1:21" x14ac:dyDescent="0.2">
      <c r="A86" s="61">
        <v>40.0501</v>
      </c>
      <c r="B86" s="62" t="s">
        <v>151</v>
      </c>
      <c r="C86" s="63" t="s">
        <v>484</v>
      </c>
      <c r="D86" s="33">
        <v>42</v>
      </c>
      <c r="E86" s="33">
        <v>33</v>
      </c>
      <c r="F86" s="33">
        <v>75</v>
      </c>
      <c r="G86" s="33">
        <v>43</v>
      </c>
      <c r="H86" s="33">
        <v>31</v>
      </c>
      <c r="I86" s="33">
        <v>74</v>
      </c>
      <c r="J86" s="33">
        <v>44</v>
      </c>
      <c r="K86" s="33">
        <v>35</v>
      </c>
      <c r="L86" s="33">
        <v>79</v>
      </c>
      <c r="M86" s="33">
        <v>45</v>
      </c>
      <c r="N86" s="33">
        <v>30</v>
      </c>
      <c r="O86" s="33">
        <v>75</v>
      </c>
      <c r="P86" s="33">
        <v>42</v>
      </c>
      <c r="Q86" s="33">
        <v>27</v>
      </c>
      <c r="R86" s="33">
        <v>69</v>
      </c>
      <c r="S86" s="33">
        <v>38</v>
      </c>
      <c r="T86" s="33">
        <v>25</v>
      </c>
      <c r="U86" s="60">
        <v>63</v>
      </c>
    </row>
    <row r="87" spans="1:21" x14ac:dyDescent="0.2">
      <c r="A87" s="61">
        <v>40.050600000000003</v>
      </c>
      <c r="B87" s="62" t="s">
        <v>157</v>
      </c>
      <c r="C87" s="63" t="s">
        <v>494</v>
      </c>
      <c r="D87" s="33">
        <v>11</v>
      </c>
      <c r="E87" s="33">
        <v>23</v>
      </c>
      <c r="F87" s="33">
        <v>34</v>
      </c>
      <c r="G87" s="33">
        <v>10</v>
      </c>
      <c r="H87" s="33">
        <v>21</v>
      </c>
      <c r="I87" s="33">
        <v>31</v>
      </c>
      <c r="J87" s="33">
        <v>10</v>
      </c>
      <c r="K87" s="33">
        <v>20</v>
      </c>
      <c r="L87" s="33">
        <v>30</v>
      </c>
      <c r="M87" s="33">
        <v>10</v>
      </c>
      <c r="N87" s="33">
        <v>23</v>
      </c>
      <c r="O87" s="33">
        <v>33</v>
      </c>
      <c r="P87" s="33">
        <v>9</v>
      </c>
      <c r="Q87" s="33">
        <v>19</v>
      </c>
      <c r="R87" s="33">
        <v>28</v>
      </c>
      <c r="S87" s="33">
        <v>8</v>
      </c>
      <c r="T87" s="33">
        <v>20</v>
      </c>
      <c r="U87" s="60">
        <v>28</v>
      </c>
    </row>
    <row r="88" spans="1:21" x14ac:dyDescent="0.2">
      <c r="A88" s="57" t="s">
        <v>43</v>
      </c>
      <c r="B88" s="58"/>
      <c r="C88" s="59"/>
      <c r="D88" s="33">
        <v>46</v>
      </c>
      <c r="E88" s="33">
        <v>52</v>
      </c>
      <c r="F88" s="33">
        <v>98</v>
      </c>
      <c r="G88" s="33">
        <v>42</v>
      </c>
      <c r="H88" s="33">
        <v>43</v>
      </c>
      <c r="I88" s="33">
        <v>85</v>
      </c>
      <c r="J88" s="33">
        <v>42</v>
      </c>
      <c r="K88" s="33">
        <v>47</v>
      </c>
      <c r="L88" s="33">
        <v>89</v>
      </c>
      <c r="M88" s="33">
        <v>38</v>
      </c>
      <c r="N88" s="33">
        <v>43</v>
      </c>
      <c r="O88" s="33">
        <v>81</v>
      </c>
      <c r="P88" s="33">
        <v>36</v>
      </c>
      <c r="Q88" s="33">
        <v>42</v>
      </c>
      <c r="R88" s="33">
        <v>78</v>
      </c>
      <c r="S88" s="33">
        <v>35</v>
      </c>
      <c r="T88" s="33">
        <v>41</v>
      </c>
      <c r="U88" s="60">
        <v>76</v>
      </c>
    </row>
    <row r="89" spans="1:21" x14ac:dyDescent="0.2">
      <c r="A89" s="61">
        <v>3.0104000000000002</v>
      </c>
      <c r="B89" s="62" t="s">
        <v>133</v>
      </c>
      <c r="C89" s="63" t="s">
        <v>134</v>
      </c>
      <c r="D89" s="33">
        <v>14</v>
      </c>
      <c r="E89" s="33">
        <v>10</v>
      </c>
      <c r="F89" s="33">
        <v>24</v>
      </c>
      <c r="G89" s="33">
        <v>12</v>
      </c>
      <c r="H89" s="33">
        <v>8</v>
      </c>
      <c r="I89" s="33">
        <v>20</v>
      </c>
      <c r="J89" s="33">
        <v>11</v>
      </c>
      <c r="K89" s="33">
        <v>7</v>
      </c>
      <c r="L89" s="33">
        <v>18</v>
      </c>
      <c r="M89" s="33">
        <v>10</v>
      </c>
      <c r="N89" s="33">
        <v>6</v>
      </c>
      <c r="O89" s="33">
        <v>16</v>
      </c>
      <c r="P89" s="33">
        <v>9</v>
      </c>
      <c r="Q89" s="33">
        <v>8</v>
      </c>
      <c r="R89" s="33">
        <v>17</v>
      </c>
      <c r="S89" s="33">
        <v>9</v>
      </c>
      <c r="T89" s="33">
        <v>8</v>
      </c>
      <c r="U89" s="60">
        <v>17</v>
      </c>
    </row>
    <row r="90" spans="1:21" x14ac:dyDescent="0.2">
      <c r="A90" s="61">
        <v>26.010100000000001</v>
      </c>
      <c r="B90" s="62" t="s">
        <v>137</v>
      </c>
      <c r="C90" s="63" t="s">
        <v>489</v>
      </c>
      <c r="D90" s="33">
        <v>23</v>
      </c>
      <c r="E90" s="33">
        <v>18</v>
      </c>
      <c r="F90" s="33">
        <v>41</v>
      </c>
      <c r="G90" s="33">
        <v>23</v>
      </c>
      <c r="H90" s="33">
        <v>13</v>
      </c>
      <c r="I90" s="33">
        <v>36</v>
      </c>
      <c r="J90" s="33">
        <v>23</v>
      </c>
      <c r="K90" s="33">
        <v>18</v>
      </c>
      <c r="L90" s="33">
        <v>41</v>
      </c>
      <c r="M90" s="33">
        <v>21</v>
      </c>
      <c r="N90" s="33">
        <v>17</v>
      </c>
      <c r="O90" s="33">
        <v>38</v>
      </c>
      <c r="P90" s="33">
        <v>19</v>
      </c>
      <c r="Q90" s="33">
        <v>19</v>
      </c>
      <c r="R90" s="33">
        <v>38</v>
      </c>
      <c r="S90" s="33">
        <v>19</v>
      </c>
      <c r="T90" s="33">
        <v>19</v>
      </c>
      <c r="U90" s="60">
        <v>38</v>
      </c>
    </row>
    <row r="91" spans="1:21" x14ac:dyDescent="0.2">
      <c r="A91" s="61">
        <v>27.010100000000001</v>
      </c>
      <c r="B91" s="62" t="s">
        <v>143</v>
      </c>
      <c r="C91" s="63" t="s">
        <v>492</v>
      </c>
      <c r="D91" s="33">
        <v>6</v>
      </c>
      <c r="E91" s="33">
        <v>18</v>
      </c>
      <c r="F91" s="33">
        <v>24</v>
      </c>
      <c r="G91" s="33">
        <v>5</v>
      </c>
      <c r="H91" s="33">
        <v>15</v>
      </c>
      <c r="I91" s="33">
        <v>20</v>
      </c>
      <c r="J91" s="33">
        <v>4</v>
      </c>
      <c r="K91" s="33">
        <v>16</v>
      </c>
      <c r="L91" s="33">
        <v>20</v>
      </c>
      <c r="M91" s="33">
        <v>4</v>
      </c>
      <c r="N91" s="33">
        <v>14</v>
      </c>
      <c r="O91" s="33">
        <v>18</v>
      </c>
      <c r="P91" s="33">
        <v>5</v>
      </c>
      <c r="Q91" s="33">
        <v>12</v>
      </c>
      <c r="R91" s="33">
        <v>17</v>
      </c>
      <c r="S91" s="33">
        <v>5</v>
      </c>
      <c r="T91" s="33">
        <v>12</v>
      </c>
      <c r="U91" s="60">
        <v>17</v>
      </c>
    </row>
    <row r="92" spans="1:21" x14ac:dyDescent="0.2">
      <c r="A92" s="61">
        <v>40.0501</v>
      </c>
      <c r="B92" s="62" t="s">
        <v>151</v>
      </c>
      <c r="C92" s="63" t="s">
        <v>484</v>
      </c>
      <c r="D92" s="33">
        <v>2</v>
      </c>
      <c r="E92" s="33">
        <v>2</v>
      </c>
      <c r="F92" s="33">
        <v>4</v>
      </c>
      <c r="G92" s="33">
        <v>2</v>
      </c>
      <c r="H92" s="33">
        <v>2</v>
      </c>
      <c r="I92" s="33">
        <v>4</v>
      </c>
      <c r="J92" s="33">
        <v>4</v>
      </c>
      <c r="K92" s="33">
        <v>1</v>
      </c>
      <c r="L92" s="33">
        <v>5</v>
      </c>
      <c r="M92" s="33">
        <v>3</v>
      </c>
      <c r="N92" s="33">
        <v>1</v>
      </c>
      <c r="O92" s="33">
        <v>4</v>
      </c>
      <c r="P92" s="33">
        <v>3</v>
      </c>
      <c r="Q92" s="33"/>
      <c r="R92" s="33">
        <v>3</v>
      </c>
      <c r="S92" s="33">
        <v>2</v>
      </c>
      <c r="T92" s="33"/>
      <c r="U92" s="60">
        <v>2</v>
      </c>
    </row>
    <row r="93" spans="1:21" x14ac:dyDescent="0.2">
      <c r="A93" s="64">
        <v>40.080100000000002</v>
      </c>
      <c r="B93" s="62" t="s">
        <v>153</v>
      </c>
      <c r="C93" s="63" t="s">
        <v>485</v>
      </c>
      <c r="D93" s="33">
        <v>1</v>
      </c>
      <c r="E93" s="33">
        <v>4</v>
      </c>
      <c r="F93" s="33">
        <v>5</v>
      </c>
      <c r="G93" s="33"/>
      <c r="H93" s="33">
        <v>5</v>
      </c>
      <c r="I93" s="33">
        <v>5</v>
      </c>
      <c r="J93" s="33"/>
      <c r="K93" s="33">
        <v>5</v>
      </c>
      <c r="L93" s="33">
        <v>5</v>
      </c>
      <c r="M93" s="33"/>
      <c r="N93" s="33">
        <v>5</v>
      </c>
      <c r="O93" s="33">
        <v>5</v>
      </c>
      <c r="P93" s="33"/>
      <c r="Q93" s="33">
        <v>3</v>
      </c>
      <c r="R93" s="33">
        <v>3</v>
      </c>
      <c r="S93" s="33"/>
      <c r="T93" s="33">
        <v>2</v>
      </c>
      <c r="U93" s="60">
        <v>2</v>
      </c>
    </row>
    <row r="94" spans="1:21" x14ac:dyDescent="0.2">
      <c r="A94" s="66" t="s">
        <v>167</v>
      </c>
      <c r="B94" s="67"/>
      <c r="C94" s="68"/>
      <c r="D94" s="32">
        <v>1937</v>
      </c>
      <c r="E94" s="32">
        <v>936</v>
      </c>
      <c r="F94" s="32">
        <v>2873</v>
      </c>
      <c r="G94" s="32">
        <v>1821</v>
      </c>
      <c r="H94" s="32">
        <v>861</v>
      </c>
      <c r="I94" s="32">
        <v>2682</v>
      </c>
      <c r="J94" s="32">
        <v>1891</v>
      </c>
      <c r="K94" s="32">
        <v>880</v>
      </c>
      <c r="L94" s="32">
        <v>2771</v>
      </c>
      <c r="M94" s="32">
        <v>1715</v>
      </c>
      <c r="N94" s="32">
        <v>794</v>
      </c>
      <c r="O94" s="32">
        <v>2509</v>
      </c>
      <c r="P94" s="32">
        <v>1856</v>
      </c>
      <c r="Q94" s="32">
        <v>768</v>
      </c>
      <c r="R94" s="32">
        <v>2624</v>
      </c>
      <c r="S94" s="32">
        <v>1701</v>
      </c>
      <c r="T94" s="32">
        <v>702</v>
      </c>
      <c r="U94" s="69">
        <v>2403</v>
      </c>
    </row>
    <row r="95" spans="1:21" x14ac:dyDescent="0.2">
      <c r="A95" s="52" t="s">
        <v>36</v>
      </c>
      <c r="B95" s="53"/>
      <c r="C95" s="54"/>
      <c r="D95" s="55">
        <v>1562</v>
      </c>
      <c r="E95" s="55">
        <v>738</v>
      </c>
      <c r="F95" s="55">
        <v>2300</v>
      </c>
      <c r="G95" s="55">
        <v>1457</v>
      </c>
      <c r="H95" s="55">
        <v>683</v>
      </c>
      <c r="I95" s="55">
        <v>2140</v>
      </c>
      <c r="J95" s="55">
        <v>1499</v>
      </c>
      <c r="K95" s="55">
        <v>705</v>
      </c>
      <c r="L95" s="55">
        <v>2204</v>
      </c>
      <c r="M95" s="55">
        <v>1363</v>
      </c>
      <c r="N95" s="55">
        <v>627</v>
      </c>
      <c r="O95" s="55">
        <v>1990</v>
      </c>
      <c r="P95" s="55">
        <v>1439</v>
      </c>
      <c r="Q95" s="55">
        <v>583</v>
      </c>
      <c r="R95" s="55">
        <v>2022</v>
      </c>
      <c r="S95" s="55">
        <v>1324</v>
      </c>
      <c r="T95" s="55">
        <v>535</v>
      </c>
      <c r="U95" s="56">
        <v>1859</v>
      </c>
    </row>
    <row r="96" spans="1:21" x14ac:dyDescent="0.2">
      <c r="A96" s="57" t="s">
        <v>37</v>
      </c>
      <c r="B96" s="58"/>
      <c r="C96" s="59"/>
      <c r="D96" s="33">
        <v>1562</v>
      </c>
      <c r="E96" s="33">
        <v>738</v>
      </c>
      <c r="F96" s="33">
        <v>2300</v>
      </c>
      <c r="G96" s="33">
        <v>1457</v>
      </c>
      <c r="H96" s="33">
        <v>683</v>
      </c>
      <c r="I96" s="33">
        <v>2140</v>
      </c>
      <c r="J96" s="33">
        <v>1499</v>
      </c>
      <c r="K96" s="33">
        <v>705</v>
      </c>
      <c r="L96" s="33">
        <v>2204</v>
      </c>
      <c r="M96" s="33">
        <v>1363</v>
      </c>
      <c r="N96" s="33">
        <v>627</v>
      </c>
      <c r="O96" s="33">
        <v>1990</v>
      </c>
      <c r="P96" s="33">
        <v>1439</v>
      </c>
      <c r="Q96" s="33">
        <v>583</v>
      </c>
      <c r="R96" s="33">
        <v>2022</v>
      </c>
      <c r="S96" s="33">
        <v>1324</v>
      </c>
      <c r="T96" s="33">
        <v>535</v>
      </c>
      <c r="U96" s="60">
        <v>1859</v>
      </c>
    </row>
    <row r="97" spans="1:21" x14ac:dyDescent="0.2">
      <c r="A97" s="61">
        <v>42.010100000000001</v>
      </c>
      <c r="B97" s="62" t="s">
        <v>160</v>
      </c>
      <c r="C97" s="63" t="s">
        <v>495</v>
      </c>
      <c r="D97" s="33">
        <v>472</v>
      </c>
      <c r="E97" s="33">
        <v>160</v>
      </c>
      <c r="F97" s="33">
        <v>632</v>
      </c>
      <c r="G97" s="33">
        <v>447</v>
      </c>
      <c r="H97" s="33">
        <v>152</v>
      </c>
      <c r="I97" s="33">
        <v>599</v>
      </c>
      <c r="J97" s="33">
        <v>441</v>
      </c>
      <c r="K97" s="33">
        <v>157</v>
      </c>
      <c r="L97" s="33">
        <v>598</v>
      </c>
      <c r="M97" s="33">
        <v>426</v>
      </c>
      <c r="N97" s="33">
        <v>151</v>
      </c>
      <c r="O97" s="33">
        <v>577</v>
      </c>
      <c r="P97" s="33">
        <v>382</v>
      </c>
      <c r="Q97" s="33">
        <v>114</v>
      </c>
      <c r="R97" s="33">
        <v>496</v>
      </c>
      <c r="S97" s="33">
        <v>376</v>
      </c>
      <c r="T97" s="33">
        <v>112</v>
      </c>
      <c r="U97" s="60">
        <v>488</v>
      </c>
    </row>
    <row r="98" spans="1:21" x14ac:dyDescent="0.2">
      <c r="A98" s="61">
        <v>44.070099999999996</v>
      </c>
      <c r="B98" s="62" t="s">
        <v>164</v>
      </c>
      <c r="C98" s="63" t="s">
        <v>165</v>
      </c>
      <c r="D98" s="33">
        <v>322</v>
      </c>
      <c r="E98" s="33">
        <v>54</v>
      </c>
      <c r="F98" s="33">
        <v>376</v>
      </c>
      <c r="G98" s="33">
        <v>298</v>
      </c>
      <c r="H98" s="33">
        <v>52</v>
      </c>
      <c r="I98" s="33">
        <v>350</v>
      </c>
      <c r="J98" s="33">
        <v>331</v>
      </c>
      <c r="K98" s="33">
        <v>60</v>
      </c>
      <c r="L98" s="33">
        <v>391</v>
      </c>
      <c r="M98" s="33">
        <v>291</v>
      </c>
      <c r="N98" s="33">
        <v>49</v>
      </c>
      <c r="O98" s="33">
        <v>340</v>
      </c>
      <c r="P98" s="33">
        <v>320</v>
      </c>
      <c r="Q98" s="33">
        <v>52</v>
      </c>
      <c r="R98" s="33">
        <v>372</v>
      </c>
      <c r="S98" s="33">
        <v>277</v>
      </c>
      <c r="T98" s="33">
        <v>45</v>
      </c>
      <c r="U98" s="60">
        <v>322</v>
      </c>
    </row>
    <row r="99" spans="1:21" x14ac:dyDescent="0.2">
      <c r="A99" s="64">
        <v>45.010100000000001</v>
      </c>
      <c r="B99" s="62" t="s">
        <v>168</v>
      </c>
      <c r="C99" s="63" t="s">
        <v>169</v>
      </c>
      <c r="D99" s="33">
        <v>46</v>
      </c>
      <c r="E99" s="33">
        <v>38</v>
      </c>
      <c r="F99" s="33">
        <v>84</v>
      </c>
      <c r="G99" s="33">
        <v>41</v>
      </c>
      <c r="H99" s="33">
        <v>29</v>
      </c>
      <c r="I99" s="33">
        <v>70</v>
      </c>
      <c r="J99" s="33">
        <v>37</v>
      </c>
      <c r="K99" s="33">
        <v>26</v>
      </c>
      <c r="L99" s="33">
        <v>63</v>
      </c>
      <c r="M99" s="33">
        <v>34</v>
      </c>
      <c r="N99" s="33">
        <v>17</v>
      </c>
      <c r="O99" s="33">
        <v>51</v>
      </c>
      <c r="P99" s="33">
        <v>32</v>
      </c>
      <c r="Q99" s="33">
        <v>14</v>
      </c>
      <c r="R99" s="33">
        <v>46</v>
      </c>
      <c r="S99" s="33">
        <v>32</v>
      </c>
      <c r="T99" s="33">
        <v>15</v>
      </c>
      <c r="U99" s="60">
        <v>47</v>
      </c>
    </row>
    <row r="100" spans="1:21" x14ac:dyDescent="0.2">
      <c r="A100" s="65"/>
      <c r="B100" s="62" t="s">
        <v>166</v>
      </c>
      <c r="C100" s="63" t="s">
        <v>167</v>
      </c>
      <c r="D100" s="33">
        <v>116</v>
      </c>
      <c r="E100" s="33">
        <v>38</v>
      </c>
      <c r="F100" s="33">
        <v>154</v>
      </c>
      <c r="G100" s="33">
        <v>90</v>
      </c>
      <c r="H100" s="33">
        <v>33</v>
      </c>
      <c r="I100" s="33">
        <v>123</v>
      </c>
      <c r="J100" s="33">
        <v>106</v>
      </c>
      <c r="K100" s="33">
        <v>40</v>
      </c>
      <c r="L100" s="33">
        <v>146</v>
      </c>
      <c r="M100" s="33">
        <v>94</v>
      </c>
      <c r="N100" s="33">
        <v>33</v>
      </c>
      <c r="O100" s="33">
        <v>127</v>
      </c>
      <c r="P100" s="33">
        <v>119</v>
      </c>
      <c r="Q100" s="33">
        <v>49</v>
      </c>
      <c r="R100" s="33">
        <v>168</v>
      </c>
      <c r="S100" s="33">
        <v>93</v>
      </c>
      <c r="T100" s="33">
        <v>37</v>
      </c>
      <c r="U100" s="60">
        <v>130</v>
      </c>
    </row>
    <row r="101" spans="1:21" x14ac:dyDescent="0.2">
      <c r="A101" s="61">
        <v>45.020099999999999</v>
      </c>
      <c r="B101" s="62" t="s">
        <v>170</v>
      </c>
      <c r="C101" s="63" t="s">
        <v>496</v>
      </c>
      <c r="D101" s="33">
        <v>110</v>
      </c>
      <c r="E101" s="33">
        <v>43</v>
      </c>
      <c r="F101" s="33">
        <v>153</v>
      </c>
      <c r="G101" s="33">
        <v>111</v>
      </c>
      <c r="H101" s="33">
        <v>43</v>
      </c>
      <c r="I101" s="33">
        <v>154</v>
      </c>
      <c r="J101" s="33">
        <v>115</v>
      </c>
      <c r="K101" s="33">
        <v>57</v>
      </c>
      <c r="L101" s="33">
        <v>172</v>
      </c>
      <c r="M101" s="33">
        <v>101</v>
      </c>
      <c r="N101" s="33">
        <v>52</v>
      </c>
      <c r="O101" s="33">
        <v>153</v>
      </c>
      <c r="P101" s="33">
        <v>103</v>
      </c>
      <c r="Q101" s="33">
        <v>49</v>
      </c>
      <c r="R101" s="33">
        <v>152</v>
      </c>
      <c r="S101" s="33">
        <v>93</v>
      </c>
      <c r="T101" s="33">
        <v>47</v>
      </c>
      <c r="U101" s="60">
        <v>140</v>
      </c>
    </row>
    <row r="102" spans="1:21" x14ac:dyDescent="0.2">
      <c r="A102" s="61">
        <v>45.060099999999998</v>
      </c>
      <c r="B102" s="62" t="s">
        <v>172</v>
      </c>
      <c r="C102" s="63" t="s">
        <v>497</v>
      </c>
      <c r="D102" s="33">
        <v>41</v>
      </c>
      <c r="E102" s="33">
        <v>82</v>
      </c>
      <c r="F102" s="33">
        <v>123</v>
      </c>
      <c r="G102" s="33">
        <v>37</v>
      </c>
      <c r="H102" s="33">
        <v>74</v>
      </c>
      <c r="I102" s="33">
        <v>111</v>
      </c>
      <c r="J102" s="33">
        <v>35</v>
      </c>
      <c r="K102" s="33">
        <v>59</v>
      </c>
      <c r="L102" s="33">
        <v>94</v>
      </c>
      <c r="M102" s="33">
        <v>28</v>
      </c>
      <c r="N102" s="33">
        <v>49</v>
      </c>
      <c r="O102" s="33">
        <v>77</v>
      </c>
      <c r="P102" s="33">
        <v>34</v>
      </c>
      <c r="Q102" s="33">
        <v>48</v>
      </c>
      <c r="R102" s="33">
        <v>82</v>
      </c>
      <c r="S102" s="33">
        <v>30</v>
      </c>
      <c r="T102" s="33">
        <v>52</v>
      </c>
      <c r="U102" s="60">
        <v>82</v>
      </c>
    </row>
    <row r="103" spans="1:21" x14ac:dyDescent="0.2">
      <c r="A103" s="61">
        <v>45.070099999999996</v>
      </c>
      <c r="B103" s="62" t="s">
        <v>174</v>
      </c>
      <c r="C103" s="63" t="s">
        <v>498</v>
      </c>
      <c r="D103" s="33">
        <v>71</v>
      </c>
      <c r="E103" s="33">
        <v>52</v>
      </c>
      <c r="F103" s="33">
        <v>123</v>
      </c>
      <c r="G103" s="33">
        <v>70</v>
      </c>
      <c r="H103" s="33">
        <v>44</v>
      </c>
      <c r="I103" s="33">
        <v>114</v>
      </c>
      <c r="J103" s="33">
        <v>55</v>
      </c>
      <c r="K103" s="33">
        <v>46</v>
      </c>
      <c r="L103" s="33">
        <v>101</v>
      </c>
      <c r="M103" s="33">
        <v>53</v>
      </c>
      <c r="N103" s="33">
        <v>47</v>
      </c>
      <c r="O103" s="33">
        <v>100</v>
      </c>
      <c r="P103" s="33">
        <v>50</v>
      </c>
      <c r="Q103" s="33">
        <v>46</v>
      </c>
      <c r="R103" s="33">
        <v>96</v>
      </c>
      <c r="S103" s="33">
        <v>43</v>
      </c>
      <c r="T103" s="33">
        <v>37</v>
      </c>
      <c r="U103" s="60">
        <v>80</v>
      </c>
    </row>
    <row r="104" spans="1:21" x14ac:dyDescent="0.2">
      <c r="A104" s="61">
        <v>45.100099999999998</v>
      </c>
      <c r="B104" s="62" t="s">
        <v>176</v>
      </c>
      <c r="C104" s="63" t="s">
        <v>499</v>
      </c>
      <c r="D104" s="33">
        <v>121</v>
      </c>
      <c r="E104" s="33">
        <v>140</v>
      </c>
      <c r="F104" s="33">
        <v>261</v>
      </c>
      <c r="G104" s="33">
        <v>119</v>
      </c>
      <c r="H104" s="33">
        <v>140</v>
      </c>
      <c r="I104" s="33">
        <v>259</v>
      </c>
      <c r="J104" s="33">
        <v>127</v>
      </c>
      <c r="K104" s="33">
        <v>143</v>
      </c>
      <c r="L104" s="33">
        <v>270</v>
      </c>
      <c r="M104" s="33">
        <v>122</v>
      </c>
      <c r="N104" s="33">
        <v>129</v>
      </c>
      <c r="O104" s="33">
        <v>251</v>
      </c>
      <c r="P104" s="33">
        <v>152</v>
      </c>
      <c r="Q104" s="33">
        <v>117</v>
      </c>
      <c r="R104" s="33">
        <v>269</v>
      </c>
      <c r="S104" s="33">
        <v>150</v>
      </c>
      <c r="T104" s="33">
        <v>102</v>
      </c>
      <c r="U104" s="60">
        <v>252</v>
      </c>
    </row>
    <row r="105" spans="1:21" x14ac:dyDescent="0.2">
      <c r="A105" s="61">
        <v>45.110100000000003</v>
      </c>
      <c r="B105" s="62" t="s">
        <v>178</v>
      </c>
      <c r="C105" s="63" t="s">
        <v>500</v>
      </c>
      <c r="D105" s="33">
        <v>108</v>
      </c>
      <c r="E105" s="33">
        <v>49</v>
      </c>
      <c r="F105" s="33">
        <v>157</v>
      </c>
      <c r="G105" s="33">
        <v>102</v>
      </c>
      <c r="H105" s="33">
        <v>39</v>
      </c>
      <c r="I105" s="33">
        <v>141</v>
      </c>
      <c r="J105" s="33">
        <v>123</v>
      </c>
      <c r="K105" s="33">
        <v>40</v>
      </c>
      <c r="L105" s="33">
        <v>163</v>
      </c>
      <c r="M105" s="33">
        <v>106</v>
      </c>
      <c r="N105" s="33">
        <v>37</v>
      </c>
      <c r="O105" s="33">
        <v>143</v>
      </c>
      <c r="P105" s="33">
        <v>144</v>
      </c>
      <c r="Q105" s="33">
        <v>46</v>
      </c>
      <c r="R105" s="33">
        <v>190</v>
      </c>
      <c r="S105" s="33">
        <v>132</v>
      </c>
      <c r="T105" s="33">
        <v>46</v>
      </c>
      <c r="U105" s="60">
        <v>178</v>
      </c>
    </row>
    <row r="106" spans="1:21" x14ac:dyDescent="0.2">
      <c r="A106" s="61">
        <v>52.100200000000001</v>
      </c>
      <c r="B106" s="62" t="s">
        <v>180</v>
      </c>
      <c r="C106" s="63" t="s">
        <v>181</v>
      </c>
      <c r="D106" s="33">
        <v>155</v>
      </c>
      <c r="E106" s="33">
        <v>82</v>
      </c>
      <c r="F106" s="33">
        <v>237</v>
      </c>
      <c r="G106" s="33">
        <v>142</v>
      </c>
      <c r="H106" s="33">
        <v>77</v>
      </c>
      <c r="I106" s="33">
        <v>219</v>
      </c>
      <c r="J106" s="33">
        <v>129</v>
      </c>
      <c r="K106" s="33">
        <v>77</v>
      </c>
      <c r="L106" s="33">
        <v>206</v>
      </c>
      <c r="M106" s="33">
        <v>108</v>
      </c>
      <c r="N106" s="33">
        <v>63</v>
      </c>
      <c r="O106" s="33">
        <v>171</v>
      </c>
      <c r="P106" s="33">
        <v>103</v>
      </c>
      <c r="Q106" s="33">
        <v>48</v>
      </c>
      <c r="R106" s="33">
        <v>151</v>
      </c>
      <c r="S106" s="33">
        <v>98</v>
      </c>
      <c r="T106" s="33">
        <v>42</v>
      </c>
      <c r="U106" s="60">
        <v>140</v>
      </c>
    </row>
    <row r="107" spans="1:21" x14ac:dyDescent="0.2">
      <c r="A107" s="52" t="s">
        <v>41</v>
      </c>
      <c r="B107" s="53"/>
      <c r="C107" s="54"/>
      <c r="D107" s="55">
        <v>375</v>
      </c>
      <c r="E107" s="55">
        <v>198</v>
      </c>
      <c r="F107" s="55">
        <v>573</v>
      </c>
      <c r="G107" s="55">
        <v>364</v>
      </c>
      <c r="H107" s="55">
        <v>178</v>
      </c>
      <c r="I107" s="55">
        <v>542</v>
      </c>
      <c r="J107" s="55">
        <v>392</v>
      </c>
      <c r="K107" s="55">
        <v>175</v>
      </c>
      <c r="L107" s="55">
        <v>567</v>
      </c>
      <c r="M107" s="55">
        <v>352</v>
      </c>
      <c r="N107" s="55">
        <v>167</v>
      </c>
      <c r="O107" s="55">
        <v>519</v>
      </c>
      <c r="P107" s="55">
        <v>417</v>
      </c>
      <c r="Q107" s="55">
        <v>185</v>
      </c>
      <c r="R107" s="55">
        <v>602</v>
      </c>
      <c r="S107" s="55">
        <v>377</v>
      </c>
      <c r="T107" s="55">
        <v>167</v>
      </c>
      <c r="U107" s="56">
        <v>544</v>
      </c>
    </row>
    <row r="108" spans="1:21" x14ac:dyDescent="0.2">
      <c r="A108" s="57" t="s">
        <v>45</v>
      </c>
      <c r="B108" s="58"/>
      <c r="C108" s="59"/>
      <c r="D108" s="33">
        <v>88</v>
      </c>
      <c r="E108" s="33">
        <v>39</v>
      </c>
      <c r="F108" s="33">
        <v>127</v>
      </c>
      <c r="G108" s="33">
        <v>91</v>
      </c>
      <c r="H108" s="33">
        <v>39</v>
      </c>
      <c r="I108" s="33">
        <v>130</v>
      </c>
      <c r="J108" s="33">
        <v>94</v>
      </c>
      <c r="K108" s="33">
        <v>46</v>
      </c>
      <c r="L108" s="33">
        <v>140</v>
      </c>
      <c r="M108" s="33">
        <v>92</v>
      </c>
      <c r="N108" s="33">
        <v>43</v>
      </c>
      <c r="O108" s="33">
        <v>135</v>
      </c>
      <c r="P108" s="33">
        <v>98</v>
      </c>
      <c r="Q108" s="33">
        <v>44</v>
      </c>
      <c r="R108" s="33">
        <v>142</v>
      </c>
      <c r="S108" s="33">
        <v>96</v>
      </c>
      <c r="T108" s="33">
        <v>42</v>
      </c>
      <c r="U108" s="60">
        <v>138</v>
      </c>
    </row>
    <row r="109" spans="1:21" x14ac:dyDescent="0.2">
      <c r="A109" s="61">
        <v>42.010100000000001</v>
      </c>
      <c r="B109" s="62" t="s">
        <v>160</v>
      </c>
      <c r="C109" s="63" t="s">
        <v>495</v>
      </c>
      <c r="D109" s="33">
        <v>62</v>
      </c>
      <c r="E109" s="33">
        <v>28</v>
      </c>
      <c r="F109" s="33">
        <v>90</v>
      </c>
      <c r="G109" s="33">
        <v>66</v>
      </c>
      <c r="H109" s="33">
        <v>29</v>
      </c>
      <c r="I109" s="33">
        <v>95</v>
      </c>
      <c r="J109" s="33">
        <v>66</v>
      </c>
      <c r="K109" s="33">
        <v>34</v>
      </c>
      <c r="L109" s="33">
        <v>100</v>
      </c>
      <c r="M109" s="33">
        <v>68</v>
      </c>
      <c r="N109" s="33">
        <v>31</v>
      </c>
      <c r="O109" s="33">
        <v>99</v>
      </c>
      <c r="P109" s="33">
        <v>68</v>
      </c>
      <c r="Q109" s="33">
        <v>32</v>
      </c>
      <c r="R109" s="33">
        <v>100</v>
      </c>
      <c r="S109" s="33">
        <v>71</v>
      </c>
      <c r="T109" s="33">
        <v>31</v>
      </c>
      <c r="U109" s="60">
        <v>102</v>
      </c>
    </row>
    <row r="110" spans="1:21" x14ac:dyDescent="0.2">
      <c r="A110" s="61">
        <v>44.070099999999996</v>
      </c>
      <c r="B110" s="62" t="s">
        <v>164</v>
      </c>
      <c r="C110" s="63" t="s">
        <v>165</v>
      </c>
      <c r="D110" s="33">
        <v>26</v>
      </c>
      <c r="E110" s="33">
        <v>11</v>
      </c>
      <c r="F110" s="33">
        <v>37</v>
      </c>
      <c r="G110" s="33">
        <v>25</v>
      </c>
      <c r="H110" s="33">
        <v>10</v>
      </c>
      <c r="I110" s="33">
        <v>35</v>
      </c>
      <c r="J110" s="33">
        <v>28</v>
      </c>
      <c r="K110" s="33">
        <v>12</v>
      </c>
      <c r="L110" s="33">
        <v>40</v>
      </c>
      <c r="M110" s="33">
        <v>24</v>
      </c>
      <c r="N110" s="33">
        <v>12</v>
      </c>
      <c r="O110" s="33">
        <v>36</v>
      </c>
      <c r="P110" s="33">
        <v>30</v>
      </c>
      <c r="Q110" s="33">
        <v>12</v>
      </c>
      <c r="R110" s="33">
        <v>42</v>
      </c>
      <c r="S110" s="33">
        <v>25</v>
      </c>
      <c r="T110" s="33">
        <v>11</v>
      </c>
      <c r="U110" s="60">
        <v>36</v>
      </c>
    </row>
    <row r="111" spans="1:21" x14ac:dyDescent="0.2">
      <c r="A111" s="57" t="s">
        <v>43</v>
      </c>
      <c r="B111" s="58"/>
      <c r="C111" s="59"/>
      <c r="D111" s="33">
        <v>265</v>
      </c>
      <c r="E111" s="33">
        <v>128</v>
      </c>
      <c r="F111" s="33">
        <v>393</v>
      </c>
      <c r="G111" s="33">
        <v>244</v>
      </c>
      <c r="H111" s="33">
        <v>113</v>
      </c>
      <c r="I111" s="33">
        <v>357</v>
      </c>
      <c r="J111" s="33">
        <v>274</v>
      </c>
      <c r="K111" s="33">
        <v>108</v>
      </c>
      <c r="L111" s="33">
        <v>382</v>
      </c>
      <c r="M111" s="33">
        <v>235</v>
      </c>
      <c r="N111" s="33">
        <v>105</v>
      </c>
      <c r="O111" s="33">
        <v>340</v>
      </c>
      <c r="P111" s="33">
        <v>291</v>
      </c>
      <c r="Q111" s="33">
        <v>114</v>
      </c>
      <c r="R111" s="33">
        <v>405</v>
      </c>
      <c r="S111" s="33">
        <v>256</v>
      </c>
      <c r="T111" s="33">
        <v>93</v>
      </c>
      <c r="U111" s="60">
        <v>349</v>
      </c>
    </row>
    <row r="112" spans="1:21" x14ac:dyDescent="0.2">
      <c r="A112" s="61">
        <v>42.020099999999999</v>
      </c>
      <c r="B112" s="62" t="s">
        <v>182</v>
      </c>
      <c r="C112" s="63" t="s">
        <v>501</v>
      </c>
      <c r="D112" s="33">
        <v>26</v>
      </c>
      <c r="E112" s="33">
        <v>6</v>
      </c>
      <c r="F112" s="33">
        <v>32</v>
      </c>
      <c r="G112" s="33">
        <v>20</v>
      </c>
      <c r="H112" s="33">
        <v>4</v>
      </c>
      <c r="I112" s="33">
        <v>24</v>
      </c>
      <c r="J112" s="33">
        <v>24</v>
      </c>
      <c r="K112" s="33">
        <v>7</v>
      </c>
      <c r="L112" s="33">
        <v>31</v>
      </c>
      <c r="M112" s="33">
        <v>22</v>
      </c>
      <c r="N112" s="33">
        <v>6</v>
      </c>
      <c r="O112" s="33">
        <v>28</v>
      </c>
      <c r="P112" s="33">
        <v>32</v>
      </c>
      <c r="Q112" s="33">
        <v>6</v>
      </c>
      <c r="R112" s="33">
        <v>38</v>
      </c>
      <c r="S112" s="33">
        <v>29</v>
      </c>
      <c r="T112" s="33">
        <v>5</v>
      </c>
      <c r="U112" s="60">
        <v>34</v>
      </c>
    </row>
    <row r="113" spans="1:21" x14ac:dyDescent="0.2">
      <c r="A113" s="61">
        <v>42.280200000000001</v>
      </c>
      <c r="B113" s="62" t="s">
        <v>184</v>
      </c>
      <c r="C113" s="63" t="s">
        <v>185</v>
      </c>
      <c r="D113" s="33">
        <v>18</v>
      </c>
      <c r="E113" s="33">
        <v>7</v>
      </c>
      <c r="F113" s="33">
        <v>25</v>
      </c>
      <c r="G113" s="33">
        <v>15</v>
      </c>
      <c r="H113" s="33">
        <v>5</v>
      </c>
      <c r="I113" s="33">
        <v>20</v>
      </c>
      <c r="J113" s="33">
        <v>16</v>
      </c>
      <c r="K113" s="33">
        <v>6</v>
      </c>
      <c r="L113" s="33">
        <v>22</v>
      </c>
      <c r="M113" s="33">
        <v>14</v>
      </c>
      <c r="N113" s="33">
        <v>4</v>
      </c>
      <c r="O113" s="33">
        <v>18</v>
      </c>
      <c r="P113" s="33">
        <v>22</v>
      </c>
      <c r="Q113" s="33">
        <v>5</v>
      </c>
      <c r="R113" s="33">
        <v>27</v>
      </c>
      <c r="S113" s="33">
        <v>20</v>
      </c>
      <c r="T113" s="33">
        <v>4</v>
      </c>
      <c r="U113" s="60">
        <v>24</v>
      </c>
    </row>
    <row r="114" spans="1:21" x14ac:dyDescent="0.2">
      <c r="A114" s="61">
        <v>42.2804</v>
      </c>
      <c r="B114" s="62" t="s">
        <v>186</v>
      </c>
      <c r="C114" s="63" t="s">
        <v>187</v>
      </c>
      <c r="D114" s="33">
        <v>23</v>
      </c>
      <c r="E114" s="33">
        <v>12</v>
      </c>
      <c r="F114" s="33">
        <v>35</v>
      </c>
      <c r="G114" s="33">
        <v>19</v>
      </c>
      <c r="H114" s="33">
        <v>11</v>
      </c>
      <c r="I114" s="33">
        <v>30</v>
      </c>
      <c r="J114" s="33">
        <v>19</v>
      </c>
      <c r="K114" s="33">
        <v>9</v>
      </c>
      <c r="L114" s="33">
        <v>28</v>
      </c>
      <c r="M114" s="33">
        <v>16</v>
      </c>
      <c r="N114" s="33">
        <v>9</v>
      </c>
      <c r="O114" s="33">
        <v>25</v>
      </c>
      <c r="P114" s="33">
        <v>21</v>
      </c>
      <c r="Q114" s="33">
        <v>11</v>
      </c>
      <c r="R114" s="33">
        <v>32</v>
      </c>
      <c r="S114" s="33">
        <v>18</v>
      </c>
      <c r="T114" s="33">
        <v>7</v>
      </c>
      <c r="U114" s="60">
        <v>25</v>
      </c>
    </row>
    <row r="115" spans="1:21" x14ac:dyDescent="0.2">
      <c r="A115" s="61">
        <v>42.999899999999997</v>
      </c>
      <c r="B115" s="62" t="s">
        <v>188</v>
      </c>
      <c r="C115" s="63" t="s">
        <v>189</v>
      </c>
      <c r="D115" s="33">
        <v>6</v>
      </c>
      <c r="E115" s="33">
        <v>5</v>
      </c>
      <c r="F115" s="33">
        <v>11</v>
      </c>
      <c r="G115" s="33">
        <v>7</v>
      </c>
      <c r="H115" s="33">
        <v>5</v>
      </c>
      <c r="I115" s="33">
        <v>12</v>
      </c>
      <c r="J115" s="33">
        <v>6</v>
      </c>
      <c r="K115" s="33">
        <v>1</v>
      </c>
      <c r="L115" s="33">
        <v>7</v>
      </c>
      <c r="M115" s="33">
        <v>7</v>
      </c>
      <c r="N115" s="33">
        <v>1</v>
      </c>
      <c r="O115" s="33">
        <v>8</v>
      </c>
      <c r="P115" s="33">
        <v>10</v>
      </c>
      <c r="Q115" s="33">
        <v>3</v>
      </c>
      <c r="R115" s="33">
        <v>13</v>
      </c>
      <c r="S115" s="33">
        <v>9</v>
      </c>
      <c r="T115" s="33">
        <v>3</v>
      </c>
      <c r="U115" s="60">
        <v>12</v>
      </c>
    </row>
    <row r="116" spans="1:21" x14ac:dyDescent="0.2">
      <c r="A116" s="61">
        <v>44.070099999999996</v>
      </c>
      <c r="B116" s="62" t="s">
        <v>164</v>
      </c>
      <c r="C116" s="63" t="s">
        <v>165</v>
      </c>
      <c r="D116" s="33">
        <v>83</v>
      </c>
      <c r="E116" s="33">
        <v>15</v>
      </c>
      <c r="F116" s="33">
        <v>98</v>
      </c>
      <c r="G116" s="33">
        <v>82</v>
      </c>
      <c r="H116" s="33">
        <v>11</v>
      </c>
      <c r="I116" s="33">
        <v>93</v>
      </c>
      <c r="J116" s="33">
        <v>84</v>
      </c>
      <c r="K116" s="33">
        <v>8</v>
      </c>
      <c r="L116" s="33">
        <v>92</v>
      </c>
      <c r="M116" s="33">
        <v>74</v>
      </c>
      <c r="N116" s="33">
        <v>9</v>
      </c>
      <c r="O116" s="33">
        <v>83</v>
      </c>
      <c r="P116" s="33">
        <v>80</v>
      </c>
      <c r="Q116" s="33">
        <v>13</v>
      </c>
      <c r="R116" s="33">
        <v>93</v>
      </c>
      <c r="S116" s="33">
        <v>78</v>
      </c>
      <c r="T116" s="33">
        <v>14</v>
      </c>
      <c r="U116" s="60">
        <v>92</v>
      </c>
    </row>
    <row r="117" spans="1:21" x14ac:dyDescent="0.2">
      <c r="A117" s="61">
        <v>45.060099999999998</v>
      </c>
      <c r="B117" s="62" t="s">
        <v>172</v>
      </c>
      <c r="C117" s="63" t="s">
        <v>497</v>
      </c>
      <c r="D117" s="33">
        <v>11</v>
      </c>
      <c r="E117" s="33">
        <v>35</v>
      </c>
      <c r="F117" s="33">
        <v>46</v>
      </c>
      <c r="G117" s="33">
        <v>9</v>
      </c>
      <c r="H117" s="33">
        <v>38</v>
      </c>
      <c r="I117" s="33">
        <v>47</v>
      </c>
      <c r="J117" s="33">
        <v>9</v>
      </c>
      <c r="K117" s="33">
        <v>33</v>
      </c>
      <c r="L117" s="33">
        <v>42</v>
      </c>
      <c r="M117" s="33">
        <v>11</v>
      </c>
      <c r="N117" s="33">
        <v>35</v>
      </c>
      <c r="O117" s="33">
        <v>46</v>
      </c>
      <c r="P117" s="33">
        <v>8</v>
      </c>
      <c r="Q117" s="33">
        <v>34</v>
      </c>
      <c r="R117" s="33">
        <v>42</v>
      </c>
      <c r="S117" s="33">
        <v>7</v>
      </c>
      <c r="T117" s="33">
        <v>31</v>
      </c>
      <c r="U117" s="60">
        <v>38</v>
      </c>
    </row>
    <row r="118" spans="1:21" x14ac:dyDescent="0.2">
      <c r="A118" s="61">
        <v>45.110100000000003</v>
      </c>
      <c r="B118" s="62" t="s">
        <v>178</v>
      </c>
      <c r="C118" s="63" t="s">
        <v>500</v>
      </c>
      <c r="D118" s="33">
        <v>11</v>
      </c>
      <c r="E118" s="33">
        <v>12</v>
      </c>
      <c r="F118" s="33">
        <v>23</v>
      </c>
      <c r="G118" s="33">
        <v>9</v>
      </c>
      <c r="H118" s="33">
        <v>9</v>
      </c>
      <c r="I118" s="33">
        <v>18</v>
      </c>
      <c r="J118" s="33">
        <v>15</v>
      </c>
      <c r="K118" s="33">
        <v>8</v>
      </c>
      <c r="L118" s="33">
        <v>23</v>
      </c>
      <c r="M118" s="33">
        <v>11</v>
      </c>
      <c r="N118" s="33">
        <v>9</v>
      </c>
      <c r="O118" s="33">
        <v>20</v>
      </c>
      <c r="P118" s="33">
        <v>13</v>
      </c>
      <c r="Q118" s="33">
        <v>8</v>
      </c>
      <c r="R118" s="33">
        <v>21</v>
      </c>
      <c r="S118" s="33">
        <v>12</v>
      </c>
      <c r="T118" s="33">
        <v>8</v>
      </c>
      <c r="U118" s="60">
        <v>20</v>
      </c>
    </row>
    <row r="119" spans="1:21" x14ac:dyDescent="0.2">
      <c r="A119" s="61">
        <v>45.999899999999997</v>
      </c>
      <c r="B119" s="62" t="s">
        <v>206</v>
      </c>
      <c r="C119" s="63" t="s">
        <v>207</v>
      </c>
      <c r="D119" s="33">
        <v>16</v>
      </c>
      <c r="E119" s="33">
        <v>15</v>
      </c>
      <c r="F119" s="33">
        <v>31</v>
      </c>
      <c r="G119" s="33">
        <v>15</v>
      </c>
      <c r="H119" s="33">
        <v>12</v>
      </c>
      <c r="I119" s="33">
        <v>27</v>
      </c>
      <c r="J119" s="33">
        <v>15</v>
      </c>
      <c r="K119" s="33">
        <v>15</v>
      </c>
      <c r="L119" s="33">
        <v>30</v>
      </c>
      <c r="M119" s="33">
        <v>16</v>
      </c>
      <c r="N119" s="33">
        <v>13</v>
      </c>
      <c r="O119" s="33">
        <v>29</v>
      </c>
      <c r="P119" s="33">
        <v>21</v>
      </c>
      <c r="Q119" s="33">
        <v>13</v>
      </c>
      <c r="R119" s="33">
        <v>34</v>
      </c>
      <c r="S119" s="33">
        <v>13</v>
      </c>
      <c r="T119" s="33">
        <v>8</v>
      </c>
      <c r="U119" s="60">
        <v>21</v>
      </c>
    </row>
    <row r="120" spans="1:21" x14ac:dyDescent="0.2">
      <c r="A120" s="61">
        <v>51.231000000000002</v>
      </c>
      <c r="B120" s="62" t="s">
        <v>208</v>
      </c>
      <c r="C120" s="63" t="s">
        <v>502</v>
      </c>
      <c r="D120" s="33">
        <v>71</v>
      </c>
      <c r="E120" s="33">
        <v>21</v>
      </c>
      <c r="F120" s="33">
        <v>92</v>
      </c>
      <c r="G120" s="33">
        <v>68</v>
      </c>
      <c r="H120" s="33">
        <v>18</v>
      </c>
      <c r="I120" s="33">
        <v>86</v>
      </c>
      <c r="J120" s="33">
        <v>86</v>
      </c>
      <c r="K120" s="33">
        <v>21</v>
      </c>
      <c r="L120" s="33">
        <v>107</v>
      </c>
      <c r="M120" s="33">
        <v>64</v>
      </c>
      <c r="N120" s="33">
        <v>19</v>
      </c>
      <c r="O120" s="33">
        <v>83</v>
      </c>
      <c r="P120" s="33">
        <v>84</v>
      </c>
      <c r="Q120" s="33">
        <v>21</v>
      </c>
      <c r="R120" s="33">
        <v>105</v>
      </c>
      <c r="S120" s="33">
        <v>70</v>
      </c>
      <c r="T120" s="33">
        <v>13</v>
      </c>
      <c r="U120" s="60">
        <v>83</v>
      </c>
    </row>
    <row r="121" spans="1:21" x14ac:dyDescent="0.2">
      <c r="A121" s="57" t="s">
        <v>65</v>
      </c>
      <c r="B121" s="58"/>
      <c r="C121" s="59"/>
      <c r="D121" s="33">
        <v>22</v>
      </c>
      <c r="E121" s="33">
        <v>31</v>
      </c>
      <c r="F121" s="33">
        <v>53</v>
      </c>
      <c r="G121" s="33">
        <v>29</v>
      </c>
      <c r="H121" s="33">
        <v>26</v>
      </c>
      <c r="I121" s="33">
        <v>55</v>
      </c>
      <c r="J121" s="33">
        <v>24</v>
      </c>
      <c r="K121" s="33">
        <v>21</v>
      </c>
      <c r="L121" s="33">
        <v>45</v>
      </c>
      <c r="M121" s="33">
        <v>25</v>
      </c>
      <c r="N121" s="33">
        <v>19</v>
      </c>
      <c r="O121" s="33">
        <v>44</v>
      </c>
      <c r="P121" s="33">
        <v>28</v>
      </c>
      <c r="Q121" s="33">
        <v>27</v>
      </c>
      <c r="R121" s="33">
        <v>55</v>
      </c>
      <c r="S121" s="33">
        <v>25</v>
      </c>
      <c r="T121" s="33">
        <v>32</v>
      </c>
      <c r="U121" s="60">
        <v>57</v>
      </c>
    </row>
    <row r="122" spans="1:21" x14ac:dyDescent="0.2">
      <c r="A122" s="64">
        <v>44.040100000000002</v>
      </c>
      <c r="B122" s="62" t="s">
        <v>194</v>
      </c>
      <c r="C122" s="63" t="s">
        <v>503</v>
      </c>
      <c r="D122" s="33"/>
      <c r="E122" s="33">
        <v>2</v>
      </c>
      <c r="F122" s="33">
        <v>2</v>
      </c>
      <c r="G122" s="33"/>
      <c r="H122" s="33">
        <v>1</v>
      </c>
      <c r="I122" s="33">
        <v>1</v>
      </c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60"/>
    </row>
    <row r="123" spans="1:21" x14ac:dyDescent="0.2">
      <c r="A123" s="70"/>
      <c r="B123" s="62" t="s">
        <v>192</v>
      </c>
      <c r="C123" s="63" t="s">
        <v>504</v>
      </c>
      <c r="D123" s="33">
        <v>1</v>
      </c>
      <c r="E123" s="33"/>
      <c r="F123" s="33">
        <v>1</v>
      </c>
      <c r="G123" s="33">
        <v>1</v>
      </c>
      <c r="H123" s="33"/>
      <c r="I123" s="33">
        <v>1</v>
      </c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60"/>
    </row>
    <row r="124" spans="1:21" x14ac:dyDescent="0.2">
      <c r="A124" s="70"/>
      <c r="B124" s="62" t="s">
        <v>196</v>
      </c>
      <c r="C124" s="63" t="s">
        <v>505</v>
      </c>
      <c r="D124" s="33"/>
      <c r="E124" s="33">
        <v>1</v>
      </c>
      <c r="F124" s="33">
        <v>1</v>
      </c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60"/>
    </row>
    <row r="125" spans="1:21" x14ac:dyDescent="0.2">
      <c r="A125" s="70"/>
      <c r="B125" s="62" t="s">
        <v>198</v>
      </c>
      <c r="C125" s="63" t="s">
        <v>506</v>
      </c>
      <c r="D125" s="33">
        <v>5</v>
      </c>
      <c r="E125" s="33">
        <v>6</v>
      </c>
      <c r="F125" s="33">
        <v>11</v>
      </c>
      <c r="G125" s="33">
        <v>5</v>
      </c>
      <c r="H125" s="33">
        <v>6</v>
      </c>
      <c r="I125" s="33">
        <v>11</v>
      </c>
      <c r="J125" s="33">
        <v>6</v>
      </c>
      <c r="K125" s="33">
        <v>3</v>
      </c>
      <c r="L125" s="33">
        <v>9</v>
      </c>
      <c r="M125" s="33">
        <v>6</v>
      </c>
      <c r="N125" s="33">
        <v>6</v>
      </c>
      <c r="O125" s="33">
        <v>12</v>
      </c>
      <c r="P125" s="33">
        <v>5</v>
      </c>
      <c r="Q125" s="33">
        <v>7</v>
      </c>
      <c r="R125" s="33">
        <v>12</v>
      </c>
      <c r="S125" s="33">
        <v>5</v>
      </c>
      <c r="T125" s="33">
        <v>7</v>
      </c>
      <c r="U125" s="60">
        <v>12</v>
      </c>
    </row>
    <row r="126" spans="1:21" x14ac:dyDescent="0.2">
      <c r="A126" s="70"/>
      <c r="B126" s="62" t="s">
        <v>200</v>
      </c>
      <c r="C126" s="63" t="s">
        <v>507</v>
      </c>
      <c r="D126" s="33">
        <v>4</v>
      </c>
      <c r="E126" s="33">
        <v>11</v>
      </c>
      <c r="F126" s="33">
        <v>15</v>
      </c>
      <c r="G126" s="33">
        <v>7</v>
      </c>
      <c r="H126" s="33">
        <v>12</v>
      </c>
      <c r="I126" s="33">
        <v>19</v>
      </c>
      <c r="J126" s="33">
        <v>8</v>
      </c>
      <c r="K126" s="33">
        <v>14</v>
      </c>
      <c r="L126" s="33">
        <v>22</v>
      </c>
      <c r="M126" s="33">
        <v>10</v>
      </c>
      <c r="N126" s="33">
        <v>10</v>
      </c>
      <c r="O126" s="33">
        <v>20</v>
      </c>
      <c r="P126" s="33">
        <v>14</v>
      </c>
      <c r="Q126" s="33">
        <v>16</v>
      </c>
      <c r="R126" s="33">
        <v>30</v>
      </c>
      <c r="S126" s="33">
        <v>11</v>
      </c>
      <c r="T126" s="33">
        <v>20</v>
      </c>
      <c r="U126" s="60">
        <v>31</v>
      </c>
    </row>
    <row r="127" spans="1:21" x14ac:dyDescent="0.2">
      <c r="A127" s="70"/>
      <c r="B127" s="62" t="s">
        <v>202</v>
      </c>
      <c r="C127" s="63" t="s">
        <v>508</v>
      </c>
      <c r="D127" s="33"/>
      <c r="E127" s="33">
        <v>1</v>
      </c>
      <c r="F127" s="33">
        <v>1</v>
      </c>
      <c r="G127" s="33"/>
      <c r="H127" s="33">
        <v>1</v>
      </c>
      <c r="I127" s="33">
        <v>1</v>
      </c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60"/>
    </row>
    <row r="128" spans="1:21" x14ac:dyDescent="0.2">
      <c r="A128" s="70"/>
      <c r="B128" s="62" t="s">
        <v>190</v>
      </c>
      <c r="C128" s="63" t="s">
        <v>191</v>
      </c>
      <c r="D128" s="33">
        <v>12</v>
      </c>
      <c r="E128" s="33">
        <v>10</v>
      </c>
      <c r="F128" s="33">
        <v>22</v>
      </c>
      <c r="G128" s="33">
        <v>16</v>
      </c>
      <c r="H128" s="33">
        <v>6</v>
      </c>
      <c r="I128" s="33">
        <v>22</v>
      </c>
      <c r="J128" s="33">
        <v>10</v>
      </c>
      <c r="K128" s="33">
        <v>4</v>
      </c>
      <c r="L128" s="33">
        <v>14</v>
      </c>
      <c r="M128" s="33">
        <v>9</v>
      </c>
      <c r="N128" s="33">
        <v>3</v>
      </c>
      <c r="O128" s="33">
        <v>12</v>
      </c>
      <c r="P128" s="33">
        <v>9</v>
      </c>
      <c r="Q128" s="33">
        <v>4</v>
      </c>
      <c r="R128" s="33">
        <v>13</v>
      </c>
      <c r="S128" s="33">
        <v>9</v>
      </c>
      <c r="T128" s="33">
        <v>5</v>
      </c>
      <c r="U128" s="60">
        <v>14</v>
      </c>
    </row>
    <row r="129" spans="1:21" x14ac:dyDescent="0.2">
      <c r="A129" s="66" t="s">
        <v>509</v>
      </c>
      <c r="B129" s="67"/>
      <c r="C129" s="68"/>
      <c r="D129" s="32">
        <v>35</v>
      </c>
      <c r="E129" s="32">
        <v>26</v>
      </c>
      <c r="F129" s="32">
        <v>61</v>
      </c>
      <c r="G129" s="32">
        <v>36</v>
      </c>
      <c r="H129" s="32">
        <v>26</v>
      </c>
      <c r="I129" s="32">
        <v>62</v>
      </c>
      <c r="J129" s="32">
        <v>44</v>
      </c>
      <c r="K129" s="32">
        <v>20</v>
      </c>
      <c r="L129" s="32">
        <v>64</v>
      </c>
      <c r="M129" s="32">
        <v>41</v>
      </c>
      <c r="N129" s="32">
        <v>17</v>
      </c>
      <c r="O129" s="32">
        <v>58</v>
      </c>
      <c r="P129" s="32">
        <v>55</v>
      </c>
      <c r="Q129" s="32">
        <v>21</v>
      </c>
      <c r="R129" s="32">
        <v>76</v>
      </c>
      <c r="S129" s="32">
        <v>63</v>
      </c>
      <c r="T129" s="32">
        <v>20</v>
      </c>
      <c r="U129" s="69">
        <v>83</v>
      </c>
    </row>
    <row r="130" spans="1:21" x14ac:dyDescent="0.2">
      <c r="A130" s="52" t="s">
        <v>41</v>
      </c>
      <c r="B130" s="53"/>
      <c r="C130" s="54"/>
      <c r="D130" s="55">
        <v>35</v>
      </c>
      <c r="E130" s="55">
        <v>26</v>
      </c>
      <c r="F130" s="55">
        <v>61</v>
      </c>
      <c r="G130" s="55">
        <v>36</v>
      </c>
      <c r="H130" s="55">
        <v>26</v>
      </c>
      <c r="I130" s="55">
        <v>62</v>
      </c>
      <c r="J130" s="55">
        <v>44</v>
      </c>
      <c r="K130" s="55">
        <v>20</v>
      </c>
      <c r="L130" s="55">
        <v>64</v>
      </c>
      <c r="M130" s="55">
        <v>41</v>
      </c>
      <c r="N130" s="55">
        <v>17</v>
      </c>
      <c r="O130" s="55">
        <v>58</v>
      </c>
      <c r="P130" s="55">
        <v>55</v>
      </c>
      <c r="Q130" s="55">
        <v>21</v>
      </c>
      <c r="R130" s="55">
        <v>76</v>
      </c>
      <c r="S130" s="55">
        <v>63</v>
      </c>
      <c r="T130" s="55">
        <v>20</v>
      </c>
      <c r="U130" s="56">
        <v>83</v>
      </c>
    </row>
    <row r="131" spans="1:21" x14ac:dyDescent="0.2">
      <c r="A131" s="57" t="s">
        <v>63</v>
      </c>
      <c r="B131" s="58"/>
      <c r="C131" s="59"/>
      <c r="D131" s="33">
        <v>10</v>
      </c>
      <c r="E131" s="33">
        <v>6</v>
      </c>
      <c r="F131" s="33">
        <v>16</v>
      </c>
      <c r="G131" s="33">
        <v>12</v>
      </c>
      <c r="H131" s="33">
        <v>8</v>
      </c>
      <c r="I131" s="33">
        <v>20</v>
      </c>
      <c r="J131" s="33">
        <v>16</v>
      </c>
      <c r="K131" s="33">
        <v>3</v>
      </c>
      <c r="L131" s="33">
        <v>19</v>
      </c>
      <c r="M131" s="33">
        <v>11</v>
      </c>
      <c r="N131" s="33">
        <v>3</v>
      </c>
      <c r="O131" s="33">
        <v>14</v>
      </c>
      <c r="P131" s="33">
        <v>8</v>
      </c>
      <c r="Q131" s="33">
        <v>1</v>
      </c>
      <c r="R131" s="33">
        <v>9</v>
      </c>
      <c r="S131" s="33">
        <v>7</v>
      </c>
      <c r="T131" s="33">
        <v>1</v>
      </c>
      <c r="U131" s="60">
        <v>8</v>
      </c>
    </row>
    <row r="132" spans="1:21" x14ac:dyDescent="0.2">
      <c r="A132" s="61">
        <v>25.010100000000001</v>
      </c>
      <c r="B132" s="62" t="s">
        <v>211</v>
      </c>
      <c r="C132" s="63" t="s">
        <v>212</v>
      </c>
      <c r="D132" s="33">
        <v>3</v>
      </c>
      <c r="E132" s="33">
        <v>2</v>
      </c>
      <c r="F132" s="33">
        <v>5</v>
      </c>
      <c r="G132" s="33">
        <v>5</v>
      </c>
      <c r="H132" s="33">
        <v>2</v>
      </c>
      <c r="I132" s="33">
        <v>7</v>
      </c>
      <c r="J132" s="33">
        <v>9</v>
      </c>
      <c r="K132" s="33">
        <v>1</v>
      </c>
      <c r="L132" s="33">
        <v>10</v>
      </c>
      <c r="M132" s="33">
        <v>5</v>
      </c>
      <c r="N132" s="33">
        <v>1</v>
      </c>
      <c r="O132" s="33">
        <v>6</v>
      </c>
      <c r="P132" s="33">
        <v>1</v>
      </c>
      <c r="Q132" s="33"/>
      <c r="R132" s="33">
        <v>1</v>
      </c>
      <c r="S132" s="33"/>
      <c r="T132" s="33"/>
      <c r="U132" s="60"/>
    </row>
    <row r="133" spans="1:21" x14ac:dyDescent="0.2">
      <c r="A133" s="61">
        <v>25.010300000000001</v>
      </c>
      <c r="B133" s="62" t="s">
        <v>213</v>
      </c>
      <c r="C133" s="63" t="s">
        <v>214</v>
      </c>
      <c r="D133" s="33">
        <v>7</v>
      </c>
      <c r="E133" s="33">
        <v>4</v>
      </c>
      <c r="F133" s="33">
        <v>11</v>
      </c>
      <c r="G133" s="33">
        <v>7</v>
      </c>
      <c r="H133" s="33">
        <v>6</v>
      </c>
      <c r="I133" s="33">
        <v>13</v>
      </c>
      <c r="J133" s="33">
        <v>7</v>
      </c>
      <c r="K133" s="33">
        <v>2</v>
      </c>
      <c r="L133" s="33">
        <v>9</v>
      </c>
      <c r="M133" s="33">
        <v>6</v>
      </c>
      <c r="N133" s="33">
        <v>2</v>
      </c>
      <c r="O133" s="33">
        <v>8</v>
      </c>
      <c r="P133" s="33">
        <v>7</v>
      </c>
      <c r="Q133" s="33">
        <v>1</v>
      </c>
      <c r="R133" s="33">
        <v>8</v>
      </c>
      <c r="S133" s="33">
        <v>7</v>
      </c>
      <c r="T133" s="33">
        <v>1</v>
      </c>
      <c r="U133" s="60">
        <v>8</v>
      </c>
    </row>
    <row r="134" spans="1:21" x14ac:dyDescent="0.2">
      <c r="A134" s="57" t="s">
        <v>64</v>
      </c>
      <c r="B134" s="58"/>
      <c r="C134" s="59"/>
      <c r="D134" s="33">
        <v>1</v>
      </c>
      <c r="E134" s="33">
        <v>6</v>
      </c>
      <c r="F134" s="33">
        <v>7</v>
      </c>
      <c r="G134" s="33">
        <v>1</v>
      </c>
      <c r="H134" s="33">
        <v>5</v>
      </c>
      <c r="I134" s="33">
        <v>6</v>
      </c>
      <c r="J134" s="33">
        <v>4</v>
      </c>
      <c r="K134" s="33">
        <v>4</v>
      </c>
      <c r="L134" s="33">
        <v>8</v>
      </c>
      <c r="M134" s="33">
        <v>1</v>
      </c>
      <c r="N134" s="33">
        <v>3</v>
      </c>
      <c r="O134" s="33">
        <v>4</v>
      </c>
      <c r="P134" s="33">
        <v>2</v>
      </c>
      <c r="Q134" s="33">
        <v>2</v>
      </c>
      <c r="R134" s="33">
        <v>4</v>
      </c>
      <c r="S134" s="33">
        <v>3</v>
      </c>
      <c r="T134" s="33">
        <v>3</v>
      </c>
      <c r="U134" s="60">
        <v>6</v>
      </c>
    </row>
    <row r="135" spans="1:21" x14ac:dyDescent="0.2">
      <c r="A135" s="61">
        <v>25.0199</v>
      </c>
      <c r="B135" s="62" t="s">
        <v>215</v>
      </c>
      <c r="C135" s="63" t="s">
        <v>216</v>
      </c>
      <c r="D135" s="33">
        <v>1</v>
      </c>
      <c r="E135" s="33">
        <v>6</v>
      </c>
      <c r="F135" s="33">
        <v>7</v>
      </c>
      <c r="G135" s="33">
        <v>1</v>
      </c>
      <c r="H135" s="33">
        <v>5</v>
      </c>
      <c r="I135" s="33">
        <v>6</v>
      </c>
      <c r="J135" s="33">
        <v>4</v>
      </c>
      <c r="K135" s="33">
        <v>4</v>
      </c>
      <c r="L135" s="33">
        <v>8</v>
      </c>
      <c r="M135" s="33">
        <v>1</v>
      </c>
      <c r="N135" s="33">
        <v>3</v>
      </c>
      <c r="O135" s="33">
        <v>4</v>
      </c>
      <c r="P135" s="33">
        <v>2</v>
      </c>
      <c r="Q135" s="33">
        <v>2</v>
      </c>
      <c r="R135" s="33">
        <v>4</v>
      </c>
      <c r="S135" s="33">
        <v>3</v>
      </c>
      <c r="T135" s="33">
        <v>3</v>
      </c>
      <c r="U135" s="60">
        <v>6</v>
      </c>
    </row>
    <row r="136" spans="1:21" x14ac:dyDescent="0.2">
      <c r="A136" s="57" t="s">
        <v>43</v>
      </c>
      <c r="B136" s="58"/>
      <c r="C136" s="59"/>
      <c r="D136" s="33">
        <v>24</v>
      </c>
      <c r="E136" s="33">
        <v>14</v>
      </c>
      <c r="F136" s="33">
        <v>38</v>
      </c>
      <c r="G136" s="33">
        <v>23</v>
      </c>
      <c r="H136" s="33">
        <v>13</v>
      </c>
      <c r="I136" s="33">
        <v>36</v>
      </c>
      <c r="J136" s="33">
        <v>24</v>
      </c>
      <c r="K136" s="33">
        <v>13</v>
      </c>
      <c r="L136" s="33">
        <v>37</v>
      </c>
      <c r="M136" s="33">
        <v>29</v>
      </c>
      <c r="N136" s="33">
        <v>11</v>
      </c>
      <c r="O136" s="33">
        <v>40</v>
      </c>
      <c r="P136" s="33">
        <v>45</v>
      </c>
      <c r="Q136" s="33">
        <v>18</v>
      </c>
      <c r="R136" s="33">
        <v>63</v>
      </c>
      <c r="S136" s="33">
        <v>53</v>
      </c>
      <c r="T136" s="33">
        <v>16</v>
      </c>
      <c r="U136" s="60">
        <v>69</v>
      </c>
    </row>
    <row r="137" spans="1:21" x14ac:dyDescent="0.2">
      <c r="A137" s="61">
        <v>11.040100000000001</v>
      </c>
      <c r="B137" s="62" t="s">
        <v>217</v>
      </c>
      <c r="C137" s="63" t="s">
        <v>510</v>
      </c>
      <c r="D137" s="33">
        <v>24</v>
      </c>
      <c r="E137" s="33">
        <v>14</v>
      </c>
      <c r="F137" s="33">
        <v>38</v>
      </c>
      <c r="G137" s="33">
        <v>23</v>
      </c>
      <c r="H137" s="33">
        <v>13</v>
      </c>
      <c r="I137" s="33">
        <v>36</v>
      </c>
      <c r="J137" s="33">
        <v>24</v>
      </c>
      <c r="K137" s="33">
        <v>13</v>
      </c>
      <c r="L137" s="33">
        <v>37</v>
      </c>
      <c r="M137" s="33">
        <v>29</v>
      </c>
      <c r="N137" s="33">
        <v>10</v>
      </c>
      <c r="O137" s="33">
        <v>39</v>
      </c>
      <c r="P137" s="33">
        <v>45</v>
      </c>
      <c r="Q137" s="33">
        <v>18</v>
      </c>
      <c r="R137" s="33">
        <v>63</v>
      </c>
      <c r="S137" s="33">
        <v>53</v>
      </c>
      <c r="T137" s="33">
        <v>16</v>
      </c>
      <c r="U137" s="60">
        <v>69</v>
      </c>
    </row>
    <row r="138" spans="1:21" x14ac:dyDescent="0.2">
      <c r="A138" s="64">
        <v>25.010100000000001</v>
      </c>
      <c r="B138" s="62" t="s">
        <v>511</v>
      </c>
      <c r="C138" s="63" t="s">
        <v>512</v>
      </c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>
        <v>1</v>
      </c>
      <c r="O138" s="33">
        <v>1</v>
      </c>
      <c r="P138" s="33"/>
      <c r="Q138" s="33"/>
      <c r="R138" s="33"/>
      <c r="S138" s="33"/>
      <c r="T138" s="33"/>
      <c r="U138" s="60"/>
    </row>
    <row r="139" spans="1:21" x14ac:dyDescent="0.2">
      <c r="A139" s="66" t="s">
        <v>513</v>
      </c>
      <c r="B139" s="67"/>
      <c r="C139" s="68"/>
      <c r="D139" s="32">
        <v>359</v>
      </c>
      <c r="E139" s="32">
        <v>173</v>
      </c>
      <c r="F139" s="32">
        <v>532</v>
      </c>
      <c r="G139" s="32">
        <v>325</v>
      </c>
      <c r="H139" s="32">
        <v>157</v>
      </c>
      <c r="I139" s="32">
        <v>482</v>
      </c>
      <c r="J139" s="32">
        <v>358</v>
      </c>
      <c r="K139" s="32">
        <v>168</v>
      </c>
      <c r="L139" s="32">
        <v>526</v>
      </c>
      <c r="M139" s="32">
        <v>329</v>
      </c>
      <c r="N139" s="32">
        <v>155</v>
      </c>
      <c r="O139" s="32">
        <v>484</v>
      </c>
      <c r="P139" s="32">
        <v>407</v>
      </c>
      <c r="Q139" s="32">
        <v>175</v>
      </c>
      <c r="R139" s="32">
        <v>582</v>
      </c>
      <c r="S139" s="32">
        <v>384</v>
      </c>
      <c r="T139" s="32">
        <v>170</v>
      </c>
      <c r="U139" s="69">
        <v>554</v>
      </c>
    </row>
    <row r="140" spans="1:21" x14ac:dyDescent="0.2">
      <c r="A140" s="52" t="s">
        <v>36</v>
      </c>
      <c r="B140" s="53"/>
      <c r="C140" s="54"/>
      <c r="D140" s="55">
        <v>342</v>
      </c>
      <c r="E140" s="55">
        <v>163</v>
      </c>
      <c r="F140" s="55">
        <v>505</v>
      </c>
      <c r="G140" s="55">
        <v>309</v>
      </c>
      <c r="H140" s="55">
        <v>149</v>
      </c>
      <c r="I140" s="55">
        <v>458</v>
      </c>
      <c r="J140" s="55">
        <v>341</v>
      </c>
      <c r="K140" s="55">
        <v>152</v>
      </c>
      <c r="L140" s="55">
        <v>493</v>
      </c>
      <c r="M140" s="55">
        <v>315</v>
      </c>
      <c r="N140" s="55">
        <v>138</v>
      </c>
      <c r="O140" s="55">
        <v>453</v>
      </c>
      <c r="P140" s="55">
        <v>390</v>
      </c>
      <c r="Q140" s="55">
        <v>160</v>
      </c>
      <c r="R140" s="55">
        <v>550</v>
      </c>
      <c r="S140" s="55">
        <v>364</v>
      </c>
      <c r="T140" s="55">
        <v>153</v>
      </c>
      <c r="U140" s="56">
        <v>517</v>
      </c>
    </row>
    <row r="141" spans="1:21" x14ac:dyDescent="0.2">
      <c r="A141" s="57" t="s">
        <v>37</v>
      </c>
      <c r="B141" s="58"/>
      <c r="C141" s="59"/>
      <c r="D141" s="33">
        <v>342</v>
      </c>
      <c r="E141" s="33">
        <v>163</v>
      </c>
      <c r="F141" s="33">
        <v>505</v>
      </c>
      <c r="G141" s="33">
        <v>309</v>
      </c>
      <c r="H141" s="33">
        <v>149</v>
      </c>
      <c r="I141" s="33">
        <v>458</v>
      </c>
      <c r="J141" s="33">
        <v>341</v>
      </c>
      <c r="K141" s="33">
        <v>152</v>
      </c>
      <c r="L141" s="33">
        <v>493</v>
      </c>
      <c r="M141" s="33">
        <v>315</v>
      </c>
      <c r="N141" s="33">
        <v>138</v>
      </c>
      <c r="O141" s="33">
        <v>453</v>
      </c>
      <c r="P141" s="33">
        <v>390</v>
      </c>
      <c r="Q141" s="33">
        <v>160</v>
      </c>
      <c r="R141" s="33">
        <v>550</v>
      </c>
      <c r="S141" s="33">
        <v>364</v>
      </c>
      <c r="T141" s="33">
        <v>153</v>
      </c>
      <c r="U141" s="60">
        <v>517</v>
      </c>
    </row>
    <row r="142" spans="1:21" x14ac:dyDescent="0.2">
      <c r="A142" s="61">
        <v>9.0498999999999992</v>
      </c>
      <c r="B142" s="62" t="s">
        <v>223</v>
      </c>
      <c r="C142" s="63" t="s">
        <v>514</v>
      </c>
      <c r="D142" s="33">
        <v>117</v>
      </c>
      <c r="E142" s="33">
        <v>42</v>
      </c>
      <c r="F142" s="33">
        <v>159</v>
      </c>
      <c r="G142" s="33">
        <v>104</v>
      </c>
      <c r="H142" s="33">
        <v>38</v>
      </c>
      <c r="I142" s="33">
        <v>142</v>
      </c>
      <c r="J142" s="33">
        <v>122</v>
      </c>
      <c r="K142" s="33">
        <v>35</v>
      </c>
      <c r="L142" s="33">
        <v>157</v>
      </c>
      <c r="M142" s="33">
        <v>112</v>
      </c>
      <c r="N142" s="33">
        <v>31</v>
      </c>
      <c r="O142" s="33">
        <v>143</v>
      </c>
      <c r="P142" s="33">
        <v>141</v>
      </c>
      <c r="Q142" s="33">
        <v>50</v>
      </c>
      <c r="R142" s="33">
        <v>191</v>
      </c>
      <c r="S142" s="33">
        <v>129</v>
      </c>
      <c r="T142" s="33">
        <v>49</v>
      </c>
      <c r="U142" s="60">
        <v>178</v>
      </c>
    </row>
    <row r="143" spans="1:21" x14ac:dyDescent="0.2">
      <c r="A143" s="61">
        <v>9.0799000000000003</v>
      </c>
      <c r="B143" s="62" t="s">
        <v>225</v>
      </c>
      <c r="C143" s="63" t="s">
        <v>515</v>
      </c>
      <c r="D143" s="33">
        <v>100</v>
      </c>
      <c r="E143" s="33">
        <v>80</v>
      </c>
      <c r="F143" s="33">
        <v>180</v>
      </c>
      <c r="G143" s="33">
        <v>90</v>
      </c>
      <c r="H143" s="33">
        <v>71</v>
      </c>
      <c r="I143" s="33">
        <v>161</v>
      </c>
      <c r="J143" s="33">
        <v>98</v>
      </c>
      <c r="K143" s="33">
        <v>77</v>
      </c>
      <c r="L143" s="33">
        <v>175</v>
      </c>
      <c r="M143" s="33">
        <v>83</v>
      </c>
      <c r="N143" s="33">
        <v>71</v>
      </c>
      <c r="O143" s="33">
        <v>154</v>
      </c>
      <c r="P143" s="33">
        <v>101</v>
      </c>
      <c r="Q143" s="33">
        <v>75</v>
      </c>
      <c r="R143" s="33">
        <v>176</v>
      </c>
      <c r="S143" s="33">
        <v>92</v>
      </c>
      <c r="T143" s="33">
        <v>73</v>
      </c>
      <c r="U143" s="60">
        <v>165</v>
      </c>
    </row>
    <row r="144" spans="1:21" x14ac:dyDescent="0.2">
      <c r="A144" s="61">
        <v>9.0901999999999994</v>
      </c>
      <c r="B144" s="62" t="s">
        <v>227</v>
      </c>
      <c r="C144" s="63" t="s">
        <v>228</v>
      </c>
      <c r="D144" s="33">
        <v>125</v>
      </c>
      <c r="E144" s="33">
        <v>41</v>
      </c>
      <c r="F144" s="33">
        <v>166</v>
      </c>
      <c r="G144" s="33">
        <v>115</v>
      </c>
      <c r="H144" s="33">
        <v>40</v>
      </c>
      <c r="I144" s="33">
        <v>155</v>
      </c>
      <c r="J144" s="33">
        <v>121</v>
      </c>
      <c r="K144" s="33">
        <v>40</v>
      </c>
      <c r="L144" s="33">
        <v>161</v>
      </c>
      <c r="M144" s="33">
        <v>120</v>
      </c>
      <c r="N144" s="33">
        <v>36</v>
      </c>
      <c r="O144" s="33">
        <v>156</v>
      </c>
      <c r="P144" s="33">
        <v>148</v>
      </c>
      <c r="Q144" s="33">
        <v>35</v>
      </c>
      <c r="R144" s="33">
        <v>183</v>
      </c>
      <c r="S144" s="33">
        <v>143</v>
      </c>
      <c r="T144" s="33">
        <v>31</v>
      </c>
      <c r="U144" s="60">
        <v>174</v>
      </c>
    </row>
    <row r="145" spans="1:21" x14ac:dyDescent="0.2">
      <c r="A145" s="52" t="s">
        <v>41</v>
      </c>
      <c r="B145" s="53"/>
      <c r="C145" s="54"/>
      <c r="D145" s="55">
        <v>17</v>
      </c>
      <c r="E145" s="55">
        <v>10</v>
      </c>
      <c r="F145" s="55">
        <v>27</v>
      </c>
      <c r="G145" s="55">
        <v>16</v>
      </c>
      <c r="H145" s="55">
        <v>8</v>
      </c>
      <c r="I145" s="55">
        <v>24</v>
      </c>
      <c r="J145" s="55">
        <v>17</v>
      </c>
      <c r="K145" s="55">
        <v>16</v>
      </c>
      <c r="L145" s="55">
        <v>33</v>
      </c>
      <c r="M145" s="55">
        <v>14</v>
      </c>
      <c r="N145" s="55">
        <v>17</v>
      </c>
      <c r="O145" s="55">
        <v>31</v>
      </c>
      <c r="P145" s="55">
        <v>17</v>
      </c>
      <c r="Q145" s="55">
        <v>15</v>
      </c>
      <c r="R145" s="55">
        <v>32</v>
      </c>
      <c r="S145" s="55">
        <v>20</v>
      </c>
      <c r="T145" s="55">
        <v>17</v>
      </c>
      <c r="U145" s="56">
        <v>37</v>
      </c>
    </row>
    <row r="146" spans="1:21" x14ac:dyDescent="0.2">
      <c r="A146" s="57" t="s">
        <v>43</v>
      </c>
      <c r="B146" s="58"/>
      <c r="C146" s="59"/>
      <c r="D146" s="33">
        <v>17</v>
      </c>
      <c r="E146" s="33">
        <v>10</v>
      </c>
      <c r="F146" s="33">
        <v>27</v>
      </c>
      <c r="G146" s="33">
        <v>16</v>
      </c>
      <c r="H146" s="33">
        <v>8</v>
      </c>
      <c r="I146" s="33">
        <v>24</v>
      </c>
      <c r="J146" s="33">
        <v>17</v>
      </c>
      <c r="K146" s="33">
        <v>16</v>
      </c>
      <c r="L146" s="33">
        <v>33</v>
      </c>
      <c r="M146" s="33">
        <v>14</v>
      </c>
      <c r="N146" s="33">
        <v>17</v>
      </c>
      <c r="O146" s="33">
        <v>31</v>
      </c>
      <c r="P146" s="33">
        <v>17</v>
      </c>
      <c r="Q146" s="33">
        <v>15</v>
      </c>
      <c r="R146" s="33">
        <v>32</v>
      </c>
      <c r="S146" s="33">
        <v>20</v>
      </c>
      <c r="T146" s="33">
        <v>17</v>
      </c>
      <c r="U146" s="60">
        <v>37</v>
      </c>
    </row>
    <row r="147" spans="1:21" x14ac:dyDescent="0.2">
      <c r="A147" s="61">
        <v>9.0401000000000007</v>
      </c>
      <c r="B147" s="62" t="s">
        <v>229</v>
      </c>
      <c r="C147" s="63" t="s">
        <v>230</v>
      </c>
      <c r="D147" s="33">
        <v>8</v>
      </c>
      <c r="E147" s="33">
        <v>5</v>
      </c>
      <c r="F147" s="33">
        <v>13</v>
      </c>
      <c r="G147" s="33">
        <v>7</v>
      </c>
      <c r="H147" s="33">
        <v>3</v>
      </c>
      <c r="I147" s="33">
        <v>10</v>
      </c>
      <c r="J147" s="33">
        <v>9</v>
      </c>
      <c r="K147" s="33">
        <v>9</v>
      </c>
      <c r="L147" s="33">
        <v>18</v>
      </c>
      <c r="M147" s="33">
        <v>8</v>
      </c>
      <c r="N147" s="33">
        <v>10</v>
      </c>
      <c r="O147" s="33">
        <v>18</v>
      </c>
      <c r="P147" s="33">
        <v>12</v>
      </c>
      <c r="Q147" s="33">
        <v>9</v>
      </c>
      <c r="R147" s="33">
        <v>21</v>
      </c>
      <c r="S147" s="33">
        <v>13</v>
      </c>
      <c r="T147" s="33">
        <v>11</v>
      </c>
      <c r="U147" s="60">
        <v>24</v>
      </c>
    </row>
    <row r="148" spans="1:21" x14ac:dyDescent="0.2">
      <c r="A148" s="64">
        <v>9.0498999999999992</v>
      </c>
      <c r="B148" s="62" t="s">
        <v>231</v>
      </c>
      <c r="C148" s="63" t="s">
        <v>516</v>
      </c>
      <c r="D148" s="33">
        <v>9</v>
      </c>
      <c r="E148" s="33">
        <v>5</v>
      </c>
      <c r="F148" s="33">
        <v>14</v>
      </c>
      <c r="G148" s="33">
        <v>9</v>
      </c>
      <c r="H148" s="33">
        <v>5</v>
      </c>
      <c r="I148" s="33">
        <v>14</v>
      </c>
      <c r="J148" s="33">
        <v>8</v>
      </c>
      <c r="K148" s="33">
        <v>7</v>
      </c>
      <c r="L148" s="33">
        <v>15</v>
      </c>
      <c r="M148" s="33">
        <v>6</v>
      </c>
      <c r="N148" s="33">
        <v>7</v>
      </c>
      <c r="O148" s="33">
        <v>13</v>
      </c>
      <c r="P148" s="33">
        <v>5</v>
      </c>
      <c r="Q148" s="33">
        <v>6</v>
      </c>
      <c r="R148" s="33">
        <v>11</v>
      </c>
      <c r="S148" s="33">
        <v>7</v>
      </c>
      <c r="T148" s="33">
        <v>6</v>
      </c>
      <c r="U148" s="60">
        <v>13</v>
      </c>
    </row>
    <row r="149" spans="1:21" x14ac:dyDescent="0.2">
      <c r="A149" s="66" t="s">
        <v>235</v>
      </c>
      <c r="B149" s="67"/>
      <c r="C149" s="68"/>
      <c r="D149" s="32">
        <v>363</v>
      </c>
      <c r="E149" s="32">
        <v>260</v>
      </c>
      <c r="F149" s="32">
        <v>623</v>
      </c>
      <c r="G149" s="32">
        <v>358</v>
      </c>
      <c r="H149" s="32">
        <v>261</v>
      </c>
      <c r="I149" s="32">
        <v>619</v>
      </c>
      <c r="J149" s="32">
        <v>345</v>
      </c>
      <c r="K149" s="32">
        <v>245</v>
      </c>
      <c r="L149" s="32">
        <v>590</v>
      </c>
      <c r="M149" s="32">
        <v>331</v>
      </c>
      <c r="N149" s="32">
        <v>240</v>
      </c>
      <c r="O149" s="32">
        <v>571</v>
      </c>
      <c r="P149" s="32">
        <v>319</v>
      </c>
      <c r="Q149" s="32">
        <v>219</v>
      </c>
      <c r="R149" s="32">
        <v>538</v>
      </c>
      <c r="S149" s="32">
        <v>326</v>
      </c>
      <c r="T149" s="32">
        <v>215</v>
      </c>
      <c r="U149" s="69">
        <v>541</v>
      </c>
    </row>
    <row r="150" spans="1:21" x14ac:dyDescent="0.2">
      <c r="A150" s="52" t="s">
        <v>41</v>
      </c>
      <c r="B150" s="53"/>
      <c r="C150" s="54"/>
      <c r="D150" s="55">
        <v>363</v>
      </c>
      <c r="E150" s="55">
        <v>260</v>
      </c>
      <c r="F150" s="55">
        <v>623</v>
      </c>
      <c r="G150" s="55">
        <v>358</v>
      </c>
      <c r="H150" s="55">
        <v>261</v>
      </c>
      <c r="I150" s="55">
        <v>619</v>
      </c>
      <c r="J150" s="55">
        <v>345</v>
      </c>
      <c r="K150" s="55">
        <v>245</v>
      </c>
      <c r="L150" s="55">
        <v>590</v>
      </c>
      <c r="M150" s="55">
        <v>331</v>
      </c>
      <c r="N150" s="55">
        <v>240</v>
      </c>
      <c r="O150" s="55">
        <v>571</v>
      </c>
      <c r="P150" s="55">
        <v>319</v>
      </c>
      <c r="Q150" s="55">
        <v>219</v>
      </c>
      <c r="R150" s="55">
        <v>538</v>
      </c>
      <c r="S150" s="55">
        <v>326</v>
      </c>
      <c r="T150" s="55">
        <v>215</v>
      </c>
      <c r="U150" s="56">
        <v>541</v>
      </c>
    </row>
    <row r="151" spans="1:21" x14ac:dyDescent="0.2">
      <c r="A151" s="57" t="s">
        <v>43</v>
      </c>
      <c r="B151" s="58"/>
      <c r="C151" s="59"/>
      <c r="D151" s="33">
        <v>6</v>
      </c>
      <c r="E151" s="33">
        <v>2</v>
      </c>
      <c r="F151" s="33">
        <v>8</v>
      </c>
      <c r="G151" s="33">
        <v>10</v>
      </c>
      <c r="H151" s="33">
        <v>7</v>
      </c>
      <c r="I151" s="33">
        <v>17</v>
      </c>
      <c r="J151" s="33">
        <v>11</v>
      </c>
      <c r="K151" s="33">
        <v>15</v>
      </c>
      <c r="L151" s="33">
        <v>26</v>
      </c>
      <c r="M151" s="33">
        <v>7</v>
      </c>
      <c r="N151" s="33">
        <v>14</v>
      </c>
      <c r="O151" s="33">
        <v>21</v>
      </c>
      <c r="P151" s="33">
        <v>12</v>
      </c>
      <c r="Q151" s="33">
        <v>10</v>
      </c>
      <c r="R151" s="33">
        <v>22</v>
      </c>
      <c r="S151" s="33">
        <v>13</v>
      </c>
      <c r="T151" s="33">
        <v>10</v>
      </c>
      <c r="U151" s="60">
        <v>23</v>
      </c>
    </row>
    <row r="152" spans="1:21" x14ac:dyDescent="0.2">
      <c r="A152" s="61">
        <v>22.010100000000001</v>
      </c>
      <c r="B152" s="62" t="s">
        <v>234</v>
      </c>
      <c r="C152" s="63" t="s">
        <v>235</v>
      </c>
      <c r="D152" s="33">
        <v>6</v>
      </c>
      <c r="E152" s="33">
        <v>2</v>
      </c>
      <c r="F152" s="33">
        <v>8</v>
      </c>
      <c r="G152" s="33">
        <v>10</v>
      </c>
      <c r="H152" s="33">
        <v>7</v>
      </c>
      <c r="I152" s="33">
        <v>17</v>
      </c>
      <c r="J152" s="33">
        <v>11</v>
      </c>
      <c r="K152" s="33">
        <v>15</v>
      </c>
      <c r="L152" s="33">
        <v>26</v>
      </c>
      <c r="M152" s="33">
        <v>7</v>
      </c>
      <c r="N152" s="33">
        <v>14</v>
      </c>
      <c r="O152" s="33">
        <v>21</v>
      </c>
      <c r="P152" s="33">
        <v>12</v>
      </c>
      <c r="Q152" s="33">
        <v>10</v>
      </c>
      <c r="R152" s="33">
        <v>22</v>
      </c>
      <c r="S152" s="33">
        <v>13</v>
      </c>
      <c r="T152" s="33">
        <v>10</v>
      </c>
      <c r="U152" s="60">
        <v>23</v>
      </c>
    </row>
    <row r="153" spans="1:21" x14ac:dyDescent="0.2">
      <c r="A153" s="57" t="s">
        <v>46</v>
      </c>
      <c r="B153" s="58"/>
      <c r="C153" s="59"/>
      <c r="D153" s="33">
        <v>357</v>
      </c>
      <c r="E153" s="33">
        <v>258</v>
      </c>
      <c r="F153" s="33">
        <v>615</v>
      </c>
      <c r="G153" s="33">
        <v>348</v>
      </c>
      <c r="H153" s="33">
        <v>254</v>
      </c>
      <c r="I153" s="33">
        <v>602</v>
      </c>
      <c r="J153" s="33">
        <v>334</v>
      </c>
      <c r="K153" s="33">
        <v>230</v>
      </c>
      <c r="L153" s="33">
        <v>564</v>
      </c>
      <c r="M153" s="33">
        <v>324</v>
      </c>
      <c r="N153" s="33">
        <v>226</v>
      </c>
      <c r="O153" s="33">
        <v>550</v>
      </c>
      <c r="P153" s="33">
        <v>307</v>
      </c>
      <c r="Q153" s="33">
        <v>209</v>
      </c>
      <c r="R153" s="33">
        <v>516</v>
      </c>
      <c r="S153" s="33">
        <v>313</v>
      </c>
      <c r="T153" s="33">
        <v>205</v>
      </c>
      <c r="U153" s="60">
        <v>518</v>
      </c>
    </row>
    <row r="154" spans="1:21" x14ac:dyDescent="0.2">
      <c r="A154" s="64">
        <v>22.010100000000001</v>
      </c>
      <c r="B154" s="62" t="s">
        <v>234</v>
      </c>
      <c r="C154" s="63" t="s">
        <v>235</v>
      </c>
      <c r="D154" s="33">
        <v>357</v>
      </c>
      <c r="E154" s="33">
        <v>258</v>
      </c>
      <c r="F154" s="33">
        <v>615</v>
      </c>
      <c r="G154" s="33">
        <v>348</v>
      </c>
      <c r="H154" s="33">
        <v>254</v>
      </c>
      <c r="I154" s="33">
        <v>602</v>
      </c>
      <c r="J154" s="33">
        <v>334</v>
      </c>
      <c r="K154" s="33">
        <v>230</v>
      </c>
      <c r="L154" s="33">
        <v>564</v>
      </c>
      <c r="M154" s="33">
        <v>324</v>
      </c>
      <c r="N154" s="33">
        <v>226</v>
      </c>
      <c r="O154" s="33">
        <v>550</v>
      </c>
      <c r="P154" s="33">
        <v>307</v>
      </c>
      <c r="Q154" s="33">
        <v>209</v>
      </c>
      <c r="R154" s="33">
        <v>516</v>
      </c>
      <c r="S154" s="33">
        <v>313</v>
      </c>
      <c r="T154" s="33">
        <v>205</v>
      </c>
      <c r="U154" s="60">
        <v>518</v>
      </c>
    </row>
    <row r="155" spans="1:21" x14ac:dyDescent="0.2">
      <c r="A155" s="66" t="s">
        <v>517</v>
      </c>
      <c r="B155" s="67"/>
      <c r="C155" s="68"/>
      <c r="D155" s="32">
        <v>1432</v>
      </c>
      <c r="E155" s="32">
        <v>680</v>
      </c>
      <c r="F155" s="32">
        <v>2112</v>
      </c>
      <c r="G155" s="32">
        <v>1343</v>
      </c>
      <c r="H155" s="32">
        <v>607</v>
      </c>
      <c r="I155" s="32">
        <v>1950</v>
      </c>
      <c r="J155" s="32">
        <v>1328</v>
      </c>
      <c r="K155" s="32">
        <v>592</v>
      </c>
      <c r="L155" s="32">
        <v>1920</v>
      </c>
      <c r="M155" s="32">
        <v>1206</v>
      </c>
      <c r="N155" s="32">
        <v>541</v>
      </c>
      <c r="O155" s="32">
        <v>1747</v>
      </c>
      <c r="P155" s="32">
        <v>1268</v>
      </c>
      <c r="Q155" s="32">
        <v>553</v>
      </c>
      <c r="R155" s="32">
        <v>1821</v>
      </c>
      <c r="S155" s="32">
        <v>1161</v>
      </c>
      <c r="T155" s="32">
        <v>486</v>
      </c>
      <c r="U155" s="69">
        <v>1647</v>
      </c>
    </row>
    <row r="156" spans="1:21" x14ac:dyDescent="0.2">
      <c r="A156" s="52" t="s">
        <v>36</v>
      </c>
      <c r="B156" s="53"/>
      <c r="C156" s="54"/>
      <c r="D156" s="55">
        <v>1034</v>
      </c>
      <c r="E156" s="55">
        <v>537</v>
      </c>
      <c r="F156" s="55">
        <v>1571</v>
      </c>
      <c r="G156" s="55">
        <v>960</v>
      </c>
      <c r="H156" s="55">
        <v>480</v>
      </c>
      <c r="I156" s="55">
        <v>1440</v>
      </c>
      <c r="J156" s="55">
        <v>947</v>
      </c>
      <c r="K156" s="55">
        <v>448</v>
      </c>
      <c r="L156" s="55">
        <v>1395</v>
      </c>
      <c r="M156" s="55">
        <v>853</v>
      </c>
      <c r="N156" s="55">
        <v>401</v>
      </c>
      <c r="O156" s="55">
        <v>1254</v>
      </c>
      <c r="P156" s="55">
        <v>843</v>
      </c>
      <c r="Q156" s="55">
        <v>404</v>
      </c>
      <c r="R156" s="55">
        <v>1247</v>
      </c>
      <c r="S156" s="55">
        <v>764</v>
      </c>
      <c r="T156" s="55">
        <v>339</v>
      </c>
      <c r="U156" s="56">
        <v>1103</v>
      </c>
    </row>
    <row r="157" spans="1:21" x14ac:dyDescent="0.2">
      <c r="A157" s="57" t="s">
        <v>37</v>
      </c>
      <c r="B157" s="58"/>
      <c r="C157" s="59"/>
      <c r="D157" s="33">
        <v>184</v>
      </c>
      <c r="E157" s="33">
        <v>148</v>
      </c>
      <c r="F157" s="33">
        <v>332</v>
      </c>
      <c r="G157" s="33">
        <v>171</v>
      </c>
      <c r="H157" s="33">
        <v>134</v>
      </c>
      <c r="I157" s="33">
        <v>305</v>
      </c>
      <c r="J157" s="33">
        <v>170</v>
      </c>
      <c r="K157" s="33">
        <v>123</v>
      </c>
      <c r="L157" s="33">
        <v>293</v>
      </c>
      <c r="M157" s="33">
        <v>148</v>
      </c>
      <c r="N157" s="33">
        <v>116</v>
      </c>
      <c r="O157" s="33">
        <v>264</v>
      </c>
      <c r="P157" s="33">
        <v>155</v>
      </c>
      <c r="Q157" s="33">
        <v>104</v>
      </c>
      <c r="R157" s="33">
        <v>259</v>
      </c>
      <c r="S157" s="33">
        <v>137</v>
      </c>
      <c r="T157" s="33">
        <v>81</v>
      </c>
      <c r="U157" s="60">
        <v>218</v>
      </c>
    </row>
    <row r="158" spans="1:21" x14ac:dyDescent="0.2">
      <c r="A158" s="61">
        <v>13.1302</v>
      </c>
      <c r="B158" s="62" t="s">
        <v>237</v>
      </c>
      <c r="C158" s="63" t="s">
        <v>518</v>
      </c>
      <c r="D158" s="33">
        <v>41</v>
      </c>
      <c r="E158" s="33">
        <v>9</v>
      </c>
      <c r="F158" s="33">
        <v>50</v>
      </c>
      <c r="G158" s="33">
        <v>39</v>
      </c>
      <c r="H158" s="33">
        <v>4</v>
      </c>
      <c r="I158" s="33">
        <v>43</v>
      </c>
      <c r="J158" s="33">
        <v>41</v>
      </c>
      <c r="K158" s="33">
        <v>3</v>
      </c>
      <c r="L158" s="33">
        <v>44</v>
      </c>
      <c r="M158" s="33">
        <v>32</v>
      </c>
      <c r="N158" s="33">
        <v>2</v>
      </c>
      <c r="O158" s="33">
        <v>34</v>
      </c>
      <c r="P158" s="33">
        <v>38</v>
      </c>
      <c r="Q158" s="33">
        <v>2</v>
      </c>
      <c r="R158" s="33">
        <v>40</v>
      </c>
      <c r="S158" s="33">
        <v>37</v>
      </c>
      <c r="T158" s="33">
        <v>1</v>
      </c>
      <c r="U158" s="60">
        <v>38</v>
      </c>
    </row>
    <row r="159" spans="1:21" x14ac:dyDescent="0.2">
      <c r="A159" s="61">
        <v>13.1312</v>
      </c>
      <c r="B159" s="62" t="s">
        <v>239</v>
      </c>
      <c r="C159" s="63" t="s">
        <v>519</v>
      </c>
      <c r="D159" s="33">
        <v>27</v>
      </c>
      <c r="E159" s="33">
        <v>40</v>
      </c>
      <c r="F159" s="33">
        <v>67</v>
      </c>
      <c r="G159" s="33">
        <v>23</v>
      </c>
      <c r="H159" s="33">
        <v>34</v>
      </c>
      <c r="I159" s="33">
        <v>57</v>
      </c>
      <c r="J159" s="33">
        <v>28</v>
      </c>
      <c r="K159" s="33">
        <v>31</v>
      </c>
      <c r="L159" s="33">
        <v>59</v>
      </c>
      <c r="M159" s="33">
        <v>26</v>
      </c>
      <c r="N159" s="33">
        <v>31</v>
      </c>
      <c r="O159" s="33">
        <v>57</v>
      </c>
      <c r="P159" s="33">
        <v>24</v>
      </c>
      <c r="Q159" s="33">
        <v>30</v>
      </c>
      <c r="R159" s="33">
        <v>54</v>
      </c>
      <c r="S159" s="33">
        <v>17</v>
      </c>
      <c r="T159" s="33">
        <v>20</v>
      </c>
      <c r="U159" s="60">
        <v>37</v>
      </c>
    </row>
    <row r="160" spans="1:21" x14ac:dyDescent="0.2">
      <c r="A160" s="61">
        <v>13.132400000000001</v>
      </c>
      <c r="B160" s="62" t="s">
        <v>241</v>
      </c>
      <c r="C160" s="63" t="s">
        <v>520</v>
      </c>
      <c r="D160" s="33">
        <v>58</v>
      </c>
      <c r="E160" s="33">
        <v>32</v>
      </c>
      <c r="F160" s="33">
        <v>90</v>
      </c>
      <c r="G160" s="33">
        <v>60</v>
      </c>
      <c r="H160" s="33">
        <v>32</v>
      </c>
      <c r="I160" s="33">
        <v>92</v>
      </c>
      <c r="J160" s="33">
        <v>51</v>
      </c>
      <c r="K160" s="33">
        <v>31</v>
      </c>
      <c r="L160" s="33">
        <v>82</v>
      </c>
      <c r="M160" s="33">
        <v>42</v>
      </c>
      <c r="N160" s="33">
        <v>27</v>
      </c>
      <c r="O160" s="33">
        <v>69</v>
      </c>
      <c r="P160" s="33">
        <v>45</v>
      </c>
      <c r="Q160" s="33">
        <v>26</v>
      </c>
      <c r="R160" s="33">
        <v>71</v>
      </c>
      <c r="S160" s="33">
        <v>39</v>
      </c>
      <c r="T160" s="33">
        <v>21</v>
      </c>
      <c r="U160" s="60">
        <v>60</v>
      </c>
    </row>
    <row r="161" spans="1:21" x14ac:dyDescent="0.2">
      <c r="A161" s="61">
        <v>13.9999</v>
      </c>
      <c r="B161" s="62" t="s">
        <v>243</v>
      </c>
      <c r="C161" s="63" t="s">
        <v>521</v>
      </c>
      <c r="D161" s="33">
        <v>58</v>
      </c>
      <c r="E161" s="33">
        <v>67</v>
      </c>
      <c r="F161" s="33">
        <v>125</v>
      </c>
      <c r="G161" s="33">
        <v>49</v>
      </c>
      <c r="H161" s="33">
        <v>64</v>
      </c>
      <c r="I161" s="33">
        <v>113</v>
      </c>
      <c r="J161" s="33">
        <v>50</v>
      </c>
      <c r="K161" s="33">
        <v>58</v>
      </c>
      <c r="L161" s="33">
        <v>108</v>
      </c>
      <c r="M161" s="33">
        <v>48</v>
      </c>
      <c r="N161" s="33">
        <v>56</v>
      </c>
      <c r="O161" s="33">
        <v>104</v>
      </c>
      <c r="P161" s="33">
        <v>48</v>
      </c>
      <c r="Q161" s="33">
        <v>46</v>
      </c>
      <c r="R161" s="33">
        <v>94</v>
      </c>
      <c r="S161" s="33">
        <v>44</v>
      </c>
      <c r="T161" s="33">
        <v>39</v>
      </c>
      <c r="U161" s="60">
        <v>83</v>
      </c>
    </row>
    <row r="162" spans="1:21" x14ac:dyDescent="0.2">
      <c r="A162" s="57" t="s">
        <v>53</v>
      </c>
      <c r="B162" s="58"/>
      <c r="C162" s="59"/>
      <c r="D162" s="33">
        <v>83</v>
      </c>
      <c r="E162" s="33">
        <v>4</v>
      </c>
      <c r="F162" s="33">
        <v>87</v>
      </c>
      <c r="G162" s="33">
        <v>81</v>
      </c>
      <c r="H162" s="33">
        <v>2</v>
      </c>
      <c r="I162" s="33">
        <v>83</v>
      </c>
      <c r="J162" s="33">
        <v>79</v>
      </c>
      <c r="K162" s="33">
        <v>1</v>
      </c>
      <c r="L162" s="33">
        <v>80</v>
      </c>
      <c r="M162" s="33">
        <v>68</v>
      </c>
      <c r="N162" s="33">
        <v>1</v>
      </c>
      <c r="O162" s="33">
        <v>69</v>
      </c>
      <c r="P162" s="33">
        <v>67</v>
      </c>
      <c r="Q162" s="33">
        <v>2</v>
      </c>
      <c r="R162" s="33">
        <v>69</v>
      </c>
      <c r="S162" s="33">
        <v>68</v>
      </c>
      <c r="T162" s="33">
        <v>2</v>
      </c>
      <c r="U162" s="60">
        <v>70</v>
      </c>
    </row>
    <row r="163" spans="1:21" x14ac:dyDescent="0.2">
      <c r="A163" s="61">
        <v>13.121</v>
      </c>
      <c r="B163" s="62" t="s">
        <v>246</v>
      </c>
      <c r="C163" s="63" t="s">
        <v>522</v>
      </c>
      <c r="D163" s="33">
        <v>52</v>
      </c>
      <c r="E163" s="33"/>
      <c r="F163" s="33">
        <v>52</v>
      </c>
      <c r="G163" s="33">
        <v>59</v>
      </c>
      <c r="H163" s="33"/>
      <c r="I163" s="33">
        <v>59</v>
      </c>
      <c r="J163" s="33">
        <v>64</v>
      </c>
      <c r="K163" s="33">
        <v>1</v>
      </c>
      <c r="L163" s="33">
        <v>65</v>
      </c>
      <c r="M163" s="33">
        <v>57</v>
      </c>
      <c r="N163" s="33">
        <v>1</v>
      </c>
      <c r="O163" s="33">
        <v>58</v>
      </c>
      <c r="P163" s="33">
        <v>59</v>
      </c>
      <c r="Q163" s="33">
        <v>2</v>
      </c>
      <c r="R163" s="33">
        <v>61</v>
      </c>
      <c r="S163" s="33">
        <v>60</v>
      </c>
      <c r="T163" s="33">
        <v>2</v>
      </c>
      <c r="U163" s="60">
        <v>62</v>
      </c>
    </row>
    <row r="164" spans="1:21" x14ac:dyDescent="0.2">
      <c r="A164" s="61">
        <v>19.010100000000001</v>
      </c>
      <c r="B164" s="62" t="s">
        <v>248</v>
      </c>
      <c r="C164" s="63" t="s">
        <v>523</v>
      </c>
      <c r="D164" s="33">
        <v>7</v>
      </c>
      <c r="E164" s="33">
        <v>2</v>
      </c>
      <c r="F164" s="33">
        <v>9</v>
      </c>
      <c r="G164" s="33">
        <v>6</v>
      </c>
      <c r="H164" s="33">
        <v>1</v>
      </c>
      <c r="I164" s="33">
        <v>7</v>
      </c>
      <c r="J164" s="33">
        <v>4</v>
      </c>
      <c r="K164" s="33"/>
      <c r="L164" s="33">
        <v>4</v>
      </c>
      <c r="M164" s="33">
        <v>2</v>
      </c>
      <c r="N164" s="33"/>
      <c r="O164" s="33">
        <v>2</v>
      </c>
      <c r="P164" s="33">
        <v>1</v>
      </c>
      <c r="Q164" s="33"/>
      <c r="R164" s="33">
        <v>1</v>
      </c>
      <c r="S164" s="33">
        <v>1</v>
      </c>
      <c r="T164" s="33"/>
      <c r="U164" s="60">
        <v>1</v>
      </c>
    </row>
    <row r="165" spans="1:21" x14ac:dyDescent="0.2">
      <c r="A165" s="61">
        <v>19.070699999999999</v>
      </c>
      <c r="B165" s="62" t="s">
        <v>252</v>
      </c>
      <c r="C165" s="63" t="s">
        <v>524</v>
      </c>
      <c r="D165" s="33">
        <v>17</v>
      </c>
      <c r="E165" s="33">
        <v>2</v>
      </c>
      <c r="F165" s="33">
        <v>19</v>
      </c>
      <c r="G165" s="33">
        <v>11</v>
      </c>
      <c r="H165" s="33">
        <v>1</v>
      </c>
      <c r="I165" s="33">
        <v>12</v>
      </c>
      <c r="J165" s="33">
        <v>8</v>
      </c>
      <c r="K165" s="33"/>
      <c r="L165" s="33">
        <v>8</v>
      </c>
      <c r="M165" s="33">
        <v>7</v>
      </c>
      <c r="N165" s="33"/>
      <c r="O165" s="33">
        <v>7</v>
      </c>
      <c r="P165" s="33">
        <v>6</v>
      </c>
      <c r="Q165" s="33"/>
      <c r="R165" s="33">
        <v>6</v>
      </c>
      <c r="S165" s="33">
        <v>6</v>
      </c>
      <c r="T165" s="33"/>
      <c r="U165" s="60">
        <v>6</v>
      </c>
    </row>
    <row r="166" spans="1:21" x14ac:dyDescent="0.2">
      <c r="A166" s="61">
        <v>19.070799999999998</v>
      </c>
      <c r="B166" s="62" t="s">
        <v>254</v>
      </c>
      <c r="C166" s="63" t="s">
        <v>522</v>
      </c>
      <c r="D166" s="33">
        <v>7</v>
      </c>
      <c r="E166" s="33"/>
      <c r="F166" s="33">
        <v>7</v>
      </c>
      <c r="G166" s="33">
        <v>5</v>
      </c>
      <c r="H166" s="33"/>
      <c r="I166" s="33">
        <v>5</v>
      </c>
      <c r="J166" s="33">
        <v>3</v>
      </c>
      <c r="K166" s="33"/>
      <c r="L166" s="33">
        <v>3</v>
      </c>
      <c r="M166" s="33">
        <v>2</v>
      </c>
      <c r="N166" s="33"/>
      <c r="O166" s="33">
        <v>2</v>
      </c>
      <c r="P166" s="33">
        <v>1</v>
      </c>
      <c r="Q166" s="33"/>
      <c r="R166" s="33">
        <v>1</v>
      </c>
      <c r="S166" s="33">
        <v>1</v>
      </c>
      <c r="T166" s="33"/>
      <c r="U166" s="60">
        <v>1</v>
      </c>
    </row>
    <row r="167" spans="1:21" x14ac:dyDescent="0.2">
      <c r="A167" s="57" t="s">
        <v>54</v>
      </c>
      <c r="B167" s="58"/>
      <c r="C167" s="59"/>
      <c r="D167" s="33">
        <v>329</v>
      </c>
      <c r="E167" s="33">
        <v>42</v>
      </c>
      <c r="F167" s="33">
        <v>371</v>
      </c>
      <c r="G167" s="33">
        <v>323</v>
      </c>
      <c r="H167" s="33">
        <v>37</v>
      </c>
      <c r="I167" s="33">
        <v>360</v>
      </c>
      <c r="J167" s="33">
        <v>307</v>
      </c>
      <c r="K167" s="33">
        <v>38</v>
      </c>
      <c r="L167" s="33">
        <v>345</v>
      </c>
      <c r="M167" s="33">
        <v>287</v>
      </c>
      <c r="N167" s="33">
        <v>30</v>
      </c>
      <c r="O167" s="33">
        <v>317</v>
      </c>
      <c r="P167" s="33">
        <v>273</v>
      </c>
      <c r="Q167" s="33">
        <v>28</v>
      </c>
      <c r="R167" s="33">
        <v>301</v>
      </c>
      <c r="S167" s="33">
        <v>253</v>
      </c>
      <c r="T167" s="33">
        <v>22</v>
      </c>
      <c r="U167" s="60">
        <v>275</v>
      </c>
    </row>
    <row r="168" spans="1:21" x14ac:dyDescent="0.2">
      <c r="A168" s="64">
        <v>13.120200000000001</v>
      </c>
      <c r="B168" s="62" t="s">
        <v>255</v>
      </c>
      <c r="C168" s="63" t="s">
        <v>525</v>
      </c>
      <c r="D168" s="33">
        <v>39</v>
      </c>
      <c r="E168" s="33">
        <v>11</v>
      </c>
      <c r="F168" s="33">
        <v>50</v>
      </c>
      <c r="G168" s="33">
        <v>40</v>
      </c>
      <c r="H168" s="33">
        <v>8</v>
      </c>
      <c r="I168" s="33">
        <v>48</v>
      </c>
      <c r="J168" s="33">
        <v>39</v>
      </c>
      <c r="K168" s="33">
        <v>8</v>
      </c>
      <c r="L168" s="33">
        <v>47</v>
      </c>
      <c r="M168" s="33">
        <v>33</v>
      </c>
      <c r="N168" s="33">
        <v>4</v>
      </c>
      <c r="O168" s="33">
        <v>37</v>
      </c>
      <c r="P168" s="33">
        <v>31</v>
      </c>
      <c r="Q168" s="33">
        <v>4</v>
      </c>
      <c r="R168" s="33">
        <v>35</v>
      </c>
      <c r="S168" s="33">
        <v>27</v>
      </c>
      <c r="T168" s="33">
        <v>4</v>
      </c>
      <c r="U168" s="60">
        <v>31</v>
      </c>
    </row>
    <row r="169" spans="1:21" x14ac:dyDescent="0.2">
      <c r="A169" s="70"/>
      <c r="B169" s="62" t="s">
        <v>257</v>
      </c>
      <c r="C169" s="63" t="s">
        <v>526</v>
      </c>
      <c r="D169" s="33">
        <v>167</v>
      </c>
      <c r="E169" s="33">
        <v>13</v>
      </c>
      <c r="F169" s="33">
        <v>180</v>
      </c>
      <c r="G169" s="33">
        <v>165</v>
      </c>
      <c r="H169" s="33">
        <v>14</v>
      </c>
      <c r="I169" s="33">
        <v>179</v>
      </c>
      <c r="J169" s="33">
        <v>151</v>
      </c>
      <c r="K169" s="33">
        <v>13</v>
      </c>
      <c r="L169" s="33">
        <v>164</v>
      </c>
      <c r="M169" s="33">
        <v>145</v>
      </c>
      <c r="N169" s="33">
        <v>12</v>
      </c>
      <c r="O169" s="33">
        <v>157</v>
      </c>
      <c r="P169" s="33">
        <v>133</v>
      </c>
      <c r="Q169" s="33">
        <v>10</v>
      </c>
      <c r="R169" s="33">
        <v>143</v>
      </c>
      <c r="S169" s="33">
        <v>121</v>
      </c>
      <c r="T169" s="33">
        <v>6</v>
      </c>
      <c r="U169" s="60">
        <v>127</v>
      </c>
    </row>
    <row r="170" spans="1:21" x14ac:dyDescent="0.2">
      <c r="A170" s="65"/>
      <c r="B170" s="62" t="s">
        <v>259</v>
      </c>
      <c r="C170" s="63" t="s">
        <v>527</v>
      </c>
      <c r="D170" s="33">
        <v>77</v>
      </c>
      <c r="E170" s="33">
        <v>5</v>
      </c>
      <c r="F170" s="33">
        <v>82</v>
      </c>
      <c r="G170" s="33">
        <v>75</v>
      </c>
      <c r="H170" s="33">
        <v>5</v>
      </c>
      <c r="I170" s="33">
        <v>80</v>
      </c>
      <c r="J170" s="33">
        <v>84</v>
      </c>
      <c r="K170" s="33">
        <v>5</v>
      </c>
      <c r="L170" s="33">
        <v>89</v>
      </c>
      <c r="M170" s="33">
        <v>81</v>
      </c>
      <c r="N170" s="33">
        <v>6</v>
      </c>
      <c r="O170" s="33">
        <v>87</v>
      </c>
      <c r="P170" s="33">
        <v>80</v>
      </c>
      <c r="Q170" s="33">
        <v>6</v>
      </c>
      <c r="R170" s="33">
        <v>86</v>
      </c>
      <c r="S170" s="33">
        <v>80</v>
      </c>
      <c r="T170" s="33">
        <v>5</v>
      </c>
      <c r="U170" s="60">
        <v>85</v>
      </c>
    </row>
    <row r="171" spans="1:21" x14ac:dyDescent="0.2">
      <c r="A171" s="61">
        <v>13.1401</v>
      </c>
      <c r="B171" s="62" t="s">
        <v>261</v>
      </c>
      <c r="C171" s="63" t="s">
        <v>528</v>
      </c>
      <c r="D171" s="33">
        <v>46</v>
      </c>
      <c r="E171" s="33">
        <v>13</v>
      </c>
      <c r="F171" s="33">
        <v>59</v>
      </c>
      <c r="G171" s="33">
        <v>43</v>
      </c>
      <c r="H171" s="33">
        <v>10</v>
      </c>
      <c r="I171" s="33">
        <v>53</v>
      </c>
      <c r="J171" s="33">
        <v>33</v>
      </c>
      <c r="K171" s="33">
        <v>12</v>
      </c>
      <c r="L171" s="33">
        <v>45</v>
      </c>
      <c r="M171" s="33">
        <v>28</v>
      </c>
      <c r="N171" s="33">
        <v>8</v>
      </c>
      <c r="O171" s="33">
        <v>36</v>
      </c>
      <c r="P171" s="33">
        <v>29</v>
      </c>
      <c r="Q171" s="33">
        <v>8</v>
      </c>
      <c r="R171" s="33">
        <v>37</v>
      </c>
      <c r="S171" s="33">
        <v>25</v>
      </c>
      <c r="T171" s="33">
        <v>7</v>
      </c>
      <c r="U171" s="60">
        <v>32</v>
      </c>
    </row>
    <row r="172" spans="1:21" x14ac:dyDescent="0.2">
      <c r="A172" s="57" t="s">
        <v>55</v>
      </c>
      <c r="B172" s="58"/>
      <c r="C172" s="59"/>
      <c r="D172" s="33">
        <v>438</v>
      </c>
      <c r="E172" s="33">
        <v>343</v>
      </c>
      <c r="F172" s="33">
        <v>781</v>
      </c>
      <c r="G172" s="33">
        <v>385</v>
      </c>
      <c r="H172" s="33">
        <v>307</v>
      </c>
      <c r="I172" s="33">
        <v>692</v>
      </c>
      <c r="J172" s="33">
        <v>391</v>
      </c>
      <c r="K172" s="33">
        <v>286</v>
      </c>
      <c r="L172" s="33">
        <v>677</v>
      </c>
      <c r="M172" s="33">
        <v>350</v>
      </c>
      <c r="N172" s="33">
        <v>254</v>
      </c>
      <c r="O172" s="33">
        <v>604</v>
      </c>
      <c r="P172" s="33">
        <v>348</v>
      </c>
      <c r="Q172" s="33">
        <v>270</v>
      </c>
      <c r="R172" s="33">
        <v>618</v>
      </c>
      <c r="S172" s="33">
        <v>306</v>
      </c>
      <c r="T172" s="33">
        <v>234</v>
      </c>
      <c r="U172" s="60">
        <v>540</v>
      </c>
    </row>
    <row r="173" spans="1:21" x14ac:dyDescent="0.2">
      <c r="A173" s="64">
        <v>13.1205</v>
      </c>
      <c r="B173" s="62" t="s">
        <v>263</v>
      </c>
      <c r="C173" s="63" t="s">
        <v>529</v>
      </c>
      <c r="D173" s="33">
        <v>73</v>
      </c>
      <c r="E173" s="33">
        <v>43</v>
      </c>
      <c r="F173" s="33">
        <v>116</v>
      </c>
      <c r="G173" s="33">
        <v>65</v>
      </c>
      <c r="H173" s="33">
        <v>39</v>
      </c>
      <c r="I173" s="33">
        <v>104</v>
      </c>
      <c r="J173" s="33">
        <v>64</v>
      </c>
      <c r="K173" s="33">
        <v>37</v>
      </c>
      <c r="L173" s="33">
        <v>101</v>
      </c>
      <c r="M173" s="33">
        <v>56</v>
      </c>
      <c r="N173" s="33">
        <v>38</v>
      </c>
      <c r="O173" s="33">
        <v>94</v>
      </c>
      <c r="P173" s="33">
        <v>48</v>
      </c>
      <c r="Q173" s="33">
        <v>44</v>
      </c>
      <c r="R173" s="33">
        <v>92</v>
      </c>
      <c r="S173" s="33">
        <v>44</v>
      </c>
      <c r="T173" s="33">
        <v>39</v>
      </c>
      <c r="U173" s="60">
        <v>83</v>
      </c>
    </row>
    <row r="174" spans="1:21" x14ac:dyDescent="0.2">
      <c r="A174" s="65"/>
      <c r="B174" s="62" t="s">
        <v>530</v>
      </c>
      <c r="C174" s="63" t="s">
        <v>531</v>
      </c>
      <c r="D174" s="33"/>
      <c r="E174" s="33"/>
      <c r="F174" s="33"/>
      <c r="G174" s="33"/>
      <c r="H174" s="33">
        <v>1</v>
      </c>
      <c r="I174" s="33">
        <v>1</v>
      </c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60"/>
    </row>
    <row r="175" spans="1:21" x14ac:dyDescent="0.2">
      <c r="A175" s="64">
        <v>13.1303</v>
      </c>
      <c r="B175" s="62" t="s">
        <v>267</v>
      </c>
      <c r="C175" s="63" t="s">
        <v>268</v>
      </c>
      <c r="D175" s="33">
        <v>3</v>
      </c>
      <c r="E175" s="33">
        <v>4</v>
      </c>
      <c r="F175" s="33">
        <v>7</v>
      </c>
      <c r="G175" s="33">
        <v>2</v>
      </c>
      <c r="H175" s="33">
        <v>3</v>
      </c>
      <c r="I175" s="33">
        <v>5</v>
      </c>
      <c r="J175" s="33">
        <v>2</v>
      </c>
      <c r="K175" s="33"/>
      <c r="L175" s="33">
        <v>2</v>
      </c>
      <c r="M175" s="33">
        <v>2</v>
      </c>
      <c r="N175" s="33"/>
      <c r="O175" s="33">
        <v>2</v>
      </c>
      <c r="P175" s="33">
        <v>2</v>
      </c>
      <c r="Q175" s="33"/>
      <c r="R175" s="33">
        <v>2</v>
      </c>
      <c r="S175" s="33">
        <v>2</v>
      </c>
      <c r="T175" s="33"/>
      <c r="U175" s="60">
        <v>2</v>
      </c>
    </row>
    <row r="176" spans="1:21" x14ac:dyDescent="0.2">
      <c r="A176" s="65"/>
      <c r="B176" s="62" t="s">
        <v>265</v>
      </c>
      <c r="C176" s="63" t="s">
        <v>532</v>
      </c>
      <c r="D176" s="33">
        <v>7</v>
      </c>
      <c r="E176" s="33">
        <v>8</v>
      </c>
      <c r="F176" s="33">
        <v>15</v>
      </c>
      <c r="G176" s="33">
        <v>5</v>
      </c>
      <c r="H176" s="33">
        <v>5</v>
      </c>
      <c r="I176" s="33">
        <v>10</v>
      </c>
      <c r="J176" s="33">
        <v>2</v>
      </c>
      <c r="K176" s="33">
        <v>1</v>
      </c>
      <c r="L176" s="33">
        <v>3</v>
      </c>
      <c r="M176" s="33">
        <v>2</v>
      </c>
      <c r="N176" s="33">
        <v>1</v>
      </c>
      <c r="O176" s="33">
        <v>3</v>
      </c>
      <c r="P176" s="33"/>
      <c r="Q176" s="33"/>
      <c r="R176" s="33"/>
      <c r="S176" s="33"/>
      <c r="T176" s="33"/>
      <c r="U176" s="60"/>
    </row>
    <row r="177" spans="1:21" x14ac:dyDescent="0.2">
      <c r="A177" s="61">
        <v>13.1311</v>
      </c>
      <c r="B177" s="62" t="s">
        <v>269</v>
      </c>
      <c r="C177" s="63" t="s">
        <v>533</v>
      </c>
      <c r="D177" s="33">
        <v>40</v>
      </c>
      <c r="E177" s="33">
        <v>28</v>
      </c>
      <c r="F177" s="33">
        <v>68</v>
      </c>
      <c r="G177" s="33">
        <v>31</v>
      </c>
      <c r="H177" s="33">
        <v>20</v>
      </c>
      <c r="I177" s="33">
        <v>51</v>
      </c>
      <c r="J177" s="33">
        <v>30</v>
      </c>
      <c r="K177" s="33">
        <v>17</v>
      </c>
      <c r="L177" s="33">
        <v>47</v>
      </c>
      <c r="M177" s="33">
        <v>26</v>
      </c>
      <c r="N177" s="33">
        <v>18</v>
      </c>
      <c r="O177" s="33">
        <v>44</v>
      </c>
      <c r="P177" s="33">
        <v>25</v>
      </c>
      <c r="Q177" s="33">
        <v>18</v>
      </c>
      <c r="R177" s="33">
        <v>43</v>
      </c>
      <c r="S177" s="33">
        <v>19</v>
      </c>
      <c r="T177" s="33">
        <v>15</v>
      </c>
      <c r="U177" s="60">
        <v>34</v>
      </c>
    </row>
    <row r="178" spans="1:21" x14ac:dyDescent="0.2">
      <c r="A178" s="61">
        <v>13.131399999999999</v>
      </c>
      <c r="B178" s="62" t="s">
        <v>271</v>
      </c>
      <c r="C178" s="63" t="s">
        <v>534</v>
      </c>
      <c r="D178" s="33">
        <v>55</v>
      </c>
      <c r="E178" s="33">
        <v>98</v>
      </c>
      <c r="F178" s="33">
        <v>153</v>
      </c>
      <c r="G178" s="33">
        <v>51</v>
      </c>
      <c r="H178" s="33">
        <v>89</v>
      </c>
      <c r="I178" s="33">
        <v>140</v>
      </c>
      <c r="J178" s="33">
        <v>45</v>
      </c>
      <c r="K178" s="33">
        <v>86</v>
      </c>
      <c r="L178" s="33">
        <v>131</v>
      </c>
      <c r="M178" s="33">
        <v>42</v>
      </c>
      <c r="N178" s="33">
        <v>79</v>
      </c>
      <c r="O178" s="33">
        <v>121</v>
      </c>
      <c r="P178" s="33">
        <v>37</v>
      </c>
      <c r="Q178" s="33">
        <v>76</v>
      </c>
      <c r="R178" s="33">
        <v>113</v>
      </c>
      <c r="S178" s="33">
        <v>33</v>
      </c>
      <c r="T178" s="33">
        <v>63</v>
      </c>
      <c r="U178" s="60">
        <v>96</v>
      </c>
    </row>
    <row r="179" spans="1:21" x14ac:dyDescent="0.2">
      <c r="A179" s="61">
        <v>13.131600000000001</v>
      </c>
      <c r="B179" s="62" t="s">
        <v>273</v>
      </c>
      <c r="C179" s="63" t="s">
        <v>535</v>
      </c>
      <c r="D179" s="33">
        <v>50</v>
      </c>
      <c r="E179" s="33">
        <v>27</v>
      </c>
      <c r="F179" s="33">
        <v>77</v>
      </c>
      <c r="G179" s="33">
        <v>44</v>
      </c>
      <c r="H179" s="33">
        <v>24</v>
      </c>
      <c r="I179" s="33">
        <v>68</v>
      </c>
      <c r="J179" s="33">
        <v>54</v>
      </c>
      <c r="K179" s="33">
        <v>25</v>
      </c>
      <c r="L179" s="33">
        <v>79</v>
      </c>
      <c r="M179" s="33">
        <v>53</v>
      </c>
      <c r="N179" s="33">
        <v>17</v>
      </c>
      <c r="O179" s="33">
        <v>70</v>
      </c>
      <c r="P179" s="33">
        <v>54</v>
      </c>
      <c r="Q179" s="33">
        <v>22</v>
      </c>
      <c r="R179" s="33">
        <v>76</v>
      </c>
      <c r="S179" s="33">
        <v>51</v>
      </c>
      <c r="T179" s="33">
        <v>18</v>
      </c>
      <c r="U179" s="60">
        <v>69</v>
      </c>
    </row>
    <row r="180" spans="1:21" x14ac:dyDescent="0.2">
      <c r="A180" s="61">
        <v>13.1318</v>
      </c>
      <c r="B180" s="62" t="s">
        <v>275</v>
      </c>
      <c r="C180" s="63" t="s">
        <v>536</v>
      </c>
      <c r="D180" s="33">
        <v>10</v>
      </c>
      <c r="E180" s="33">
        <v>5</v>
      </c>
      <c r="F180" s="33">
        <v>15</v>
      </c>
      <c r="G180" s="33">
        <v>7</v>
      </c>
      <c r="H180" s="33">
        <v>7</v>
      </c>
      <c r="I180" s="33">
        <v>14</v>
      </c>
      <c r="J180" s="33">
        <v>6</v>
      </c>
      <c r="K180" s="33">
        <v>6</v>
      </c>
      <c r="L180" s="33">
        <v>12</v>
      </c>
      <c r="M180" s="33">
        <v>4</v>
      </c>
      <c r="N180" s="33">
        <v>4</v>
      </c>
      <c r="O180" s="33">
        <v>8</v>
      </c>
      <c r="P180" s="33">
        <v>10</v>
      </c>
      <c r="Q180" s="33">
        <v>2</v>
      </c>
      <c r="R180" s="33">
        <v>12</v>
      </c>
      <c r="S180" s="33">
        <v>9</v>
      </c>
      <c r="T180" s="33">
        <v>1</v>
      </c>
      <c r="U180" s="60">
        <v>10</v>
      </c>
    </row>
    <row r="181" spans="1:21" x14ac:dyDescent="0.2">
      <c r="A181" s="61">
        <v>13.132199999999999</v>
      </c>
      <c r="B181" s="62" t="s">
        <v>277</v>
      </c>
      <c r="C181" s="63" t="s">
        <v>537</v>
      </c>
      <c r="D181" s="33">
        <v>36</v>
      </c>
      <c r="E181" s="33">
        <v>26</v>
      </c>
      <c r="F181" s="33">
        <v>62</v>
      </c>
      <c r="G181" s="33">
        <v>29</v>
      </c>
      <c r="H181" s="33">
        <v>19</v>
      </c>
      <c r="I181" s="33">
        <v>48</v>
      </c>
      <c r="J181" s="33">
        <v>37</v>
      </c>
      <c r="K181" s="33">
        <v>22</v>
      </c>
      <c r="L181" s="33">
        <v>59</v>
      </c>
      <c r="M181" s="33">
        <v>31</v>
      </c>
      <c r="N181" s="33">
        <v>21</v>
      </c>
      <c r="O181" s="33">
        <v>52</v>
      </c>
      <c r="P181" s="33">
        <v>39</v>
      </c>
      <c r="Q181" s="33">
        <v>24</v>
      </c>
      <c r="R181" s="33">
        <v>63</v>
      </c>
      <c r="S181" s="33">
        <v>35</v>
      </c>
      <c r="T181" s="33">
        <v>23</v>
      </c>
      <c r="U181" s="60">
        <v>58</v>
      </c>
    </row>
    <row r="182" spans="1:21" x14ac:dyDescent="0.2">
      <c r="A182" s="61">
        <v>13.132300000000001</v>
      </c>
      <c r="B182" s="62" t="s">
        <v>279</v>
      </c>
      <c r="C182" s="63" t="s">
        <v>538</v>
      </c>
      <c r="D182" s="33">
        <v>51</v>
      </c>
      <c r="E182" s="33">
        <v>15</v>
      </c>
      <c r="F182" s="33">
        <v>66</v>
      </c>
      <c r="G182" s="33">
        <v>45</v>
      </c>
      <c r="H182" s="33">
        <v>11</v>
      </c>
      <c r="I182" s="33">
        <v>56</v>
      </c>
      <c r="J182" s="33">
        <v>49</v>
      </c>
      <c r="K182" s="33">
        <v>16</v>
      </c>
      <c r="L182" s="33">
        <v>65</v>
      </c>
      <c r="M182" s="33">
        <v>40</v>
      </c>
      <c r="N182" s="33">
        <v>12</v>
      </c>
      <c r="O182" s="33">
        <v>52</v>
      </c>
      <c r="P182" s="33">
        <v>47</v>
      </c>
      <c r="Q182" s="33">
        <v>20</v>
      </c>
      <c r="R182" s="33">
        <v>67</v>
      </c>
      <c r="S182" s="33">
        <v>42</v>
      </c>
      <c r="T182" s="33">
        <v>18</v>
      </c>
      <c r="U182" s="60">
        <v>60</v>
      </c>
    </row>
    <row r="183" spans="1:21" x14ac:dyDescent="0.2">
      <c r="A183" s="61">
        <v>13.1328</v>
      </c>
      <c r="B183" s="62" t="s">
        <v>281</v>
      </c>
      <c r="C183" s="63" t="s">
        <v>539</v>
      </c>
      <c r="D183" s="33">
        <v>38</v>
      </c>
      <c r="E183" s="33">
        <v>38</v>
      </c>
      <c r="F183" s="33">
        <v>76</v>
      </c>
      <c r="G183" s="33">
        <v>36</v>
      </c>
      <c r="H183" s="33">
        <v>41</v>
      </c>
      <c r="I183" s="33">
        <v>77</v>
      </c>
      <c r="J183" s="33">
        <v>41</v>
      </c>
      <c r="K183" s="33">
        <v>35</v>
      </c>
      <c r="L183" s="33">
        <v>76</v>
      </c>
      <c r="M183" s="33">
        <v>36</v>
      </c>
      <c r="N183" s="33">
        <v>31</v>
      </c>
      <c r="O183" s="33">
        <v>67</v>
      </c>
      <c r="P183" s="33">
        <v>37</v>
      </c>
      <c r="Q183" s="33">
        <v>35</v>
      </c>
      <c r="R183" s="33">
        <v>72</v>
      </c>
      <c r="S183" s="33">
        <v>30</v>
      </c>
      <c r="T183" s="33">
        <v>34</v>
      </c>
      <c r="U183" s="60">
        <v>64</v>
      </c>
    </row>
    <row r="184" spans="1:21" x14ac:dyDescent="0.2">
      <c r="A184" s="61">
        <v>13.132899999999999</v>
      </c>
      <c r="B184" s="62" t="s">
        <v>283</v>
      </c>
      <c r="C184" s="63" t="s">
        <v>540</v>
      </c>
      <c r="D184" s="33">
        <v>28</v>
      </c>
      <c r="E184" s="33">
        <v>28</v>
      </c>
      <c r="F184" s="33">
        <v>56</v>
      </c>
      <c r="G184" s="33">
        <v>21</v>
      </c>
      <c r="H184" s="33">
        <v>27</v>
      </c>
      <c r="I184" s="33">
        <v>48</v>
      </c>
      <c r="J184" s="33">
        <v>21</v>
      </c>
      <c r="K184" s="33">
        <v>21</v>
      </c>
      <c r="L184" s="33">
        <v>42</v>
      </c>
      <c r="M184" s="33">
        <v>18</v>
      </c>
      <c r="N184" s="33">
        <v>17</v>
      </c>
      <c r="O184" s="33">
        <v>35</v>
      </c>
      <c r="P184" s="33">
        <v>18</v>
      </c>
      <c r="Q184" s="33">
        <v>14</v>
      </c>
      <c r="R184" s="33">
        <v>32</v>
      </c>
      <c r="S184" s="33">
        <v>16</v>
      </c>
      <c r="T184" s="33">
        <v>12</v>
      </c>
      <c r="U184" s="60">
        <v>28</v>
      </c>
    </row>
    <row r="185" spans="1:21" x14ac:dyDescent="0.2">
      <c r="A185" s="61">
        <v>13.132999999999999</v>
      </c>
      <c r="B185" s="62" t="s">
        <v>285</v>
      </c>
      <c r="C185" s="63" t="s">
        <v>541</v>
      </c>
      <c r="D185" s="33">
        <v>47</v>
      </c>
      <c r="E185" s="33">
        <v>23</v>
      </c>
      <c r="F185" s="33">
        <v>70</v>
      </c>
      <c r="G185" s="33">
        <v>49</v>
      </c>
      <c r="H185" s="33">
        <v>21</v>
      </c>
      <c r="I185" s="33">
        <v>70</v>
      </c>
      <c r="J185" s="33">
        <v>40</v>
      </c>
      <c r="K185" s="33">
        <v>20</v>
      </c>
      <c r="L185" s="33">
        <v>60</v>
      </c>
      <c r="M185" s="33">
        <v>40</v>
      </c>
      <c r="N185" s="33">
        <v>16</v>
      </c>
      <c r="O185" s="33">
        <v>56</v>
      </c>
      <c r="P185" s="33">
        <v>31</v>
      </c>
      <c r="Q185" s="33">
        <v>15</v>
      </c>
      <c r="R185" s="33">
        <v>46</v>
      </c>
      <c r="S185" s="33">
        <v>25</v>
      </c>
      <c r="T185" s="33">
        <v>11</v>
      </c>
      <c r="U185" s="60">
        <v>36</v>
      </c>
    </row>
    <row r="186" spans="1:21" x14ac:dyDescent="0.2">
      <c r="A186" s="52" t="s">
        <v>41</v>
      </c>
      <c r="B186" s="53"/>
      <c r="C186" s="54"/>
      <c r="D186" s="55">
        <v>398</v>
      </c>
      <c r="E186" s="55">
        <v>143</v>
      </c>
      <c r="F186" s="55">
        <v>541</v>
      </c>
      <c r="G186" s="55">
        <v>383</v>
      </c>
      <c r="H186" s="55">
        <v>127</v>
      </c>
      <c r="I186" s="55">
        <v>510</v>
      </c>
      <c r="J186" s="55">
        <v>381</v>
      </c>
      <c r="K186" s="55">
        <v>144</v>
      </c>
      <c r="L186" s="55">
        <v>525</v>
      </c>
      <c r="M186" s="55">
        <v>353</v>
      </c>
      <c r="N186" s="55">
        <v>140</v>
      </c>
      <c r="O186" s="55">
        <v>493</v>
      </c>
      <c r="P186" s="55">
        <v>425</v>
      </c>
      <c r="Q186" s="55">
        <v>149</v>
      </c>
      <c r="R186" s="55">
        <v>574</v>
      </c>
      <c r="S186" s="55">
        <v>397</v>
      </c>
      <c r="T186" s="55">
        <v>147</v>
      </c>
      <c r="U186" s="56">
        <v>544</v>
      </c>
    </row>
    <row r="187" spans="1:21" x14ac:dyDescent="0.2">
      <c r="A187" s="57" t="s">
        <v>45</v>
      </c>
      <c r="B187" s="58"/>
      <c r="C187" s="59"/>
      <c r="D187" s="33">
        <v>213</v>
      </c>
      <c r="E187" s="33">
        <v>85</v>
      </c>
      <c r="F187" s="33">
        <v>298</v>
      </c>
      <c r="G187" s="33">
        <v>201</v>
      </c>
      <c r="H187" s="33">
        <v>79</v>
      </c>
      <c r="I187" s="33">
        <v>280</v>
      </c>
      <c r="J187" s="33">
        <v>188</v>
      </c>
      <c r="K187" s="33">
        <v>87</v>
      </c>
      <c r="L187" s="33">
        <v>275</v>
      </c>
      <c r="M187" s="33">
        <v>181</v>
      </c>
      <c r="N187" s="33">
        <v>89</v>
      </c>
      <c r="O187" s="33">
        <v>270</v>
      </c>
      <c r="P187" s="33">
        <v>204</v>
      </c>
      <c r="Q187" s="33">
        <v>90</v>
      </c>
      <c r="R187" s="33">
        <v>294</v>
      </c>
      <c r="S187" s="33">
        <v>196</v>
      </c>
      <c r="T187" s="33">
        <v>90</v>
      </c>
      <c r="U187" s="60">
        <v>286</v>
      </c>
    </row>
    <row r="188" spans="1:21" x14ac:dyDescent="0.2">
      <c r="A188" s="61">
        <v>13.030099999999999</v>
      </c>
      <c r="B188" s="62" t="s">
        <v>293</v>
      </c>
      <c r="C188" s="63" t="s">
        <v>542</v>
      </c>
      <c r="D188" s="33">
        <v>123</v>
      </c>
      <c r="E188" s="33">
        <v>64</v>
      </c>
      <c r="F188" s="33">
        <v>187</v>
      </c>
      <c r="G188" s="33">
        <v>115</v>
      </c>
      <c r="H188" s="33">
        <v>61</v>
      </c>
      <c r="I188" s="33">
        <v>176</v>
      </c>
      <c r="J188" s="33">
        <v>109</v>
      </c>
      <c r="K188" s="33">
        <v>64</v>
      </c>
      <c r="L188" s="33">
        <v>173</v>
      </c>
      <c r="M188" s="33">
        <v>104</v>
      </c>
      <c r="N188" s="33">
        <v>66</v>
      </c>
      <c r="O188" s="33">
        <v>170</v>
      </c>
      <c r="P188" s="33">
        <v>115</v>
      </c>
      <c r="Q188" s="33">
        <v>68</v>
      </c>
      <c r="R188" s="33">
        <v>183</v>
      </c>
      <c r="S188" s="33">
        <v>116</v>
      </c>
      <c r="T188" s="33">
        <v>65</v>
      </c>
      <c r="U188" s="60">
        <v>181</v>
      </c>
    </row>
    <row r="189" spans="1:21" x14ac:dyDescent="0.2">
      <c r="A189" s="64">
        <v>13.040100000000001</v>
      </c>
      <c r="B189" s="62" t="s">
        <v>318</v>
      </c>
      <c r="C189" s="63" t="s">
        <v>543</v>
      </c>
      <c r="D189" s="33">
        <v>2</v>
      </c>
      <c r="E189" s="33">
        <v>1</v>
      </c>
      <c r="F189" s="33">
        <v>3</v>
      </c>
      <c r="G189" s="33">
        <v>2</v>
      </c>
      <c r="H189" s="33">
        <v>1</v>
      </c>
      <c r="I189" s="33">
        <v>3</v>
      </c>
      <c r="J189" s="33">
        <v>2</v>
      </c>
      <c r="K189" s="33">
        <v>1</v>
      </c>
      <c r="L189" s="33">
        <v>3</v>
      </c>
      <c r="M189" s="33">
        <v>2</v>
      </c>
      <c r="N189" s="33">
        <v>1</v>
      </c>
      <c r="O189" s="33">
        <v>3</v>
      </c>
      <c r="P189" s="33">
        <v>1</v>
      </c>
      <c r="Q189" s="33"/>
      <c r="R189" s="33">
        <v>1</v>
      </c>
      <c r="S189" s="33">
        <v>2</v>
      </c>
      <c r="T189" s="33"/>
      <c r="U189" s="60">
        <v>2</v>
      </c>
    </row>
    <row r="190" spans="1:21" x14ac:dyDescent="0.2">
      <c r="A190" s="65"/>
      <c r="B190" s="62" t="s">
        <v>320</v>
      </c>
      <c r="C190" s="63" t="s">
        <v>298</v>
      </c>
      <c r="D190" s="33">
        <v>62</v>
      </c>
      <c r="E190" s="33">
        <v>18</v>
      </c>
      <c r="F190" s="33">
        <v>80</v>
      </c>
      <c r="G190" s="33">
        <v>62</v>
      </c>
      <c r="H190" s="33">
        <v>16</v>
      </c>
      <c r="I190" s="33">
        <v>78</v>
      </c>
      <c r="J190" s="33">
        <v>56</v>
      </c>
      <c r="K190" s="33">
        <v>21</v>
      </c>
      <c r="L190" s="33">
        <v>77</v>
      </c>
      <c r="M190" s="33">
        <v>53</v>
      </c>
      <c r="N190" s="33">
        <v>21</v>
      </c>
      <c r="O190" s="33">
        <v>74</v>
      </c>
      <c r="P190" s="33">
        <v>58</v>
      </c>
      <c r="Q190" s="33">
        <v>17</v>
      </c>
      <c r="R190" s="33">
        <v>75</v>
      </c>
      <c r="S190" s="33">
        <v>53</v>
      </c>
      <c r="T190" s="33">
        <v>18</v>
      </c>
      <c r="U190" s="60">
        <v>71</v>
      </c>
    </row>
    <row r="191" spans="1:21" x14ac:dyDescent="0.2">
      <c r="A191" s="61">
        <v>13.110099999999999</v>
      </c>
      <c r="B191" s="62" t="s">
        <v>321</v>
      </c>
      <c r="C191" s="63" t="s">
        <v>544</v>
      </c>
      <c r="D191" s="33">
        <v>26</v>
      </c>
      <c r="E191" s="33">
        <v>2</v>
      </c>
      <c r="F191" s="33">
        <v>28</v>
      </c>
      <c r="G191" s="33">
        <v>22</v>
      </c>
      <c r="H191" s="33">
        <v>1</v>
      </c>
      <c r="I191" s="33">
        <v>23</v>
      </c>
      <c r="J191" s="33">
        <v>21</v>
      </c>
      <c r="K191" s="33">
        <v>1</v>
      </c>
      <c r="L191" s="33">
        <v>22</v>
      </c>
      <c r="M191" s="33">
        <v>22</v>
      </c>
      <c r="N191" s="33">
        <v>1</v>
      </c>
      <c r="O191" s="33">
        <v>23</v>
      </c>
      <c r="P191" s="33">
        <v>30</v>
      </c>
      <c r="Q191" s="33">
        <v>5</v>
      </c>
      <c r="R191" s="33">
        <v>35</v>
      </c>
      <c r="S191" s="33">
        <v>25</v>
      </c>
      <c r="T191" s="33">
        <v>7</v>
      </c>
      <c r="U191" s="60">
        <v>32</v>
      </c>
    </row>
    <row r="192" spans="1:21" x14ac:dyDescent="0.2">
      <c r="A192" s="57" t="s">
        <v>43</v>
      </c>
      <c r="B192" s="58"/>
      <c r="C192" s="59"/>
      <c r="D192" s="33">
        <v>185</v>
      </c>
      <c r="E192" s="33">
        <v>58</v>
      </c>
      <c r="F192" s="33">
        <v>243</v>
      </c>
      <c r="G192" s="33">
        <v>182</v>
      </c>
      <c r="H192" s="33">
        <v>48</v>
      </c>
      <c r="I192" s="33">
        <v>230</v>
      </c>
      <c r="J192" s="33">
        <v>193</v>
      </c>
      <c r="K192" s="33">
        <v>57</v>
      </c>
      <c r="L192" s="33">
        <v>250</v>
      </c>
      <c r="M192" s="33">
        <v>172</v>
      </c>
      <c r="N192" s="33">
        <v>51</v>
      </c>
      <c r="O192" s="33">
        <v>223</v>
      </c>
      <c r="P192" s="33">
        <v>221</v>
      </c>
      <c r="Q192" s="33">
        <v>59</v>
      </c>
      <c r="R192" s="33">
        <v>280</v>
      </c>
      <c r="S192" s="33">
        <v>201</v>
      </c>
      <c r="T192" s="33">
        <v>57</v>
      </c>
      <c r="U192" s="60">
        <v>258</v>
      </c>
    </row>
    <row r="193" spans="1:21" x14ac:dyDescent="0.2">
      <c r="A193" s="61">
        <v>13.030099999999999</v>
      </c>
      <c r="B193" s="62" t="s">
        <v>293</v>
      </c>
      <c r="C193" s="63" t="s">
        <v>542</v>
      </c>
      <c r="D193" s="33">
        <v>30</v>
      </c>
      <c r="E193" s="33">
        <v>15</v>
      </c>
      <c r="F193" s="33">
        <v>45</v>
      </c>
      <c r="G193" s="33">
        <v>28</v>
      </c>
      <c r="H193" s="33">
        <v>11</v>
      </c>
      <c r="I193" s="33">
        <v>39</v>
      </c>
      <c r="J193" s="33">
        <v>30</v>
      </c>
      <c r="K193" s="33">
        <v>16</v>
      </c>
      <c r="L193" s="33">
        <v>46</v>
      </c>
      <c r="M193" s="33">
        <v>27</v>
      </c>
      <c r="N193" s="33">
        <v>15</v>
      </c>
      <c r="O193" s="33">
        <v>42</v>
      </c>
      <c r="P193" s="33">
        <v>30</v>
      </c>
      <c r="Q193" s="33">
        <v>16</v>
      </c>
      <c r="R193" s="33">
        <v>46</v>
      </c>
      <c r="S193" s="33">
        <v>28</v>
      </c>
      <c r="T193" s="33">
        <v>16</v>
      </c>
      <c r="U193" s="60">
        <v>44</v>
      </c>
    </row>
    <row r="194" spans="1:21" x14ac:dyDescent="0.2">
      <c r="A194" s="61">
        <v>13.040100000000001</v>
      </c>
      <c r="B194" s="62" t="s">
        <v>297</v>
      </c>
      <c r="C194" s="63" t="s">
        <v>298</v>
      </c>
      <c r="D194" s="33">
        <v>15</v>
      </c>
      <c r="E194" s="33">
        <v>4</v>
      </c>
      <c r="F194" s="33">
        <v>19</v>
      </c>
      <c r="G194" s="33">
        <v>16</v>
      </c>
      <c r="H194" s="33">
        <v>5</v>
      </c>
      <c r="I194" s="33">
        <v>21</v>
      </c>
      <c r="J194" s="33">
        <v>22</v>
      </c>
      <c r="K194" s="33">
        <v>5</v>
      </c>
      <c r="L194" s="33">
        <v>27</v>
      </c>
      <c r="M194" s="33">
        <v>18</v>
      </c>
      <c r="N194" s="33">
        <v>4</v>
      </c>
      <c r="O194" s="33">
        <v>22</v>
      </c>
      <c r="P194" s="33">
        <v>26</v>
      </c>
      <c r="Q194" s="33">
        <v>4</v>
      </c>
      <c r="R194" s="33">
        <v>30</v>
      </c>
      <c r="S194" s="33">
        <v>23</v>
      </c>
      <c r="T194" s="33">
        <v>4</v>
      </c>
      <c r="U194" s="60">
        <v>27</v>
      </c>
    </row>
    <row r="195" spans="1:21" x14ac:dyDescent="0.2">
      <c r="A195" s="64">
        <v>13.0601</v>
      </c>
      <c r="B195" s="62" t="s">
        <v>299</v>
      </c>
      <c r="C195" s="63" t="s">
        <v>300</v>
      </c>
      <c r="D195" s="33">
        <v>16</v>
      </c>
      <c r="E195" s="33">
        <v>6</v>
      </c>
      <c r="F195" s="33">
        <v>22</v>
      </c>
      <c r="G195" s="33">
        <v>16</v>
      </c>
      <c r="H195" s="33">
        <v>4</v>
      </c>
      <c r="I195" s="33">
        <v>20</v>
      </c>
      <c r="J195" s="33">
        <v>14</v>
      </c>
      <c r="K195" s="33">
        <v>4</v>
      </c>
      <c r="L195" s="33">
        <v>18</v>
      </c>
      <c r="M195" s="33">
        <v>13</v>
      </c>
      <c r="N195" s="33">
        <v>4</v>
      </c>
      <c r="O195" s="33">
        <v>17</v>
      </c>
      <c r="P195" s="33">
        <v>10</v>
      </c>
      <c r="Q195" s="33">
        <v>3</v>
      </c>
      <c r="R195" s="33">
        <v>13</v>
      </c>
      <c r="S195" s="33">
        <v>8</v>
      </c>
      <c r="T195" s="33">
        <v>2</v>
      </c>
      <c r="U195" s="60">
        <v>10</v>
      </c>
    </row>
    <row r="196" spans="1:21" x14ac:dyDescent="0.2">
      <c r="A196" s="65"/>
      <c r="B196" s="62" t="s">
        <v>301</v>
      </c>
      <c r="C196" s="63" t="s">
        <v>545</v>
      </c>
      <c r="D196" s="33">
        <v>3</v>
      </c>
      <c r="E196" s="33"/>
      <c r="F196" s="33">
        <v>3</v>
      </c>
      <c r="G196" s="33">
        <v>2</v>
      </c>
      <c r="H196" s="33"/>
      <c r="I196" s="33">
        <v>2</v>
      </c>
      <c r="J196" s="33">
        <v>2</v>
      </c>
      <c r="K196" s="33"/>
      <c r="L196" s="33">
        <v>2</v>
      </c>
      <c r="M196" s="33"/>
      <c r="N196" s="33"/>
      <c r="O196" s="33"/>
      <c r="P196" s="33">
        <v>5</v>
      </c>
      <c r="Q196" s="33">
        <v>2</v>
      </c>
      <c r="R196" s="33">
        <v>7</v>
      </c>
      <c r="S196" s="33">
        <v>4</v>
      </c>
      <c r="T196" s="33">
        <v>2</v>
      </c>
      <c r="U196" s="60">
        <v>6</v>
      </c>
    </row>
    <row r="197" spans="1:21" x14ac:dyDescent="0.2">
      <c r="A197" s="64">
        <v>13.100099999999999</v>
      </c>
      <c r="B197" s="62" t="s">
        <v>546</v>
      </c>
      <c r="C197" s="63" t="s">
        <v>547</v>
      </c>
      <c r="D197" s="33"/>
      <c r="E197" s="33"/>
      <c r="F197" s="33"/>
      <c r="G197" s="33"/>
      <c r="H197" s="33"/>
      <c r="I197" s="33"/>
      <c r="J197" s="33">
        <v>24</v>
      </c>
      <c r="K197" s="33">
        <v>4</v>
      </c>
      <c r="L197" s="33">
        <v>28</v>
      </c>
      <c r="M197" s="33">
        <v>22</v>
      </c>
      <c r="N197" s="33">
        <v>3</v>
      </c>
      <c r="O197" s="33">
        <v>25</v>
      </c>
      <c r="P197" s="33">
        <v>26</v>
      </c>
      <c r="Q197" s="33">
        <v>4</v>
      </c>
      <c r="R197" s="33">
        <v>30</v>
      </c>
      <c r="S197" s="33">
        <v>26</v>
      </c>
      <c r="T197" s="33">
        <v>2</v>
      </c>
      <c r="U197" s="60">
        <v>28</v>
      </c>
    </row>
    <row r="198" spans="1:21" x14ac:dyDescent="0.2">
      <c r="A198" s="65"/>
      <c r="B198" s="62" t="s">
        <v>303</v>
      </c>
      <c r="C198" s="63" t="s">
        <v>526</v>
      </c>
      <c r="D198" s="33">
        <v>29</v>
      </c>
      <c r="E198" s="33">
        <v>6</v>
      </c>
      <c r="F198" s="33">
        <v>35</v>
      </c>
      <c r="G198" s="33">
        <v>31</v>
      </c>
      <c r="H198" s="33">
        <v>5</v>
      </c>
      <c r="I198" s="33">
        <v>36</v>
      </c>
      <c r="J198" s="33">
        <v>2</v>
      </c>
      <c r="K198" s="33"/>
      <c r="L198" s="33">
        <v>2</v>
      </c>
      <c r="M198" s="33">
        <v>1</v>
      </c>
      <c r="N198" s="33"/>
      <c r="O198" s="33">
        <v>1</v>
      </c>
      <c r="P198" s="33">
        <v>1</v>
      </c>
      <c r="Q198" s="33"/>
      <c r="R198" s="33">
        <v>1</v>
      </c>
      <c r="S198" s="33">
        <v>1</v>
      </c>
      <c r="T198" s="33"/>
      <c r="U198" s="60">
        <v>1</v>
      </c>
    </row>
    <row r="199" spans="1:21" x14ac:dyDescent="0.2">
      <c r="A199" s="61">
        <v>13.110099999999999</v>
      </c>
      <c r="B199" s="62" t="s">
        <v>304</v>
      </c>
      <c r="C199" s="63" t="s">
        <v>544</v>
      </c>
      <c r="D199" s="33">
        <v>30</v>
      </c>
      <c r="E199" s="33">
        <v>12</v>
      </c>
      <c r="F199" s="33">
        <v>42</v>
      </c>
      <c r="G199" s="33">
        <v>26</v>
      </c>
      <c r="H199" s="33">
        <v>8</v>
      </c>
      <c r="I199" s="33">
        <v>34</v>
      </c>
      <c r="J199" s="33">
        <v>26</v>
      </c>
      <c r="K199" s="33">
        <v>10</v>
      </c>
      <c r="L199" s="33">
        <v>36</v>
      </c>
      <c r="M199" s="33">
        <v>24</v>
      </c>
      <c r="N199" s="33">
        <v>7</v>
      </c>
      <c r="O199" s="33">
        <v>31</v>
      </c>
      <c r="P199" s="33">
        <v>29</v>
      </c>
      <c r="Q199" s="33">
        <v>4</v>
      </c>
      <c r="R199" s="33">
        <v>33</v>
      </c>
      <c r="S199" s="33">
        <v>28</v>
      </c>
      <c r="T199" s="33">
        <v>4</v>
      </c>
      <c r="U199" s="60">
        <v>32</v>
      </c>
    </row>
    <row r="200" spans="1:21" x14ac:dyDescent="0.2">
      <c r="A200" s="64">
        <v>13.121</v>
      </c>
      <c r="B200" s="62" t="s">
        <v>310</v>
      </c>
      <c r="C200" s="63" t="s">
        <v>548</v>
      </c>
      <c r="D200" s="33">
        <v>1</v>
      </c>
      <c r="E200" s="33"/>
      <c r="F200" s="33">
        <v>1</v>
      </c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60"/>
    </row>
    <row r="201" spans="1:21" x14ac:dyDescent="0.2">
      <c r="A201" s="70"/>
      <c r="B201" s="62" t="s">
        <v>308</v>
      </c>
      <c r="C201" s="63" t="s">
        <v>549</v>
      </c>
      <c r="D201" s="33">
        <v>16</v>
      </c>
      <c r="E201" s="33"/>
      <c r="F201" s="33">
        <v>16</v>
      </c>
      <c r="G201" s="33">
        <v>16</v>
      </c>
      <c r="H201" s="33"/>
      <c r="I201" s="33">
        <v>16</v>
      </c>
      <c r="J201" s="33">
        <v>19</v>
      </c>
      <c r="K201" s="33"/>
      <c r="L201" s="33">
        <v>19</v>
      </c>
      <c r="M201" s="33">
        <v>18</v>
      </c>
      <c r="N201" s="33"/>
      <c r="O201" s="33">
        <v>18</v>
      </c>
      <c r="P201" s="33">
        <v>21</v>
      </c>
      <c r="Q201" s="33"/>
      <c r="R201" s="33">
        <v>21</v>
      </c>
      <c r="S201" s="33">
        <v>19</v>
      </c>
      <c r="T201" s="33"/>
      <c r="U201" s="60">
        <v>19</v>
      </c>
    </row>
    <row r="202" spans="1:21" x14ac:dyDescent="0.2">
      <c r="A202" s="65"/>
      <c r="B202" s="62" t="s">
        <v>306</v>
      </c>
      <c r="C202" s="63" t="s">
        <v>550</v>
      </c>
      <c r="D202" s="33">
        <v>15</v>
      </c>
      <c r="E202" s="33"/>
      <c r="F202" s="33">
        <v>15</v>
      </c>
      <c r="G202" s="33">
        <v>8</v>
      </c>
      <c r="H202" s="33"/>
      <c r="I202" s="33">
        <v>8</v>
      </c>
      <c r="J202" s="33">
        <v>19</v>
      </c>
      <c r="K202" s="33"/>
      <c r="L202" s="33">
        <v>19</v>
      </c>
      <c r="M202" s="33">
        <v>18</v>
      </c>
      <c r="N202" s="33"/>
      <c r="O202" s="33">
        <v>18</v>
      </c>
      <c r="P202" s="33">
        <v>35</v>
      </c>
      <c r="Q202" s="33"/>
      <c r="R202" s="33">
        <v>35</v>
      </c>
      <c r="S202" s="33">
        <v>26</v>
      </c>
      <c r="T202" s="33"/>
      <c r="U202" s="60">
        <v>26</v>
      </c>
    </row>
    <row r="203" spans="1:21" x14ac:dyDescent="0.2">
      <c r="A203" s="61">
        <v>13.1401</v>
      </c>
      <c r="B203" s="62" t="s">
        <v>312</v>
      </c>
      <c r="C203" s="63" t="s">
        <v>551</v>
      </c>
      <c r="D203" s="33">
        <v>17</v>
      </c>
      <c r="E203" s="33">
        <v>3</v>
      </c>
      <c r="F203" s="33">
        <v>20</v>
      </c>
      <c r="G203" s="33">
        <v>24</v>
      </c>
      <c r="H203" s="33">
        <v>3</v>
      </c>
      <c r="I203" s="33">
        <v>27</v>
      </c>
      <c r="J203" s="33">
        <v>27</v>
      </c>
      <c r="K203" s="33">
        <v>2</v>
      </c>
      <c r="L203" s="33">
        <v>29</v>
      </c>
      <c r="M203" s="33">
        <v>24</v>
      </c>
      <c r="N203" s="33">
        <v>2</v>
      </c>
      <c r="O203" s="33">
        <v>26</v>
      </c>
      <c r="P203" s="33">
        <v>27</v>
      </c>
      <c r="Q203" s="33">
        <v>6</v>
      </c>
      <c r="R203" s="33">
        <v>33</v>
      </c>
      <c r="S203" s="33">
        <v>26</v>
      </c>
      <c r="T203" s="33">
        <v>6</v>
      </c>
      <c r="U203" s="60">
        <v>32</v>
      </c>
    </row>
    <row r="204" spans="1:21" x14ac:dyDescent="0.2">
      <c r="A204" s="64">
        <v>19.010100000000001</v>
      </c>
      <c r="B204" s="62" t="s">
        <v>314</v>
      </c>
      <c r="C204" s="63" t="s">
        <v>552</v>
      </c>
      <c r="D204" s="33">
        <v>2</v>
      </c>
      <c r="E204" s="33"/>
      <c r="F204" s="33">
        <v>2</v>
      </c>
      <c r="G204" s="33">
        <v>2</v>
      </c>
      <c r="H204" s="33"/>
      <c r="I204" s="33">
        <v>2</v>
      </c>
      <c r="J204" s="33">
        <v>1</v>
      </c>
      <c r="K204" s="33"/>
      <c r="L204" s="33">
        <v>1</v>
      </c>
      <c r="M204" s="33">
        <v>1</v>
      </c>
      <c r="N204" s="33"/>
      <c r="O204" s="33">
        <v>1</v>
      </c>
      <c r="P204" s="33">
        <v>1</v>
      </c>
      <c r="Q204" s="33"/>
      <c r="R204" s="33">
        <v>1</v>
      </c>
      <c r="S204" s="33">
        <v>1</v>
      </c>
      <c r="T204" s="33"/>
      <c r="U204" s="60">
        <v>1</v>
      </c>
    </row>
    <row r="205" spans="1:21" x14ac:dyDescent="0.2">
      <c r="A205" s="65"/>
      <c r="B205" s="62" t="s">
        <v>248</v>
      </c>
      <c r="C205" s="63" t="s">
        <v>523</v>
      </c>
      <c r="D205" s="33">
        <v>3</v>
      </c>
      <c r="E205" s="33"/>
      <c r="F205" s="33">
        <v>3</v>
      </c>
      <c r="G205" s="33">
        <v>2</v>
      </c>
      <c r="H205" s="33"/>
      <c r="I205" s="33">
        <v>2</v>
      </c>
      <c r="J205" s="33">
        <v>2</v>
      </c>
      <c r="K205" s="33"/>
      <c r="L205" s="33">
        <v>2</v>
      </c>
      <c r="M205" s="33">
        <v>2</v>
      </c>
      <c r="N205" s="33"/>
      <c r="O205" s="33">
        <v>2</v>
      </c>
      <c r="P205" s="33">
        <v>2</v>
      </c>
      <c r="Q205" s="33"/>
      <c r="R205" s="33">
        <v>2</v>
      </c>
      <c r="S205" s="33">
        <v>2</v>
      </c>
      <c r="T205" s="33"/>
      <c r="U205" s="60">
        <v>2</v>
      </c>
    </row>
    <row r="206" spans="1:21" x14ac:dyDescent="0.2">
      <c r="A206" s="64">
        <v>31.0505</v>
      </c>
      <c r="B206" s="62" t="s">
        <v>316</v>
      </c>
      <c r="C206" s="63" t="s">
        <v>553</v>
      </c>
      <c r="D206" s="33">
        <v>8</v>
      </c>
      <c r="E206" s="33">
        <v>12</v>
      </c>
      <c r="F206" s="33">
        <v>20</v>
      </c>
      <c r="G206" s="33">
        <v>11</v>
      </c>
      <c r="H206" s="33">
        <v>12</v>
      </c>
      <c r="I206" s="33">
        <v>23</v>
      </c>
      <c r="J206" s="33">
        <v>5</v>
      </c>
      <c r="K206" s="33">
        <v>16</v>
      </c>
      <c r="L206" s="33">
        <v>21</v>
      </c>
      <c r="M206" s="33">
        <v>4</v>
      </c>
      <c r="N206" s="33">
        <v>16</v>
      </c>
      <c r="O206" s="33">
        <v>20</v>
      </c>
      <c r="P206" s="33">
        <v>8</v>
      </c>
      <c r="Q206" s="33">
        <v>20</v>
      </c>
      <c r="R206" s="33">
        <v>28</v>
      </c>
      <c r="S206" s="33">
        <v>9</v>
      </c>
      <c r="T206" s="33">
        <v>21</v>
      </c>
      <c r="U206" s="60">
        <v>30</v>
      </c>
    </row>
    <row r="207" spans="1:21" x14ac:dyDescent="0.2">
      <c r="A207" s="66" t="s">
        <v>554</v>
      </c>
      <c r="B207" s="67"/>
      <c r="C207" s="68"/>
      <c r="D207" s="32">
        <v>18</v>
      </c>
      <c r="E207" s="32">
        <v>34</v>
      </c>
      <c r="F207" s="32">
        <v>52</v>
      </c>
      <c r="G207" s="32">
        <v>20</v>
      </c>
      <c r="H207" s="32">
        <v>29</v>
      </c>
      <c r="I207" s="32">
        <v>49</v>
      </c>
      <c r="J207" s="32">
        <v>18</v>
      </c>
      <c r="K207" s="32">
        <v>28</v>
      </c>
      <c r="L207" s="32">
        <v>46</v>
      </c>
      <c r="M207" s="32">
        <v>15</v>
      </c>
      <c r="N207" s="32">
        <v>17</v>
      </c>
      <c r="O207" s="32">
        <v>32</v>
      </c>
      <c r="P207" s="32">
        <v>24</v>
      </c>
      <c r="Q207" s="32">
        <v>13</v>
      </c>
      <c r="R207" s="32">
        <v>37</v>
      </c>
      <c r="S207" s="32">
        <v>11</v>
      </c>
      <c r="T207" s="32">
        <v>14</v>
      </c>
      <c r="U207" s="69">
        <v>25</v>
      </c>
    </row>
    <row r="208" spans="1:21" x14ac:dyDescent="0.2">
      <c r="A208" s="52" t="s">
        <v>36</v>
      </c>
      <c r="B208" s="53"/>
      <c r="C208" s="54"/>
      <c r="D208" s="55">
        <v>18</v>
      </c>
      <c r="E208" s="55">
        <v>34</v>
      </c>
      <c r="F208" s="55">
        <v>52</v>
      </c>
      <c r="G208" s="55">
        <v>20</v>
      </c>
      <c r="H208" s="55">
        <v>29</v>
      </c>
      <c r="I208" s="55">
        <v>49</v>
      </c>
      <c r="J208" s="55">
        <v>18</v>
      </c>
      <c r="K208" s="55">
        <v>28</v>
      </c>
      <c r="L208" s="55">
        <v>46</v>
      </c>
      <c r="M208" s="55">
        <v>15</v>
      </c>
      <c r="N208" s="55">
        <v>17</v>
      </c>
      <c r="O208" s="55">
        <v>32</v>
      </c>
      <c r="P208" s="55">
        <v>24</v>
      </c>
      <c r="Q208" s="55">
        <v>13</v>
      </c>
      <c r="R208" s="55">
        <v>37</v>
      </c>
      <c r="S208" s="55">
        <v>11</v>
      </c>
      <c r="T208" s="55">
        <v>14</v>
      </c>
      <c r="U208" s="56">
        <v>25</v>
      </c>
    </row>
    <row r="209" spans="1:21" x14ac:dyDescent="0.2">
      <c r="A209" s="57" t="s">
        <v>59</v>
      </c>
      <c r="B209" s="58"/>
      <c r="C209" s="59"/>
      <c r="D209" s="33">
        <v>16</v>
      </c>
      <c r="E209" s="33">
        <v>31</v>
      </c>
      <c r="F209" s="33">
        <v>47</v>
      </c>
      <c r="G209" s="33">
        <v>12</v>
      </c>
      <c r="H209" s="33">
        <v>21</v>
      </c>
      <c r="I209" s="33">
        <v>33</v>
      </c>
      <c r="J209" s="33">
        <v>13</v>
      </c>
      <c r="K209" s="33">
        <v>23</v>
      </c>
      <c r="L209" s="33">
        <v>36</v>
      </c>
      <c r="M209" s="33">
        <v>11</v>
      </c>
      <c r="N209" s="33">
        <v>14</v>
      </c>
      <c r="O209" s="33">
        <v>25</v>
      </c>
      <c r="P209" s="33">
        <v>10</v>
      </c>
      <c r="Q209" s="33">
        <v>12</v>
      </c>
      <c r="R209" s="33">
        <v>22</v>
      </c>
      <c r="S209" s="33">
        <v>10</v>
      </c>
      <c r="T209" s="33">
        <v>12</v>
      </c>
      <c r="U209" s="60">
        <v>22</v>
      </c>
    </row>
    <row r="210" spans="1:21" x14ac:dyDescent="0.2">
      <c r="A210" s="61" t="s">
        <v>555</v>
      </c>
      <c r="B210" s="62" t="s">
        <v>556</v>
      </c>
      <c r="C210" s="63" t="s">
        <v>557</v>
      </c>
      <c r="D210" s="33">
        <v>1</v>
      </c>
      <c r="E210" s="33">
        <v>4</v>
      </c>
      <c r="F210" s="33">
        <v>5</v>
      </c>
      <c r="G210" s="33">
        <v>1</v>
      </c>
      <c r="H210" s="33">
        <v>4</v>
      </c>
      <c r="I210" s="33">
        <v>5</v>
      </c>
      <c r="J210" s="33">
        <v>5</v>
      </c>
      <c r="K210" s="33">
        <v>5</v>
      </c>
      <c r="L210" s="33">
        <v>10</v>
      </c>
      <c r="M210" s="33">
        <v>5</v>
      </c>
      <c r="N210" s="33">
        <v>4</v>
      </c>
      <c r="O210" s="33">
        <v>9</v>
      </c>
      <c r="P210" s="33">
        <v>3</v>
      </c>
      <c r="Q210" s="33"/>
      <c r="R210" s="33">
        <v>3</v>
      </c>
      <c r="S210" s="33">
        <v>3</v>
      </c>
      <c r="T210" s="33"/>
      <c r="U210" s="60">
        <v>3</v>
      </c>
    </row>
    <row r="211" spans="1:21" x14ac:dyDescent="0.2">
      <c r="A211" s="61" t="s">
        <v>342</v>
      </c>
      <c r="B211" s="62" t="s">
        <v>343</v>
      </c>
      <c r="C211" s="63" t="s">
        <v>558</v>
      </c>
      <c r="D211" s="33">
        <v>1</v>
      </c>
      <c r="E211" s="33">
        <v>2</v>
      </c>
      <c r="F211" s="33">
        <v>3</v>
      </c>
      <c r="G211" s="33">
        <v>1</v>
      </c>
      <c r="H211" s="33"/>
      <c r="I211" s="33">
        <v>1</v>
      </c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60"/>
    </row>
    <row r="212" spans="1:21" x14ac:dyDescent="0.2">
      <c r="A212" s="61" t="s">
        <v>345</v>
      </c>
      <c r="B212" s="62" t="s">
        <v>346</v>
      </c>
      <c r="C212" s="63" t="s">
        <v>559</v>
      </c>
      <c r="D212" s="33">
        <v>2</v>
      </c>
      <c r="E212" s="33">
        <v>3</v>
      </c>
      <c r="F212" s="33">
        <v>5</v>
      </c>
      <c r="G212" s="33">
        <v>2</v>
      </c>
      <c r="H212" s="33">
        <v>3</v>
      </c>
      <c r="I212" s="33">
        <v>5</v>
      </c>
      <c r="J212" s="33">
        <v>1</v>
      </c>
      <c r="K212" s="33">
        <v>4</v>
      </c>
      <c r="L212" s="33">
        <v>5</v>
      </c>
      <c r="M212" s="33"/>
      <c r="N212" s="33">
        <v>3</v>
      </c>
      <c r="O212" s="33">
        <v>3</v>
      </c>
      <c r="P212" s="33"/>
      <c r="Q212" s="33">
        <v>3</v>
      </c>
      <c r="R212" s="33">
        <v>3</v>
      </c>
      <c r="S212" s="33"/>
      <c r="T212" s="33">
        <v>3</v>
      </c>
      <c r="U212" s="60">
        <v>3</v>
      </c>
    </row>
    <row r="213" spans="1:21" x14ac:dyDescent="0.2">
      <c r="A213" s="61" t="s">
        <v>348</v>
      </c>
      <c r="B213" s="62" t="s">
        <v>349</v>
      </c>
      <c r="C213" s="63" t="s">
        <v>560</v>
      </c>
      <c r="D213" s="33">
        <v>1</v>
      </c>
      <c r="E213" s="33">
        <v>2</v>
      </c>
      <c r="F213" s="33">
        <v>3</v>
      </c>
      <c r="G213" s="33">
        <v>1</v>
      </c>
      <c r="H213" s="33">
        <v>1</v>
      </c>
      <c r="I213" s="33">
        <v>2</v>
      </c>
      <c r="J213" s="33">
        <v>2</v>
      </c>
      <c r="K213" s="33">
        <v>2</v>
      </c>
      <c r="L213" s="33">
        <v>4</v>
      </c>
      <c r="M213" s="33">
        <v>2</v>
      </c>
      <c r="N213" s="33">
        <v>1</v>
      </c>
      <c r="O213" s="33">
        <v>3</v>
      </c>
      <c r="P213" s="33">
        <v>1</v>
      </c>
      <c r="Q213" s="33">
        <v>1</v>
      </c>
      <c r="R213" s="33">
        <v>2</v>
      </c>
      <c r="S213" s="33">
        <v>1</v>
      </c>
      <c r="T213" s="33">
        <v>2</v>
      </c>
      <c r="U213" s="60">
        <v>3</v>
      </c>
    </row>
    <row r="214" spans="1:21" x14ac:dyDescent="0.2">
      <c r="A214" s="61" t="s">
        <v>351</v>
      </c>
      <c r="B214" s="62" t="s">
        <v>352</v>
      </c>
      <c r="C214" s="63" t="s">
        <v>561</v>
      </c>
      <c r="D214" s="33"/>
      <c r="E214" s="33">
        <v>1</v>
      </c>
      <c r="F214" s="33">
        <v>1</v>
      </c>
      <c r="G214" s="33"/>
      <c r="H214" s="33">
        <v>1</v>
      </c>
      <c r="I214" s="33">
        <v>1</v>
      </c>
      <c r="J214" s="33">
        <v>1</v>
      </c>
      <c r="K214" s="33">
        <v>3</v>
      </c>
      <c r="L214" s="33">
        <v>4</v>
      </c>
      <c r="M214" s="33">
        <v>1</v>
      </c>
      <c r="N214" s="33">
        <v>2</v>
      </c>
      <c r="O214" s="33">
        <v>3</v>
      </c>
      <c r="P214" s="33">
        <v>1</v>
      </c>
      <c r="Q214" s="33">
        <v>2</v>
      </c>
      <c r="R214" s="33">
        <v>3</v>
      </c>
      <c r="S214" s="33">
        <v>1</v>
      </c>
      <c r="T214" s="33">
        <v>2</v>
      </c>
      <c r="U214" s="60">
        <v>3</v>
      </c>
    </row>
    <row r="215" spans="1:21" x14ac:dyDescent="0.2">
      <c r="A215" s="61" t="s">
        <v>354</v>
      </c>
      <c r="B215" s="62" t="s">
        <v>355</v>
      </c>
      <c r="C215" s="63" t="s">
        <v>562</v>
      </c>
      <c r="D215" s="33">
        <v>11</v>
      </c>
      <c r="E215" s="33">
        <v>19</v>
      </c>
      <c r="F215" s="33">
        <v>30</v>
      </c>
      <c r="G215" s="33">
        <v>7</v>
      </c>
      <c r="H215" s="33">
        <v>12</v>
      </c>
      <c r="I215" s="33">
        <v>19</v>
      </c>
      <c r="J215" s="33">
        <v>4</v>
      </c>
      <c r="K215" s="33">
        <v>9</v>
      </c>
      <c r="L215" s="33">
        <v>13</v>
      </c>
      <c r="M215" s="33">
        <v>3</v>
      </c>
      <c r="N215" s="33">
        <v>4</v>
      </c>
      <c r="O215" s="33">
        <v>7</v>
      </c>
      <c r="P215" s="33">
        <v>5</v>
      </c>
      <c r="Q215" s="33">
        <v>6</v>
      </c>
      <c r="R215" s="33">
        <v>11</v>
      </c>
      <c r="S215" s="33">
        <v>5</v>
      </c>
      <c r="T215" s="33">
        <v>5</v>
      </c>
      <c r="U215" s="60">
        <v>10</v>
      </c>
    </row>
    <row r="216" spans="1:21" x14ac:dyDescent="0.2">
      <c r="A216" s="57" t="s">
        <v>62</v>
      </c>
      <c r="B216" s="58"/>
      <c r="C216" s="59"/>
      <c r="D216" s="33">
        <v>2</v>
      </c>
      <c r="E216" s="33">
        <v>3</v>
      </c>
      <c r="F216" s="33">
        <v>5</v>
      </c>
      <c r="G216" s="33">
        <v>8</v>
      </c>
      <c r="H216" s="33">
        <v>8</v>
      </c>
      <c r="I216" s="33">
        <v>16</v>
      </c>
      <c r="J216" s="33">
        <v>5</v>
      </c>
      <c r="K216" s="33">
        <v>5</v>
      </c>
      <c r="L216" s="33">
        <v>10</v>
      </c>
      <c r="M216" s="33">
        <v>4</v>
      </c>
      <c r="N216" s="33">
        <v>3</v>
      </c>
      <c r="O216" s="33">
        <v>7</v>
      </c>
      <c r="P216" s="33">
        <v>14</v>
      </c>
      <c r="Q216" s="33">
        <v>1</v>
      </c>
      <c r="R216" s="33">
        <v>15</v>
      </c>
      <c r="S216" s="33">
        <v>1</v>
      </c>
      <c r="T216" s="33">
        <v>2</v>
      </c>
      <c r="U216" s="60">
        <v>3</v>
      </c>
    </row>
    <row r="217" spans="1:21" x14ac:dyDescent="0.2">
      <c r="A217" s="61" t="s">
        <v>326</v>
      </c>
      <c r="B217" s="62" t="s">
        <v>327</v>
      </c>
      <c r="C217" s="63" t="s">
        <v>328</v>
      </c>
      <c r="D217" s="33">
        <v>1</v>
      </c>
      <c r="E217" s="33"/>
      <c r="F217" s="33">
        <v>1</v>
      </c>
      <c r="G217" s="33">
        <v>1</v>
      </c>
      <c r="H217" s="33"/>
      <c r="I217" s="33">
        <v>1</v>
      </c>
      <c r="J217" s="33">
        <v>1</v>
      </c>
      <c r="K217" s="33"/>
      <c r="L217" s="33">
        <v>1</v>
      </c>
      <c r="M217" s="33">
        <v>1</v>
      </c>
      <c r="N217" s="33"/>
      <c r="O217" s="33">
        <v>1</v>
      </c>
      <c r="P217" s="33"/>
      <c r="Q217" s="33"/>
      <c r="R217" s="33"/>
      <c r="S217" s="33"/>
      <c r="T217" s="33"/>
      <c r="U217" s="60"/>
    </row>
    <row r="218" spans="1:21" x14ac:dyDescent="0.2">
      <c r="A218" s="64" t="s">
        <v>329</v>
      </c>
      <c r="B218" s="62" t="s">
        <v>329</v>
      </c>
      <c r="C218" s="63" t="s">
        <v>330</v>
      </c>
      <c r="D218" s="33">
        <v>1</v>
      </c>
      <c r="E218" s="33">
        <v>3</v>
      </c>
      <c r="F218" s="33">
        <v>4</v>
      </c>
      <c r="G218" s="33">
        <v>7</v>
      </c>
      <c r="H218" s="33">
        <v>8</v>
      </c>
      <c r="I218" s="33">
        <v>15</v>
      </c>
      <c r="J218" s="33">
        <v>4</v>
      </c>
      <c r="K218" s="33">
        <v>5</v>
      </c>
      <c r="L218" s="33">
        <v>9</v>
      </c>
      <c r="M218" s="33">
        <v>3</v>
      </c>
      <c r="N218" s="33">
        <v>3</v>
      </c>
      <c r="O218" s="33">
        <v>6</v>
      </c>
      <c r="P218" s="33">
        <v>14</v>
      </c>
      <c r="Q218" s="33">
        <v>1</v>
      </c>
      <c r="R218" s="33">
        <v>15</v>
      </c>
      <c r="S218" s="33">
        <v>1</v>
      </c>
      <c r="T218" s="33">
        <v>2</v>
      </c>
      <c r="U218" s="60">
        <v>3</v>
      </c>
    </row>
    <row r="219" spans="1:21" x14ac:dyDescent="0.2">
      <c r="A219" s="66" t="s">
        <v>563</v>
      </c>
      <c r="B219" s="67"/>
      <c r="C219" s="68"/>
      <c r="D219" s="32">
        <v>139</v>
      </c>
      <c r="E219" s="32">
        <v>176</v>
      </c>
      <c r="F219" s="32">
        <v>315</v>
      </c>
      <c r="G219" s="32">
        <v>113</v>
      </c>
      <c r="H219" s="32">
        <v>155</v>
      </c>
      <c r="I219" s="32">
        <v>268</v>
      </c>
      <c r="J219" s="32">
        <v>136</v>
      </c>
      <c r="K219" s="32">
        <v>140</v>
      </c>
      <c r="L219" s="32">
        <v>276</v>
      </c>
      <c r="M219" s="32">
        <v>114</v>
      </c>
      <c r="N219" s="32">
        <v>124</v>
      </c>
      <c r="O219" s="32">
        <v>238</v>
      </c>
      <c r="P219" s="32">
        <v>151</v>
      </c>
      <c r="Q219" s="32">
        <v>143</v>
      </c>
      <c r="R219" s="32">
        <v>294</v>
      </c>
      <c r="S219" s="32">
        <v>127</v>
      </c>
      <c r="T219" s="32">
        <v>117</v>
      </c>
      <c r="U219" s="69">
        <v>244</v>
      </c>
    </row>
    <row r="220" spans="1:21" x14ac:dyDescent="0.2">
      <c r="A220" s="52" t="s">
        <v>36</v>
      </c>
      <c r="B220" s="53"/>
      <c r="C220" s="54"/>
      <c r="D220" s="55">
        <v>139</v>
      </c>
      <c r="E220" s="55">
        <v>176</v>
      </c>
      <c r="F220" s="55">
        <v>315</v>
      </c>
      <c r="G220" s="55">
        <v>113</v>
      </c>
      <c r="H220" s="55">
        <v>155</v>
      </c>
      <c r="I220" s="55">
        <v>268</v>
      </c>
      <c r="J220" s="55">
        <v>136</v>
      </c>
      <c r="K220" s="55">
        <v>140</v>
      </c>
      <c r="L220" s="55">
        <v>276</v>
      </c>
      <c r="M220" s="55">
        <v>114</v>
      </c>
      <c r="N220" s="55">
        <v>124</v>
      </c>
      <c r="O220" s="55">
        <v>238</v>
      </c>
      <c r="P220" s="55">
        <v>151</v>
      </c>
      <c r="Q220" s="55">
        <v>143</v>
      </c>
      <c r="R220" s="55">
        <v>294</v>
      </c>
      <c r="S220" s="55">
        <v>127</v>
      </c>
      <c r="T220" s="55">
        <v>117</v>
      </c>
      <c r="U220" s="56">
        <v>244</v>
      </c>
    </row>
    <row r="221" spans="1:21" x14ac:dyDescent="0.2">
      <c r="A221" s="57" t="s">
        <v>37</v>
      </c>
      <c r="B221" s="58"/>
      <c r="C221" s="59"/>
      <c r="D221" s="33">
        <v>116</v>
      </c>
      <c r="E221" s="33">
        <v>99</v>
      </c>
      <c r="F221" s="33">
        <v>215</v>
      </c>
      <c r="G221" s="33">
        <v>98</v>
      </c>
      <c r="H221" s="33">
        <v>94</v>
      </c>
      <c r="I221" s="33">
        <v>192</v>
      </c>
      <c r="J221" s="33">
        <v>117</v>
      </c>
      <c r="K221" s="33">
        <v>82</v>
      </c>
      <c r="L221" s="33">
        <v>199</v>
      </c>
      <c r="M221" s="33">
        <v>97</v>
      </c>
      <c r="N221" s="33">
        <v>75</v>
      </c>
      <c r="O221" s="33">
        <v>172</v>
      </c>
      <c r="P221" s="33">
        <v>135</v>
      </c>
      <c r="Q221" s="33">
        <v>99</v>
      </c>
      <c r="R221" s="33">
        <v>234</v>
      </c>
      <c r="S221" s="33">
        <v>115</v>
      </c>
      <c r="T221" s="33">
        <v>83</v>
      </c>
      <c r="U221" s="60">
        <v>198</v>
      </c>
    </row>
    <row r="222" spans="1:21" x14ac:dyDescent="0.2">
      <c r="A222" s="61">
        <v>24.010200000000001</v>
      </c>
      <c r="B222" s="62" t="s">
        <v>323</v>
      </c>
      <c r="C222" s="63" t="s">
        <v>564</v>
      </c>
      <c r="D222" s="33">
        <v>116</v>
      </c>
      <c r="E222" s="33">
        <v>99</v>
      </c>
      <c r="F222" s="33">
        <v>215</v>
      </c>
      <c r="G222" s="33">
        <v>98</v>
      </c>
      <c r="H222" s="33">
        <v>94</v>
      </c>
      <c r="I222" s="33">
        <v>192</v>
      </c>
      <c r="J222" s="33">
        <v>117</v>
      </c>
      <c r="K222" s="33">
        <v>82</v>
      </c>
      <c r="L222" s="33">
        <v>199</v>
      </c>
      <c r="M222" s="33">
        <v>97</v>
      </c>
      <c r="N222" s="33">
        <v>75</v>
      </c>
      <c r="O222" s="33">
        <v>172</v>
      </c>
      <c r="P222" s="33">
        <v>135</v>
      </c>
      <c r="Q222" s="33">
        <v>99</v>
      </c>
      <c r="R222" s="33">
        <v>234</v>
      </c>
      <c r="S222" s="33">
        <v>115</v>
      </c>
      <c r="T222" s="33">
        <v>83</v>
      </c>
      <c r="U222" s="60">
        <v>198</v>
      </c>
    </row>
    <row r="223" spans="1:21" x14ac:dyDescent="0.2">
      <c r="A223" s="57" t="s">
        <v>60</v>
      </c>
      <c r="B223" s="58"/>
      <c r="C223" s="59"/>
      <c r="D223" s="33">
        <v>18</v>
      </c>
      <c r="E223" s="33">
        <v>24</v>
      </c>
      <c r="F223" s="33">
        <v>42</v>
      </c>
      <c r="G223" s="33">
        <v>10</v>
      </c>
      <c r="H223" s="33">
        <v>15</v>
      </c>
      <c r="I223" s="33">
        <v>25</v>
      </c>
      <c r="J223" s="33">
        <v>12</v>
      </c>
      <c r="K223" s="33">
        <v>15</v>
      </c>
      <c r="L223" s="33">
        <v>27</v>
      </c>
      <c r="M223" s="33">
        <v>11</v>
      </c>
      <c r="N223" s="33">
        <v>13</v>
      </c>
      <c r="O223" s="33">
        <v>24</v>
      </c>
      <c r="P223" s="33">
        <v>15</v>
      </c>
      <c r="Q223" s="33">
        <v>23</v>
      </c>
      <c r="R223" s="33">
        <v>38</v>
      </c>
      <c r="S223" s="33">
        <v>11</v>
      </c>
      <c r="T223" s="33">
        <v>15</v>
      </c>
      <c r="U223" s="60">
        <v>26</v>
      </c>
    </row>
    <row r="224" spans="1:21" x14ac:dyDescent="0.2">
      <c r="A224" s="61">
        <v>13</v>
      </c>
      <c r="B224" s="62" t="s">
        <v>363</v>
      </c>
      <c r="C224" s="63" t="s">
        <v>565</v>
      </c>
      <c r="D224" s="33">
        <v>5</v>
      </c>
      <c r="E224" s="33">
        <v>9</v>
      </c>
      <c r="F224" s="33">
        <v>14</v>
      </c>
      <c r="G224" s="33">
        <v>1</v>
      </c>
      <c r="H224" s="33">
        <v>6</v>
      </c>
      <c r="I224" s="33">
        <v>7</v>
      </c>
      <c r="J224" s="33">
        <v>4</v>
      </c>
      <c r="K224" s="33">
        <v>7</v>
      </c>
      <c r="L224" s="33">
        <v>11</v>
      </c>
      <c r="M224" s="33">
        <v>4</v>
      </c>
      <c r="N224" s="33">
        <v>7</v>
      </c>
      <c r="O224" s="33">
        <v>11</v>
      </c>
      <c r="P224" s="33">
        <v>5</v>
      </c>
      <c r="Q224" s="33">
        <v>15</v>
      </c>
      <c r="R224" s="33">
        <v>20</v>
      </c>
      <c r="S224" s="33">
        <v>4</v>
      </c>
      <c r="T224" s="33">
        <v>9</v>
      </c>
      <c r="U224" s="60">
        <v>13</v>
      </c>
    </row>
    <row r="225" spans="1:21" x14ac:dyDescent="0.2">
      <c r="A225" s="61">
        <v>16</v>
      </c>
      <c r="B225" s="62" t="s">
        <v>365</v>
      </c>
      <c r="C225" s="63" t="s">
        <v>566</v>
      </c>
      <c r="D225" s="33">
        <v>13</v>
      </c>
      <c r="E225" s="33">
        <v>9</v>
      </c>
      <c r="F225" s="33">
        <v>22</v>
      </c>
      <c r="G225" s="33">
        <v>9</v>
      </c>
      <c r="H225" s="33">
        <v>9</v>
      </c>
      <c r="I225" s="33">
        <v>18</v>
      </c>
      <c r="J225" s="33">
        <v>7</v>
      </c>
      <c r="K225" s="33">
        <v>4</v>
      </c>
      <c r="L225" s="33">
        <v>11</v>
      </c>
      <c r="M225" s="33">
        <v>6</v>
      </c>
      <c r="N225" s="33">
        <v>3</v>
      </c>
      <c r="O225" s="33">
        <v>9</v>
      </c>
      <c r="P225" s="33">
        <v>8</v>
      </c>
      <c r="Q225" s="33">
        <v>2</v>
      </c>
      <c r="R225" s="33">
        <v>10</v>
      </c>
      <c r="S225" s="33">
        <v>6</v>
      </c>
      <c r="T225" s="33">
        <v>3</v>
      </c>
      <c r="U225" s="60">
        <v>9</v>
      </c>
    </row>
    <row r="226" spans="1:21" x14ac:dyDescent="0.2">
      <c r="A226" s="61">
        <v>24</v>
      </c>
      <c r="B226" s="62" t="s">
        <v>367</v>
      </c>
      <c r="C226" s="63" t="s">
        <v>567</v>
      </c>
      <c r="D226" s="33"/>
      <c r="E226" s="33">
        <v>2</v>
      </c>
      <c r="F226" s="33">
        <v>2</v>
      </c>
      <c r="G226" s="33"/>
      <c r="H226" s="33"/>
      <c r="I226" s="33"/>
      <c r="J226" s="33"/>
      <c r="K226" s="33">
        <v>1</v>
      </c>
      <c r="L226" s="33">
        <v>1</v>
      </c>
      <c r="M226" s="33"/>
      <c r="N226" s="33">
        <v>1</v>
      </c>
      <c r="O226" s="33">
        <v>1</v>
      </c>
      <c r="P226" s="33"/>
      <c r="Q226" s="33"/>
      <c r="R226" s="33"/>
      <c r="S226" s="33"/>
      <c r="T226" s="33"/>
      <c r="U226" s="60"/>
    </row>
    <row r="227" spans="1:21" x14ac:dyDescent="0.2">
      <c r="A227" s="61">
        <v>30</v>
      </c>
      <c r="B227" s="62" t="s">
        <v>568</v>
      </c>
      <c r="C227" s="63" t="s">
        <v>569</v>
      </c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>
        <v>1</v>
      </c>
      <c r="Q227" s="33"/>
      <c r="R227" s="33">
        <v>1</v>
      </c>
      <c r="S227" s="33"/>
      <c r="T227" s="33"/>
      <c r="U227" s="60"/>
    </row>
    <row r="228" spans="1:21" x14ac:dyDescent="0.2">
      <c r="A228" s="61">
        <v>45</v>
      </c>
      <c r="B228" s="62" t="s">
        <v>369</v>
      </c>
      <c r="C228" s="63" t="s">
        <v>570</v>
      </c>
      <c r="D228" s="33"/>
      <c r="E228" s="33">
        <v>3</v>
      </c>
      <c r="F228" s="33">
        <v>3</v>
      </c>
      <c r="G228" s="33"/>
      <c r="H228" s="33"/>
      <c r="I228" s="33"/>
      <c r="J228" s="33">
        <v>1</v>
      </c>
      <c r="K228" s="33">
        <v>2</v>
      </c>
      <c r="L228" s="33">
        <v>3</v>
      </c>
      <c r="M228" s="33">
        <v>1</v>
      </c>
      <c r="N228" s="33">
        <v>1</v>
      </c>
      <c r="O228" s="33">
        <v>2</v>
      </c>
      <c r="P228" s="33">
        <v>1</v>
      </c>
      <c r="Q228" s="33">
        <v>3</v>
      </c>
      <c r="R228" s="33">
        <v>4</v>
      </c>
      <c r="S228" s="33">
        <v>1</v>
      </c>
      <c r="T228" s="33">
        <v>2</v>
      </c>
      <c r="U228" s="60">
        <v>3</v>
      </c>
    </row>
    <row r="229" spans="1:21" x14ac:dyDescent="0.2">
      <c r="A229" s="61">
        <v>52</v>
      </c>
      <c r="B229" s="62" t="s">
        <v>371</v>
      </c>
      <c r="C229" s="63" t="s">
        <v>571</v>
      </c>
      <c r="D229" s="33"/>
      <c r="E229" s="33">
        <v>1</v>
      </c>
      <c r="F229" s="33">
        <v>1</v>
      </c>
      <c r="G229" s="33"/>
      <c r="H229" s="33"/>
      <c r="I229" s="33"/>
      <c r="J229" s="33"/>
      <c r="K229" s="33">
        <v>1</v>
      </c>
      <c r="L229" s="33">
        <v>1</v>
      </c>
      <c r="M229" s="33"/>
      <c r="N229" s="33">
        <v>1</v>
      </c>
      <c r="O229" s="33">
        <v>1</v>
      </c>
      <c r="P229" s="33"/>
      <c r="Q229" s="33">
        <v>3</v>
      </c>
      <c r="R229" s="33">
        <v>3</v>
      </c>
      <c r="S229" s="33"/>
      <c r="T229" s="33">
        <v>1</v>
      </c>
      <c r="U229" s="60">
        <v>1</v>
      </c>
    </row>
    <row r="230" spans="1:21" x14ac:dyDescent="0.2">
      <c r="A230" s="57" t="s">
        <v>61</v>
      </c>
      <c r="B230" s="58"/>
      <c r="C230" s="59"/>
      <c r="D230" s="33">
        <v>5</v>
      </c>
      <c r="E230" s="33">
        <v>53</v>
      </c>
      <c r="F230" s="33">
        <v>58</v>
      </c>
      <c r="G230" s="33">
        <v>5</v>
      </c>
      <c r="H230" s="33">
        <v>46</v>
      </c>
      <c r="I230" s="33">
        <v>51</v>
      </c>
      <c r="J230" s="33">
        <v>7</v>
      </c>
      <c r="K230" s="33">
        <v>43</v>
      </c>
      <c r="L230" s="33">
        <v>50</v>
      </c>
      <c r="M230" s="33">
        <v>6</v>
      </c>
      <c r="N230" s="33">
        <v>36</v>
      </c>
      <c r="O230" s="33">
        <v>42</v>
      </c>
      <c r="P230" s="33">
        <v>1</v>
      </c>
      <c r="Q230" s="33">
        <v>21</v>
      </c>
      <c r="R230" s="33">
        <v>22</v>
      </c>
      <c r="S230" s="33">
        <v>1</v>
      </c>
      <c r="T230" s="33">
        <v>19</v>
      </c>
      <c r="U230" s="60">
        <v>20</v>
      </c>
    </row>
    <row r="231" spans="1:21" x14ac:dyDescent="0.2">
      <c r="A231" s="61">
        <v>14.0901</v>
      </c>
      <c r="B231" s="62" t="s">
        <v>335</v>
      </c>
      <c r="C231" s="63" t="s">
        <v>572</v>
      </c>
      <c r="D231" s="33"/>
      <c r="E231" s="33">
        <v>21</v>
      </c>
      <c r="F231" s="33">
        <v>21</v>
      </c>
      <c r="G231" s="33"/>
      <c r="H231" s="33">
        <v>17</v>
      </c>
      <c r="I231" s="33">
        <v>17</v>
      </c>
      <c r="J231" s="33">
        <v>2</v>
      </c>
      <c r="K231" s="33">
        <v>20</v>
      </c>
      <c r="L231" s="33">
        <v>22</v>
      </c>
      <c r="M231" s="33">
        <v>1</v>
      </c>
      <c r="N231" s="33">
        <v>16</v>
      </c>
      <c r="O231" s="33">
        <v>17</v>
      </c>
      <c r="P231" s="33"/>
      <c r="Q231" s="33">
        <v>13</v>
      </c>
      <c r="R231" s="33">
        <v>13</v>
      </c>
      <c r="S231" s="33"/>
      <c r="T231" s="33">
        <v>12</v>
      </c>
      <c r="U231" s="60">
        <v>12</v>
      </c>
    </row>
    <row r="232" spans="1:21" x14ac:dyDescent="0.2">
      <c r="A232" s="61">
        <v>14.100099999999999</v>
      </c>
      <c r="B232" s="62" t="s">
        <v>337</v>
      </c>
      <c r="C232" s="63" t="s">
        <v>573</v>
      </c>
      <c r="D232" s="33"/>
      <c r="E232" s="33">
        <v>13</v>
      </c>
      <c r="F232" s="33">
        <v>13</v>
      </c>
      <c r="G232" s="33"/>
      <c r="H232" s="33">
        <v>12</v>
      </c>
      <c r="I232" s="33">
        <v>12</v>
      </c>
      <c r="J232" s="33"/>
      <c r="K232" s="33">
        <v>8</v>
      </c>
      <c r="L232" s="33">
        <v>8</v>
      </c>
      <c r="M232" s="33"/>
      <c r="N232" s="33">
        <v>7</v>
      </c>
      <c r="O232" s="33">
        <v>7</v>
      </c>
      <c r="P232" s="33"/>
      <c r="Q232" s="33">
        <v>3</v>
      </c>
      <c r="R232" s="33">
        <v>3</v>
      </c>
      <c r="S232" s="33"/>
      <c r="T232" s="33">
        <v>3</v>
      </c>
      <c r="U232" s="60">
        <v>3</v>
      </c>
    </row>
    <row r="233" spans="1:21" x14ac:dyDescent="0.2">
      <c r="A233" s="64">
        <v>14.190099999999999</v>
      </c>
      <c r="B233" s="62" t="s">
        <v>339</v>
      </c>
      <c r="C233" s="63" t="s">
        <v>574</v>
      </c>
      <c r="D233" s="33">
        <v>5</v>
      </c>
      <c r="E233" s="33">
        <v>19</v>
      </c>
      <c r="F233" s="33">
        <v>24</v>
      </c>
      <c r="G233" s="33">
        <v>5</v>
      </c>
      <c r="H233" s="33">
        <v>17</v>
      </c>
      <c r="I233" s="33">
        <v>22</v>
      </c>
      <c r="J233" s="33">
        <v>5</v>
      </c>
      <c r="K233" s="33">
        <v>15</v>
      </c>
      <c r="L233" s="33">
        <v>20</v>
      </c>
      <c r="M233" s="33">
        <v>5</v>
      </c>
      <c r="N233" s="33">
        <v>13</v>
      </c>
      <c r="O233" s="33">
        <v>18</v>
      </c>
      <c r="P233" s="33">
        <v>1</v>
      </c>
      <c r="Q233" s="33">
        <v>5</v>
      </c>
      <c r="R233" s="33">
        <v>6</v>
      </c>
      <c r="S233" s="33">
        <v>1</v>
      </c>
      <c r="T233" s="33">
        <v>4</v>
      </c>
      <c r="U233" s="60">
        <v>5</v>
      </c>
    </row>
    <row r="234" spans="1:21" x14ac:dyDescent="0.2">
      <c r="A234" s="66" t="s">
        <v>575</v>
      </c>
      <c r="B234" s="67"/>
      <c r="C234" s="68"/>
      <c r="D234" s="32">
        <v>1570</v>
      </c>
      <c r="E234" s="32">
        <v>755</v>
      </c>
      <c r="F234" s="32">
        <v>2325</v>
      </c>
      <c r="G234" s="32">
        <v>1500</v>
      </c>
      <c r="H234" s="32">
        <v>709</v>
      </c>
      <c r="I234" s="32">
        <v>2209</v>
      </c>
      <c r="J234" s="32">
        <v>1537</v>
      </c>
      <c r="K234" s="32">
        <v>685</v>
      </c>
      <c r="L234" s="32">
        <v>2222</v>
      </c>
      <c r="M234" s="32">
        <v>1420</v>
      </c>
      <c r="N234" s="32">
        <v>651</v>
      </c>
      <c r="O234" s="32">
        <v>2071</v>
      </c>
      <c r="P234" s="32">
        <v>1440</v>
      </c>
      <c r="Q234" s="32">
        <v>636</v>
      </c>
      <c r="R234" s="32">
        <v>2076</v>
      </c>
      <c r="S234" s="32">
        <v>1304</v>
      </c>
      <c r="T234" s="32">
        <v>589</v>
      </c>
      <c r="U234" s="69">
        <v>1893</v>
      </c>
    </row>
    <row r="235" spans="1:21" x14ac:dyDescent="0.2">
      <c r="A235" s="52" t="s">
        <v>36</v>
      </c>
      <c r="B235" s="53"/>
      <c r="C235" s="54"/>
      <c r="D235" s="55">
        <v>1237</v>
      </c>
      <c r="E235" s="55">
        <v>522</v>
      </c>
      <c r="F235" s="55">
        <v>1759</v>
      </c>
      <c r="G235" s="55">
        <v>1189</v>
      </c>
      <c r="H235" s="55">
        <v>479</v>
      </c>
      <c r="I235" s="55">
        <v>1668</v>
      </c>
      <c r="J235" s="55">
        <v>1221</v>
      </c>
      <c r="K235" s="55">
        <v>465</v>
      </c>
      <c r="L235" s="55">
        <v>1686</v>
      </c>
      <c r="M235" s="55">
        <v>1125</v>
      </c>
      <c r="N235" s="55">
        <v>438</v>
      </c>
      <c r="O235" s="55">
        <v>1563</v>
      </c>
      <c r="P235" s="55">
        <v>1125</v>
      </c>
      <c r="Q235" s="55">
        <v>423</v>
      </c>
      <c r="R235" s="55">
        <v>1548</v>
      </c>
      <c r="S235" s="55">
        <v>1028</v>
      </c>
      <c r="T235" s="55">
        <v>393</v>
      </c>
      <c r="U235" s="56">
        <v>1421</v>
      </c>
    </row>
    <row r="236" spans="1:21" x14ac:dyDescent="0.2">
      <c r="A236" s="57" t="s">
        <v>37</v>
      </c>
      <c r="B236" s="58"/>
      <c r="C236" s="59"/>
      <c r="D236" s="33">
        <v>946</v>
      </c>
      <c r="E236" s="33">
        <v>343</v>
      </c>
      <c r="F236" s="33">
        <v>1289</v>
      </c>
      <c r="G236" s="33">
        <v>905</v>
      </c>
      <c r="H236" s="33">
        <v>320</v>
      </c>
      <c r="I236" s="33">
        <v>1225</v>
      </c>
      <c r="J236" s="33">
        <v>943</v>
      </c>
      <c r="K236" s="33">
        <v>320</v>
      </c>
      <c r="L236" s="33">
        <v>1263</v>
      </c>
      <c r="M236" s="33">
        <v>872</v>
      </c>
      <c r="N236" s="33">
        <v>305</v>
      </c>
      <c r="O236" s="33">
        <v>1177</v>
      </c>
      <c r="P236" s="33">
        <v>883</v>
      </c>
      <c r="Q236" s="33">
        <v>291</v>
      </c>
      <c r="R236" s="33">
        <v>1174</v>
      </c>
      <c r="S236" s="33">
        <v>816</v>
      </c>
      <c r="T236" s="33">
        <v>268</v>
      </c>
      <c r="U236" s="60">
        <v>1084</v>
      </c>
    </row>
    <row r="237" spans="1:21" x14ac:dyDescent="0.2">
      <c r="A237" s="61">
        <v>16.010100000000001</v>
      </c>
      <c r="B237" s="62" t="s">
        <v>378</v>
      </c>
      <c r="C237" s="63" t="s">
        <v>379</v>
      </c>
      <c r="D237" s="33">
        <v>315</v>
      </c>
      <c r="E237" s="33">
        <v>70</v>
      </c>
      <c r="F237" s="33">
        <v>385</v>
      </c>
      <c r="G237" s="33">
        <v>309</v>
      </c>
      <c r="H237" s="33">
        <v>72</v>
      </c>
      <c r="I237" s="33">
        <v>381</v>
      </c>
      <c r="J237" s="33">
        <v>329</v>
      </c>
      <c r="K237" s="33">
        <v>76</v>
      </c>
      <c r="L237" s="33">
        <v>405</v>
      </c>
      <c r="M237" s="33">
        <v>312</v>
      </c>
      <c r="N237" s="33">
        <v>72</v>
      </c>
      <c r="O237" s="33">
        <v>384</v>
      </c>
      <c r="P237" s="33">
        <v>338</v>
      </c>
      <c r="Q237" s="33">
        <v>69</v>
      </c>
      <c r="R237" s="33">
        <v>407</v>
      </c>
      <c r="S237" s="33">
        <v>327</v>
      </c>
      <c r="T237" s="33">
        <v>57</v>
      </c>
      <c r="U237" s="60">
        <v>384</v>
      </c>
    </row>
    <row r="238" spans="1:21" x14ac:dyDescent="0.2">
      <c r="A238" s="64">
        <v>16.010400000000001</v>
      </c>
      <c r="B238" s="62" t="s">
        <v>380</v>
      </c>
      <c r="C238" s="63" t="s">
        <v>381</v>
      </c>
      <c r="D238" s="33">
        <v>105</v>
      </c>
      <c r="E238" s="33">
        <v>24</v>
      </c>
      <c r="F238" s="33">
        <v>129</v>
      </c>
      <c r="G238" s="33">
        <v>94</v>
      </c>
      <c r="H238" s="33">
        <v>22</v>
      </c>
      <c r="I238" s="33">
        <v>116</v>
      </c>
      <c r="J238" s="33">
        <v>101</v>
      </c>
      <c r="K238" s="33">
        <v>27</v>
      </c>
      <c r="L238" s="33">
        <v>128</v>
      </c>
      <c r="M238" s="33">
        <v>93</v>
      </c>
      <c r="N238" s="33">
        <v>30</v>
      </c>
      <c r="O238" s="33">
        <v>123</v>
      </c>
      <c r="P238" s="33">
        <v>84</v>
      </c>
      <c r="Q238" s="33">
        <v>24</v>
      </c>
      <c r="R238" s="33">
        <v>108</v>
      </c>
      <c r="S238" s="33">
        <v>74</v>
      </c>
      <c r="T238" s="33">
        <v>22</v>
      </c>
      <c r="U238" s="60">
        <v>96</v>
      </c>
    </row>
    <row r="239" spans="1:21" x14ac:dyDescent="0.2">
      <c r="A239" s="65"/>
      <c r="B239" s="62" t="s">
        <v>382</v>
      </c>
      <c r="C239" s="63" t="s">
        <v>383</v>
      </c>
      <c r="D239" s="33">
        <v>70</v>
      </c>
      <c r="E239" s="33">
        <v>22</v>
      </c>
      <c r="F239" s="33">
        <v>92</v>
      </c>
      <c r="G239" s="33">
        <v>63</v>
      </c>
      <c r="H239" s="33">
        <v>23</v>
      </c>
      <c r="I239" s="33">
        <v>86</v>
      </c>
      <c r="J239" s="33">
        <v>73</v>
      </c>
      <c r="K239" s="33">
        <v>22</v>
      </c>
      <c r="L239" s="33">
        <v>95</v>
      </c>
      <c r="M239" s="33">
        <v>66</v>
      </c>
      <c r="N239" s="33">
        <v>21</v>
      </c>
      <c r="O239" s="33">
        <v>87</v>
      </c>
      <c r="P239" s="33">
        <v>60</v>
      </c>
      <c r="Q239" s="33">
        <v>20</v>
      </c>
      <c r="R239" s="33">
        <v>80</v>
      </c>
      <c r="S239" s="33">
        <v>57</v>
      </c>
      <c r="T239" s="33">
        <v>19</v>
      </c>
      <c r="U239" s="60">
        <v>76</v>
      </c>
    </row>
    <row r="240" spans="1:21" x14ac:dyDescent="0.2">
      <c r="A240" s="61">
        <v>16.090499999999999</v>
      </c>
      <c r="B240" s="62" t="s">
        <v>386</v>
      </c>
      <c r="C240" s="63" t="s">
        <v>576</v>
      </c>
      <c r="D240" s="33">
        <v>51</v>
      </c>
      <c r="E240" s="33">
        <v>16</v>
      </c>
      <c r="F240" s="33">
        <v>67</v>
      </c>
      <c r="G240" s="33">
        <v>54</v>
      </c>
      <c r="H240" s="33">
        <v>13</v>
      </c>
      <c r="I240" s="33">
        <v>67</v>
      </c>
      <c r="J240" s="33">
        <v>51</v>
      </c>
      <c r="K240" s="33">
        <v>8</v>
      </c>
      <c r="L240" s="33">
        <v>59</v>
      </c>
      <c r="M240" s="33">
        <v>43</v>
      </c>
      <c r="N240" s="33">
        <v>9</v>
      </c>
      <c r="O240" s="33">
        <v>52</v>
      </c>
      <c r="P240" s="33">
        <v>33</v>
      </c>
      <c r="Q240" s="33">
        <v>8</v>
      </c>
      <c r="R240" s="33">
        <v>41</v>
      </c>
      <c r="S240" s="33">
        <v>29</v>
      </c>
      <c r="T240" s="33">
        <v>11</v>
      </c>
      <c r="U240" s="60">
        <v>40</v>
      </c>
    </row>
    <row r="241" spans="1:21" x14ac:dyDescent="0.2">
      <c r="A241" s="61">
        <v>23.010100000000001</v>
      </c>
      <c r="B241" s="62" t="s">
        <v>388</v>
      </c>
      <c r="C241" s="63" t="s">
        <v>389</v>
      </c>
      <c r="D241" s="33">
        <v>7</v>
      </c>
      <c r="E241" s="33">
        <v>5</v>
      </c>
      <c r="F241" s="33">
        <v>12</v>
      </c>
      <c r="G241" s="33">
        <v>6</v>
      </c>
      <c r="H241" s="33">
        <v>5</v>
      </c>
      <c r="I241" s="33">
        <v>11</v>
      </c>
      <c r="J241" s="33">
        <v>4</v>
      </c>
      <c r="K241" s="33">
        <v>5</v>
      </c>
      <c r="L241" s="33">
        <v>9</v>
      </c>
      <c r="M241" s="33">
        <v>5</v>
      </c>
      <c r="N241" s="33">
        <v>3</v>
      </c>
      <c r="O241" s="33">
        <v>8</v>
      </c>
      <c r="P241" s="33">
        <v>5</v>
      </c>
      <c r="Q241" s="33">
        <v>2</v>
      </c>
      <c r="R241" s="33">
        <v>7</v>
      </c>
      <c r="S241" s="33">
        <v>5</v>
      </c>
      <c r="T241" s="33">
        <v>1</v>
      </c>
      <c r="U241" s="60">
        <v>6</v>
      </c>
    </row>
    <row r="242" spans="1:21" x14ac:dyDescent="0.2">
      <c r="A242" s="61">
        <v>23.9999</v>
      </c>
      <c r="B242" s="62" t="s">
        <v>390</v>
      </c>
      <c r="C242" s="63" t="s">
        <v>577</v>
      </c>
      <c r="D242" s="33">
        <v>47</v>
      </c>
      <c r="E242" s="33">
        <v>15</v>
      </c>
      <c r="F242" s="33">
        <v>62</v>
      </c>
      <c r="G242" s="33">
        <v>47</v>
      </c>
      <c r="H242" s="33">
        <v>14</v>
      </c>
      <c r="I242" s="33">
        <v>61</v>
      </c>
      <c r="J242" s="33">
        <v>55</v>
      </c>
      <c r="K242" s="33">
        <v>12</v>
      </c>
      <c r="L242" s="33">
        <v>67</v>
      </c>
      <c r="M242" s="33">
        <v>46</v>
      </c>
      <c r="N242" s="33">
        <v>12</v>
      </c>
      <c r="O242" s="33">
        <v>58</v>
      </c>
      <c r="P242" s="33">
        <v>41</v>
      </c>
      <c r="Q242" s="33">
        <v>8</v>
      </c>
      <c r="R242" s="33">
        <v>49</v>
      </c>
      <c r="S242" s="33">
        <v>37</v>
      </c>
      <c r="T242" s="33">
        <v>11</v>
      </c>
      <c r="U242" s="60">
        <v>48</v>
      </c>
    </row>
    <row r="243" spans="1:21" x14ac:dyDescent="0.2">
      <c r="A243" s="61">
        <v>38.010100000000001</v>
      </c>
      <c r="B243" s="62" t="s">
        <v>392</v>
      </c>
      <c r="C243" s="63" t="s">
        <v>578</v>
      </c>
      <c r="D243" s="33">
        <v>22</v>
      </c>
      <c r="E243" s="33">
        <v>25</v>
      </c>
      <c r="F243" s="33">
        <v>47</v>
      </c>
      <c r="G243" s="33">
        <v>24</v>
      </c>
      <c r="H243" s="33">
        <v>24</v>
      </c>
      <c r="I243" s="33">
        <v>48</v>
      </c>
      <c r="J243" s="33">
        <v>20</v>
      </c>
      <c r="K243" s="33">
        <v>23</v>
      </c>
      <c r="L243" s="33">
        <v>43</v>
      </c>
      <c r="M243" s="33">
        <v>18</v>
      </c>
      <c r="N243" s="33">
        <v>21</v>
      </c>
      <c r="O243" s="33">
        <v>39</v>
      </c>
      <c r="P243" s="33">
        <v>20</v>
      </c>
      <c r="Q243" s="33">
        <v>24</v>
      </c>
      <c r="R243" s="33">
        <v>44</v>
      </c>
      <c r="S243" s="33">
        <v>17</v>
      </c>
      <c r="T243" s="33">
        <v>20</v>
      </c>
      <c r="U243" s="60">
        <v>37</v>
      </c>
    </row>
    <row r="244" spans="1:21" x14ac:dyDescent="0.2">
      <c r="A244" s="61">
        <v>50.0501</v>
      </c>
      <c r="B244" s="62" t="s">
        <v>394</v>
      </c>
      <c r="C244" s="63" t="s">
        <v>395</v>
      </c>
      <c r="D244" s="33">
        <v>177</v>
      </c>
      <c r="E244" s="33">
        <v>89</v>
      </c>
      <c r="F244" s="33">
        <v>266</v>
      </c>
      <c r="G244" s="33">
        <v>162</v>
      </c>
      <c r="H244" s="33">
        <v>83</v>
      </c>
      <c r="I244" s="33">
        <v>245</v>
      </c>
      <c r="J244" s="33">
        <v>173</v>
      </c>
      <c r="K244" s="33">
        <v>87</v>
      </c>
      <c r="L244" s="33">
        <v>260</v>
      </c>
      <c r="M244" s="33">
        <v>165</v>
      </c>
      <c r="N244" s="33">
        <v>78</v>
      </c>
      <c r="O244" s="33">
        <v>243</v>
      </c>
      <c r="P244" s="33">
        <v>178</v>
      </c>
      <c r="Q244" s="33">
        <v>79</v>
      </c>
      <c r="R244" s="33">
        <v>257</v>
      </c>
      <c r="S244" s="33">
        <v>164</v>
      </c>
      <c r="T244" s="33">
        <v>70</v>
      </c>
      <c r="U244" s="60">
        <v>234</v>
      </c>
    </row>
    <row r="245" spans="1:21" x14ac:dyDescent="0.2">
      <c r="A245" s="61">
        <v>50.070300000000003</v>
      </c>
      <c r="B245" s="62" t="s">
        <v>396</v>
      </c>
      <c r="C245" s="63" t="s">
        <v>397</v>
      </c>
      <c r="D245" s="33">
        <v>100</v>
      </c>
      <c r="E245" s="33">
        <v>22</v>
      </c>
      <c r="F245" s="33">
        <v>122</v>
      </c>
      <c r="G245" s="33">
        <v>99</v>
      </c>
      <c r="H245" s="33">
        <v>22</v>
      </c>
      <c r="I245" s="33">
        <v>121</v>
      </c>
      <c r="J245" s="33">
        <v>88</v>
      </c>
      <c r="K245" s="33">
        <v>17</v>
      </c>
      <c r="L245" s="33">
        <v>105</v>
      </c>
      <c r="M245" s="33">
        <v>79</v>
      </c>
      <c r="N245" s="33">
        <v>15</v>
      </c>
      <c r="O245" s="33">
        <v>94</v>
      </c>
      <c r="P245" s="33">
        <v>75</v>
      </c>
      <c r="Q245" s="33">
        <v>11</v>
      </c>
      <c r="R245" s="33">
        <v>86</v>
      </c>
      <c r="S245" s="33">
        <v>64</v>
      </c>
      <c r="T245" s="33">
        <v>15</v>
      </c>
      <c r="U245" s="60">
        <v>79</v>
      </c>
    </row>
    <row r="246" spans="1:21" x14ac:dyDescent="0.2">
      <c r="A246" s="61">
        <v>50.0901</v>
      </c>
      <c r="B246" s="62" t="s">
        <v>398</v>
      </c>
      <c r="C246" s="63" t="s">
        <v>579</v>
      </c>
      <c r="D246" s="33">
        <v>52</v>
      </c>
      <c r="E246" s="33">
        <v>55</v>
      </c>
      <c r="F246" s="33">
        <v>107</v>
      </c>
      <c r="G246" s="33">
        <v>47</v>
      </c>
      <c r="H246" s="33">
        <v>42</v>
      </c>
      <c r="I246" s="33">
        <v>89</v>
      </c>
      <c r="J246" s="33">
        <v>49</v>
      </c>
      <c r="K246" s="33">
        <v>43</v>
      </c>
      <c r="L246" s="33">
        <v>92</v>
      </c>
      <c r="M246" s="33">
        <v>45</v>
      </c>
      <c r="N246" s="33">
        <v>44</v>
      </c>
      <c r="O246" s="33">
        <v>89</v>
      </c>
      <c r="P246" s="33">
        <v>49</v>
      </c>
      <c r="Q246" s="33">
        <v>46</v>
      </c>
      <c r="R246" s="33">
        <v>95</v>
      </c>
      <c r="S246" s="33">
        <v>42</v>
      </c>
      <c r="T246" s="33">
        <v>42</v>
      </c>
      <c r="U246" s="60">
        <v>84</v>
      </c>
    </row>
    <row r="247" spans="1:21" x14ac:dyDescent="0.2">
      <c r="A247" s="57" t="s">
        <v>51</v>
      </c>
      <c r="B247" s="58"/>
      <c r="C247" s="59"/>
      <c r="D247" s="33">
        <v>95</v>
      </c>
      <c r="E247" s="33">
        <v>44</v>
      </c>
      <c r="F247" s="33">
        <v>139</v>
      </c>
      <c r="G247" s="33">
        <v>97</v>
      </c>
      <c r="H247" s="33">
        <v>39</v>
      </c>
      <c r="I247" s="33">
        <v>136</v>
      </c>
      <c r="J247" s="33">
        <v>95</v>
      </c>
      <c r="K247" s="33">
        <v>37</v>
      </c>
      <c r="L247" s="33">
        <v>132</v>
      </c>
      <c r="M247" s="33">
        <v>85</v>
      </c>
      <c r="N247" s="33">
        <v>36</v>
      </c>
      <c r="O247" s="33">
        <v>121</v>
      </c>
      <c r="P247" s="33">
        <v>92</v>
      </c>
      <c r="Q247" s="33">
        <v>38</v>
      </c>
      <c r="R247" s="33">
        <v>130</v>
      </c>
      <c r="S247" s="33">
        <v>84</v>
      </c>
      <c r="T247" s="33">
        <v>39</v>
      </c>
      <c r="U247" s="60">
        <v>123</v>
      </c>
    </row>
    <row r="248" spans="1:21" x14ac:dyDescent="0.2">
      <c r="A248" s="61">
        <v>50.060499999999998</v>
      </c>
      <c r="B248" s="62" t="s">
        <v>405</v>
      </c>
      <c r="C248" s="63" t="s">
        <v>580</v>
      </c>
      <c r="D248" s="33">
        <v>9</v>
      </c>
      <c r="E248" s="33">
        <v>5</v>
      </c>
      <c r="F248" s="33">
        <v>14</v>
      </c>
      <c r="G248" s="33">
        <v>9</v>
      </c>
      <c r="H248" s="33">
        <v>4</v>
      </c>
      <c r="I248" s="33">
        <v>13</v>
      </c>
      <c r="J248" s="33">
        <v>8</v>
      </c>
      <c r="K248" s="33">
        <v>4</v>
      </c>
      <c r="L248" s="33">
        <v>12</v>
      </c>
      <c r="M248" s="33">
        <v>6</v>
      </c>
      <c r="N248" s="33">
        <v>3</v>
      </c>
      <c r="O248" s="33">
        <v>9</v>
      </c>
      <c r="P248" s="33">
        <v>7</v>
      </c>
      <c r="Q248" s="33">
        <v>3</v>
      </c>
      <c r="R248" s="33">
        <v>10</v>
      </c>
      <c r="S248" s="33">
        <v>7</v>
      </c>
      <c r="T248" s="33">
        <v>4</v>
      </c>
      <c r="U248" s="60">
        <v>11</v>
      </c>
    </row>
    <row r="249" spans="1:21" x14ac:dyDescent="0.2">
      <c r="A249" s="61">
        <v>50.070099999999996</v>
      </c>
      <c r="B249" s="62" t="s">
        <v>407</v>
      </c>
      <c r="C249" s="63" t="s">
        <v>581</v>
      </c>
      <c r="D249" s="33">
        <v>5</v>
      </c>
      <c r="E249" s="33">
        <v>2</v>
      </c>
      <c r="F249" s="33">
        <v>7</v>
      </c>
      <c r="G249" s="33">
        <v>5</v>
      </c>
      <c r="H249" s="33">
        <v>2</v>
      </c>
      <c r="I249" s="33">
        <v>7</v>
      </c>
      <c r="J249" s="33">
        <v>5</v>
      </c>
      <c r="K249" s="33">
        <v>1</v>
      </c>
      <c r="L249" s="33">
        <v>6</v>
      </c>
      <c r="M249" s="33">
        <v>4</v>
      </c>
      <c r="N249" s="33">
        <v>1</v>
      </c>
      <c r="O249" s="33">
        <v>5</v>
      </c>
      <c r="P249" s="33">
        <v>3</v>
      </c>
      <c r="Q249" s="33">
        <v>1</v>
      </c>
      <c r="R249" s="33">
        <v>4</v>
      </c>
      <c r="S249" s="33">
        <v>3</v>
      </c>
      <c r="T249" s="33">
        <v>1</v>
      </c>
      <c r="U249" s="60">
        <v>4</v>
      </c>
    </row>
    <row r="250" spans="1:21" x14ac:dyDescent="0.2">
      <c r="A250" s="64">
        <v>50.0702</v>
      </c>
      <c r="B250" s="62" t="s">
        <v>582</v>
      </c>
      <c r="C250" s="63" t="s">
        <v>583</v>
      </c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>
        <v>26</v>
      </c>
      <c r="Q250" s="33">
        <v>7</v>
      </c>
      <c r="R250" s="33">
        <v>33</v>
      </c>
      <c r="S250" s="33">
        <v>21</v>
      </c>
      <c r="T250" s="33">
        <v>6</v>
      </c>
      <c r="U250" s="60">
        <v>27</v>
      </c>
    </row>
    <row r="251" spans="1:21" x14ac:dyDescent="0.2">
      <c r="A251" s="65"/>
      <c r="B251" s="62" t="s">
        <v>409</v>
      </c>
      <c r="C251" s="63" t="s">
        <v>584</v>
      </c>
      <c r="D251" s="33">
        <v>20</v>
      </c>
      <c r="E251" s="33">
        <v>7</v>
      </c>
      <c r="F251" s="33">
        <v>27</v>
      </c>
      <c r="G251" s="33">
        <v>26</v>
      </c>
      <c r="H251" s="33">
        <v>10</v>
      </c>
      <c r="I251" s="33">
        <v>36</v>
      </c>
      <c r="J251" s="33">
        <v>40</v>
      </c>
      <c r="K251" s="33">
        <v>11</v>
      </c>
      <c r="L251" s="33">
        <v>51</v>
      </c>
      <c r="M251" s="33">
        <v>42</v>
      </c>
      <c r="N251" s="33">
        <v>12</v>
      </c>
      <c r="O251" s="33">
        <v>54</v>
      </c>
      <c r="P251" s="33">
        <v>31</v>
      </c>
      <c r="Q251" s="33">
        <v>12</v>
      </c>
      <c r="R251" s="33">
        <v>43</v>
      </c>
      <c r="S251" s="33">
        <v>30</v>
      </c>
      <c r="T251" s="33">
        <v>14</v>
      </c>
      <c r="U251" s="60">
        <v>44</v>
      </c>
    </row>
    <row r="252" spans="1:21" x14ac:dyDescent="0.2">
      <c r="A252" s="61">
        <v>50.070399999999999</v>
      </c>
      <c r="B252" s="62" t="s">
        <v>411</v>
      </c>
      <c r="C252" s="63" t="s">
        <v>585</v>
      </c>
      <c r="D252" s="33">
        <v>6</v>
      </c>
      <c r="E252" s="33">
        <v>2</v>
      </c>
      <c r="F252" s="33">
        <v>8</v>
      </c>
      <c r="G252" s="33">
        <v>5</v>
      </c>
      <c r="H252" s="33">
        <v>1</v>
      </c>
      <c r="I252" s="33">
        <v>6</v>
      </c>
      <c r="J252" s="33">
        <v>5</v>
      </c>
      <c r="K252" s="33">
        <v>2</v>
      </c>
      <c r="L252" s="33">
        <v>7</v>
      </c>
      <c r="M252" s="33">
        <v>4</v>
      </c>
      <c r="N252" s="33">
        <v>3</v>
      </c>
      <c r="O252" s="33">
        <v>7</v>
      </c>
      <c r="P252" s="33">
        <v>2</v>
      </c>
      <c r="Q252" s="33">
        <v>4</v>
      </c>
      <c r="R252" s="33">
        <v>6</v>
      </c>
      <c r="S252" s="33">
        <v>2</v>
      </c>
      <c r="T252" s="33">
        <v>3</v>
      </c>
      <c r="U252" s="60">
        <v>5</v>
      </c>
    </row>
    <row r="253" spans="1:21" x14ac:dyDescent="0.2">
      <c r="A253" s="64">
        <v>50.070500000000003</v>
      </c>
      <c r="B253" s="62" t="s">
        <v>415</v>
      </c>
      <c r="C253" s="63" t="s">
        <v>586</v>
      </c>
      <c r="D253" s="33">
        <v>15</v>
      </c>
      <c r="E253" s="33">
        <v>12</v>
      </c>
      <c r="F253" s="33">
        <v>27</v>
      </c>
      <c r="G253" s="33">
        <v>12</v>
      </c>
      <c r="H253" s="33">
        <v>7</v>
      </c>
      <c r="I253" s="33">
        <v>19</v>
      </c>
      <c r="J253" s="33">
        <v>10</v>
      </c>
      <c r="K253" s="33">
        <v>5</v>
      </c>
      <c r="L253" s="33">
        <v>15</v>
      </c>
      <c r="M253" s="33">
        <v>10</v>
      </c>
      <c r="N253" s="33">
        <v>6</v>
      </c>
      <c r="O253" s="33">
        <v>16</v>
      </c>
      <c r="P253" s="33">
        <v>10</v>
      </c>
      <c r="Q253" s="33">
        <v>4</v>
      </c>
      <c r="R253" s="33">
        <v>14</v>
      </c>
      <c r="S253" s="33">
        <v>8</v>
      </c>
      <c r="T253" s="33">
        <v>4</v>
      </c>
      <c r="U253" s="60">
        <v>12</v>
      </c>
    </row>
    <row r="254" spans="1:21" x14ac:dyDescent="0.2">
      <c r="A254" s="70"/>
      <c r="B254" s="62" t="s">
        <v>413</v>
      </c>
      <c r="C254" s="63" t="s">
        <v>587</v>
      </c>
      <c r="D254" s="33">
        <v>15</v>
      </c>
      <c r="E254" s="33">
        <v>9</v>
      </c>
      <c r="F254" s="33">
        <v>24</v>
      </c>
      <c r="G254" s="33">
        <v>16</v>
      </c>
      <c r="H254" s="33">
        <v>8</v>
      </c>
      <c r="I254" s="33">
        <v>24</v>
      </c>
      <c r="J254" s="33">
        <v>11</v>
      </c>
      <c r="K254" s="33">
        <v>8</v>
      </c>
      <c r="L254" s="33">
        <v>19</v>
      </c>
      <c r="M254" s="33">
        <v>7</v>
      </c>
      <c r="N254" s="33">
        <v>6</v>
      </c>
      <c r="O254" s="33">
        <v>13</v>
      </c>
      <c r="P254" s="33">
        <v>3</v>
      </c>
      <c r="Q254" s="33">
        <v>4</v>
      </c>
      <c r="R254" s="33">
        <v>7</v>
      </c>
      <c r="S254" s="33">
        <v>4</v>
      </c>
      <c r="T254" s="33">
        <v>3</v>
      </c>
      <c r="U254" s="60">
        <v>7</v>
      </c>
    </row>
    <row r="255" spans="1:21" x14ac:dyDescent="0.2">
      <c r="A255" s="65"/>
      <c r="B255" s="62" t="s">
        <v>417</v>
      </c>
      <c r="C255" s="63" t="s">
        <v>588</v>
      </c>
      <c r="D255" s="33">
        <v>23</v>
      </c>
      <c r="E255" s="33">
        <v>3</v>
      </c>
      <c r="F255" s="33">
        <v>26</v>
      </c>
      <c r="G255" s="33">
        <v>21</v>
      </c>
      <c r="H255" s="33">
        <v>2</v>
      </c>
      <c r="I255" s="33">
        <v>23</v>
      </c>
      <c r="J255" s="33">
        <v>15</v>
      </c>
      <c r="K255" s="33">
        <v>2</v>
      </c>
      <c r="L255" s="33">
        <v>17</v>
      </c>
      <c r="M255" s="33">
        <v>11</v>
      </c>
      <c r="N255" s="33">
        <v>3</v>
      </c>
      <c r="O255" s="33">
        <v>14</v>
      </c>
      <c r="P255" s="33">
        <v>10</v>
      </c>
      <c r="Q255" s="33">
        <v>2</v>
      </c>
      <c r="R255" s="33">
        <v>12</v>
      </c>
      <c r="S255" s="33">
        <v>9</v>
      </c>
      <c r="T255" s="33">
        <v>2</v>
      </c>
      <c r="U255" s="60">
        <v>11</v>
      </c>
    </row>
    <row r="256" spans="1:21" x14ac:dyDescent="0.2">
      <c r="A256" s="61">
        <v>50.070799999999998</v>
      </c>
      <c r="B256" s="62" t="s">
        <v>419</v>
      </c>
      <c r="C256" s="63" t="s">
        <v>589</v>
      </c>
      <c r="D256" s="33">
        <v>1</v>
      </c>
      <c r="E256" s="33">
        <v>1</v>
      </c>
      <c r="F256" s="33">
        <v>2</v>
      </c>
      <c r="G256" s="33">
        <v>1</v>
      </c>
      <c r="H256" s="33">
        <v>1</v>
      </c>
      <c r="I256" s="33">
        <v>2</v>
      </c>
      <c r="J256" s="33">
        <v>1</v>
      </c>
      <c r="K256" s="33">
        <v>1</v>
      </c>
      <c r="L256" s="33">
        <v>2</v>
      </c>
      <c r="M256" s="33">
        <v>1</v>
      </c>
      <c r="N256" s="33"/>
      <c r="O256" s="33">
        <v>1</v>
      </c>
      <c r="P256" s="33"/>
      <c r="Q256" s="33"/>
      <c r="R256" s="33"/>
      <c r="S256" s="33"/>
      <c r="T256" s="33"/>
      <c r="U256" s="60"/>
    </row>
    <row r="257" spans="1:21" x14ac:dyDescent="0.2">
      <c r="A257" s="61">
        <v>50.070900000000002</v>
      </c>
      <c r="B257" s="62" t="s">
        <v>421</v>
      </c>
      <c r="C257" s="63" t="s">
        <v>590</v>
      </c>
      <c r="D257" s="33">
        <v>1</v>
      </c>
      <c r="E257" s="33">
        <v>3</v>
      </c>
      <c r="F257" s="33">
        <v>4</v>
      </c>
      <c r="G257" s="33">
        <v>2</v>
      </c>
      <c r="H257" s="33">
        <v>4</v>
      </c>
      <c r="I257" s="33">
        <v>6</v>
      </c>
      <c r="J257" s="33"/>
      <c r="K257" s="33">
        <v>3</v>
      </c>
      <c r="L257" s="33">
        <v>3</v>
      </c>
      <c r="M257" s="33"/>
      <c r="N257" s="33">
        <v>2</v>
      </c>
      <c r="O257" s="33">
        <v>2</v>
      </c>
      <c r="P257" s="33"/>
      <c r="Q257" s="33">
        <v>1</v>
      </c>
      <c r="R257" s="33">
        <v>1</v>
      </c>
      <c r="S257" s="33"/>
      <c r="T257" s="33">
        <v>2</v>
      </c>
      <c r="U257" s="60">
        <v>2</v>
      </c>
    </row>
    <row r="258" spans="1:21" x14ac:dyDescent="0.2">
      <c r="A258" s="57" t="s">
        <v>56</v>
      </c>
      <c r="B258" s="58"/>
      <c r="C258" s="59"/>
      <c r="D258" s="33">
        <v>121</v>
      </c>
      <c r="E258" s="33">
        <v>44</v>
      </c>
      <c r="F258" s="33">
        <v>165</v>
      </c>
      <c r="G258" s="33">
        <v>110</v>
      </c>
      <c r="H258" s="33">
        <v>35</v>
      </c>
      <c r="I258" s="33">
        <v>145</v>
      </c>
      <c r="J258" s="33">
        <v>118</v>
      </c>
      <c r="K258" s="33">
        <v>36</v>
      </c>
      <c r="L258" s="33">
        <v>154</v>
      </c>
      <c r="M258" s="33">
        <v>111</v>
      </c>
      <c r="N258" s="33">
        <v>33</v>
      </c>
      <c r="O258" s="33">
        <v>144</v>
      </c>
      <c r="P258" s="33">
        <v>103</v>
      </c>
      <c r="Q258" s="33">
        <v>39</v>
      </c>
      <c r="R258" s="33">
        <v>142</v>
      </c>
      <c r="S258" s="33">
        <v>91</v>
      </c>
      <c r="T258" s="33">
        <v>39</v>
      </c>
      <c r="U258" s="60">
        <v>130</v>
      </c>
    </row>
    <row r="259" spans="1:21" x14ac:dyDescent="0.2">
      <c r="A259" s="64">
        <v>30.9999</v>
      </c>
      <c r="B259" s="62" t="s">
        <v>423</v>
      </c>
      <c r="C259" s="63" t="s">
        <v>591</v>
      </c>
      <c r="D259" s="33">
        <v>21</v>
      </c>
      <c r="E259" s="33">
        <v>6</v>
      </c>
      <c r="F259" s="33">
        <v>27</v>
      </c>
      <c r="G259" s="33">
        <v>23</v>
      </c>
      <c r="H259" s="33">
        <v>5</v>
      </c>
      <c r="I259" s="33">
        <v>28</v>
      </c>
      <c r="J259" s="33">
        <v>19</v>
      </c>
      <c r="K259" s="33">
        <v>3</v>
      </c>
      <c r="L259" s="33">
        <v>22</v>
      </c>
      <c r="M259" s="33">
        <v>20</v>
      </c>
      <c r="N259" s="33">
        <v>7</v>
      </c>
      <c r="O259" s="33">
        <v>27</v>
      </c>
      <c r="P259" s="33">
        <v>18</v>
      </c>
      <c r="Q259" s="33">
        <v>8</v>
      </c>
      <c r="R259" s="33">
        <v>26</v>
      </c>
      <c r="S259" s="33">
        <v>21</v>
      </c>
      <c r="T259" s="33">
        <v>7</v>
      </c>
      <c r="U259" s="60">
        <v>28</v>
      </c>
    </row>
    <row r="260" spans="1:21" x14ac:dyDescent="0.2">
      <c r="A260" s="70"/>
      <c r="B260" s="62" t="s">
        <v>425</v>
      </c>
      <c r="C260" s="63" t="s">
        <v>592</v>
      </c>
      <c r="D260" s="33">
        <v>23</v>
      </c>
      <c r="E260" s="33">
        <v>6</v>
      </c>
      <c r="F260" s="33">
        <v>29</v>
      </c>
      <c r="G260" s="33">
        <v>19</v>
      </c>
      <c r="H260" s="33">
        <v>6</v>
      </c>
      <c r="I260" s="33">
        <v>25</v>
      </c>
      <c r="J260" s="33">
        <v>16</v>
      </c>
      <c r="K260" s="33">
        <v>8</v>
      </c>
      <c r="L260" s="33">
        <v>24</v>
      </c>
      <c r="M260" s="33">
        <v>18</v>
      </c>
      <c r="N260" s="33">
        <v>6</v>
      </c>
      <c r="O260" s="33">
        <v>24</v>
      </c>
      <c r="P260" s="33">
        <v>14</v>
      </c>
      <c r="Q260" s="33">
        <v>4</v>
      </c>
      <c r="R260" s="33">
        <v>18</v>
      </c>
      <c r="S260" s="33">
        <v>11</v>
      </c>
      <c r="T260" s="33">
        <v>7</v>
      </c>
      <c r="U260" s="60">
        <v>18</v>
      </c>
    </row>
    <row r="261" spans="1:21" x14ac:dyDescent="0.2">
      <c r="A261" s="70"/>
      <c r="B261" s="62" t="s">
        <v>429</v>
      </c>
      <c r="C261" s="63" t="s">
        <v>593</v>
      </c>
      <c r="D261" s="33">
        <v>12</v>
      </c>
      <c r="E261" s="33">
        <v>9</v>
      </c>
      <c r="F261" s="33">
        <v>21</v>
      </c>
      <c r="G261" s="33">
        <v>16</v>
      </c>
      <c r="H261" s="33">
        <v>8</v>
      </c>
      <c r="I261" s="33">
        <v>24</v>
      </c>
      <c r="J261" s="33">
        <v>12</v>
      </c>
      <c r="K261" s="33">
        <v>7</v>
      </c>
      <c r="L261" s="33">
        <v>19</v>
      </c>
      <c r="M261" s="33">
        <v>11</v>
      </c>
      <c r="N261" s="33">
        <v>6</v>
      </c>
      <c r="O261" s="33">
        <v>17</v>
      </c>
      <c r="P261" s="33">
        <v>10</v>
      </c>
      <c r="Q261" s="33">
        <v>5</v>
      </c>
      <c r="R261" s="33">
        <v>15</v>
      </c>
      <c r="S261" s="33">
        <v>8</v>
      </c>
      <c r="T261" s="33">
        <v>5</v>
      </c>
      <c r="U261" s="60">
        <v>13</v>
      </c>
    </row>
    <row r="262" spans="1:21" x14ac:dyDescent="0.2">
      <c r="A262" s="70"/>
      <c r="B262" s="62" t="s">
        <v>433</v>
      </c>
      <c r="C262" s="63" t="s">
        <v>148</v>
      </c>
      <c r="D262" s="33">
        <v>60</v>
      </c>
      <c r="E262" s="33">
        <v>23</v>
      </c>
      <c r="F262" s="33">
        <v>83</v>
      </c>
      <c r="G262" s="33">
        <v>49</v>
      </c>
      <c r="H262" s="33">
        <v>16</v>
      </c>
      <c r="I262" s="33">
        <v>65</v>
      </c>
      <c r="J262" s="33">
        <v>66</v>
      </c>
      <c r="K262" s="33">
        <v>16</v>
      </c>
      <c r="L262" s="33">
        <v>82</v>
      </c>
      <c r="M262" s="33">
        <v>56</v>
      </c>
      <c r="N262" s="33">
        <v>11</v>
      </c>
      <c r="O262" s="33">
        <v>67</v>
      </c>
      <c r="P262" s="33">
        <v>56</v>
      </c>
      <c r="Q262" s="33">
        <v>19</v>
      </c>
      <c r="R262" s="33">
        <v>75</v>
      </c>
      <c r="S262" s="33">
        <v>46</v>
      </c>
      <c r="T262" s="33">
        <v>16</v>
      </c>
      <c r="U262" s="60">
        <v>62</v>
      </c>
    </row>
    <row r="263" spans="1:21" x14ac:dyDescent="0.2">
      <c r="A263" s="70"/>
      <c r="B263" s="62" t="s">
        <v>431</v>
      </c>
      <c r="C263" s="63" t="s">
        <v>594</v>
      </c>
      <c r="D263" s="33">
        <v>5</v>
      </c>
      <c r="E263" s="33"/>
      <c r="F263" s="33">
        <v>5</v>
      </c>
      <c r="G263" s="33">
        <v>3</v>
      </c>
      <c r="H263" s="33"/>
      <c r="I263" s="33">
        <v>3</v>
      </c>
      <c r="J263" s="33">
        <v>2</v>
      </c>
      <c r="K263" s="33"/>
      <c r="L263" s="33">
        <v>2</v>
      </c>
      <c r="M263" s="33">
        <v>1</v>
      </c>
      <c r="N263" s="33"/>
      <c r="O263" s="33">
        <v>1</v>
      </c>
      <c r="P263" s="33">
        <v>1</v>
      </c>
      <c r="Q263" s="33"/>
      <c r="R263" s="33">
        <v>1</v>
      </c>
      <c r="S263" s="33">
        <v>1</v>
      </c>
      <c r="T263" s="33"/>
      <c r="U263" s="60">
        <v>1</v>
      </c>
    </row>
    <row r="264" spans="1:21" x14ac:dyDescent="0.2">
      <c r="A264" s="65"/>
      <c r="B264" s="62" t="s">
        <v>595</v>
      </c>
      <c r="C264" s="63" t="s">
        <v>596</v>
      </c>
      <c r="D264" s="33"/>
      <c r="E264" s="33"/>
      <c r="F264" s="33"/>
      <c r="G264" s="33"/>
      <c r="H264" s="33"/>
      <c r="I264" s="33"/>
      <c r="J264" s="33">
        <v>3</v>
      </c>
      <c r="K264" s="33">
        <v>2</v>
      </c>
      <c r="L264" s="33">
        <v>5</v>
      </c>
      <c r="M264" s="33">
        <v>5</v>
      </c>
      <c r="N264" s="33">
        <v>3</v>
      </c>
      <c r="O264" s="33">
        <v>8</v>
      </c>
      <c r="P264" s="33">
        <v>4</v>
      </c>
      <c r="Q264" s="33">
        <v>3</v>
      </c>
      <c r="R264" s="33">
        <v>7</v>
      </c>
      <c r="S264" s="33">
        <v>4</v>
      </c>
      <c r="T264" s="33">
        <v>4</v>
      </c>
      <c r="U264" s="60">
        <v>8</v>
      </c>
    </row>
    <row r="265" spans="1:21" x14ac:dyDescent="0.2">
      <c r="A265" s="57" t="s">
        <v>57</v>
      </c>
      <c r="B265" s="58"/>
      <c r="C265" s="59"/>
      <c r="D265" s="33">
        <v>75</v>
      </c>
      <c r="E265" s="33">
        <v>91</v>
      </c>
      <c r="F265" s="33">
        <v>166</v>
      </c>
      <c r="G265" s="33">
        <v>77</v>
      </c>
      <c r="H265" s="33">
        <v>85</v>
      </c>
      <c r="I265" s="33">
        <v>162</v>
      </c>
      <c r="J265" s="33">
        <v>65</v>
      </c>
      <c r="K265" s="33">
        <v>72</v>
      </c>
      <c r="L265" s="33">
        <v>137</v>
      </c>
      <c r="M265" s="33">
        <v>57</v>
      </c>
      <c r="N265" s="33">
        <v>64</v>
      </c>
      <c r="O265" s="33">
        <v>121</v>
      </c>
      <c r="P265" s="33">
        <v>47</v>
      </c>
      <c r="Q265" s="33">
        <v>55</v>
      </c>
      <c r="R265" s="33">
        <v>102</v>
      </c>
      <c r="S265" s="33">
        <v>37</v>
      </c>
      <c r="T265" s="33">
        <v>47</v>
      </c>
      <c r="U265" s="60">
        <v>84</v>
      </c>
    </row>
    <row r="266" spans="1:21" x14ac:dyDescent="0.2">
      <c r="A266" s="61">
        <v>54.010300000000001</v>
      </c>
      <c r="B266" s="62" t="s">
        <v>400</v>
      </c>
      <c r="C266" s="63" t="s">
        <v>401</v>
      </c>
      <c r="D266" s="33">
        <v>47</v>
      </c>
      <c r="E266" s="33">
        <v>42</v>
      </c>
      <c r="F266" s="33">
        <v>89</v>
      </c>
      <c r="G266" s="33">
        <v>45</v>
      </c>
      <c r="H266" s="33">
        <v>39</v>
      </c>
      <c r="I266" s="33">
        <v>84</v>
      </c>
      <c r="J266" s="33">
        <v>41</v>
      </c>
      <c r="K266" s="33">
        <v>37</v>
      </c>
      <c r="L266" s="33">
        <v>78</v>
      </c>
      <c r="M266" s="33">
        <v>35</v>
      </c>
      <c r="N266" s="33">
        <v>33</v>
      </c>
      <c r="O266" s="33">
        <v>68</v>
      </c>
      <c r="P266" s="33">
        <v>25</v>
      </c>
      <c r="Q266" s="33">
        <v>32</v>
      </c>
      <c r="R266" s="33">
        <v>57</v>
      </c>
      <c r="S266" s="33">
        <v>20</v>
      </c>
      <c r="T266" s="33">
        <v>29</v>
      </c>
      <c r="U266" s="60">
        <v>49</v>
      </c>
    </row>
    <row r="267" spans="1:21" x14ac:dyDescent="0.2">
      <c r="A267" s="61">
        <v>54.0199</v>
      </c>
      <c r="B267" s="62" t="s">
        <v>402</v>
      </c>
      <c r="C267" s="63" t="s">
        <v>597</v>
      </c>
      <c r="D267" s="33">
        <v>28</v>
      </c>
      <c r="E267" s="33">
        <v>49</v>
      </c>
      <c r="F267" s="33">
        <v>77</v>
      </c>
      <c r="G267" s="33">
        <v>32</v>
      </c>
      <c r="H267" s="33">
        <v>46</v>
      </c>
      <c r="I267" s="33">
        <v>78</v>
      </c>
      <c r="J267" s="33">
        <v>24</v>
      </c>
      <c r="K267" s="33">
        <v>35</v>
      </c>
      <c r="L267" s="33">
        <v>59</v>
      </c>
      <c r="M267" s="33">
        <v>22</v>
      </c>
      <c r="N267" s="33">
        <v>31</v>
      </c>
      <c r="O267" s="33">
        <v>53</v>
      </c>
      <c r="P267" s="33">
        <v>22</v>
      </c>
      <c r="Q267" s="33">
        <v>23</v>
      </c>
      <c r="R267" s="33">
        <v>45</v>
      </c>
      <c r="S267" s="33">
        <v>17</v>
      </c>
      <c r="T267" s="33">
        <v>18</v>
      </c>
      <c r="U267" s="60">
        <v>35</v>
      </c>
    </row>
    <row r="268" spans="1:21" x14ac:dyDescent="0.2">
      <c r="A268" s="52" t="s">
        <v>41</v>
      </c>
      <c r="B268" s="53"/>
      <c r="C268" s="54"/>
      <c r="D268" s="55">
        <v>333</v>
      </c>
      <c r="E268" s="55">
        <v>233</v>
      </c>
      <c r="F268" s="55">
        <v>566</v>
      </c>
      <c r="G268" s="55">
        <v>311</v>
      </c>
      <c r="H268" s="55">
        <v>230</v>
      </c>
      <c r="I268" s="55">
        <v>541</v>
      </c>
      <c r="J268" s="55">
        <v>316</v>
      </c>
      <c r="K268" s="55">
        <v>220</v>
      </c>
      <c r="L268" s="55">
        <v>536</v>
      </c>
      <c r="M268" s="55">
        <v>295</v>
      </c>
      <c r="N268" s="55">
        <v>213</v>
      </c>
      <c r="O268" s="55">
        <v>508</v>
      </c>
      <c r="P268" s="55">
        <v>315</v>
      </c>
      <c r="Q268" s="55">
        <v>213</v>
      </c>
      <c r="R268" s="55">
        <v>528</v>
      </c>
      <c r="S268" s="55">
        <v>276</v>
      </c>
      <c r="T268" s="55">
        <v>196</v>
      </c>
      <c r="U268" s="56">
        <v>472</v>
      </c>
    </row>
    <row r="269" spans="1:21" x14ac:dyDescent="0.2">
      <c r="A269" s="57" t="s">
        <v>63</v>
      </c>
      <c r="B269" s="58"/>
      <c r="C269" s="59"/>
      <c r="D269" s="33"/>
      <c r="E269" s="33"/>
      <c r="F269" s="33"/>
      <c r="G269" s="33"/>
      <c r="H269" s="33"/>
      <c r="I269" s="33"/>
      <c r="J269" s="33">
        <v>2</v>
      </c>
      <c r="K269" s="33"/>
      <c r="L269" s="33">
        <v>2</v>
      </c>
      <c r="M269" s="33">
        <v>1</v>
      </c>
      <c r="N269" s="33"/>
      <c r="O269" s="33">
        <v>1</v>
      </c>
      <c r="P269" s="33"/>
      <c r="Q269" s="33"/>
      <c r="R269" s="33"/>
      <c r="S269" s="33">
        <v>1</v>
      </c>
      <c r="T269" s="33"/>
      <c r="U269" s="60">
        <v>1</v>
      </c>
    </row>
    <row r="270" spans="1:21" x14ac:dyDescent="0.2">
      <c r="A270" s="61">
        <v>16.010200000000001</v>
      </c>
      <c r="B270" s="62" t="s">
        <v>434</v>
      </c>
      <c r="C270" s="63" t="s">
        <v>598</v>
      </c>
      <c r="D270" s="33"/>
      <c r="E270" s="33"/>
      <c r="F270" s="33"/>
      <c r="G270" s="33"/>
      <c r="H270" s="33"/>
      <c r="I270" s="33"/>
      <c r="J270" s="33">
        <v>2</v>
      </c>
      <c r="K270" s="33"/>
      <c r="L270" s="33">
        <v>2</v>
      </c>
      <c r="M270" s="33">
        <v>1</v>
      </c>
      <c r="N270" s="33"/>
      <c r="O270" s="33">
        <v>1</v>
      </c>
      <c r="P270" s="33"/>
      <c r="Q270" s="33"/>
      <c r="R270" s="33"/>
      <c r="S270" s="33">
        <v>1</v>
      </c>
      <c r="T270" s="33"/>
      <c r="U270" s="60">
        <v>1</v>
      </c>
    </row>
    <row r="271" spans="1:21" x14ac:dyDescent="0.2">
      <c r="A271" s="57" t="s">
        <v>45</v>
      </c>
      <c r="B271" s="58"/>
      <c r="C271" s="59"/>
      <c r="D271" s="33">
        <v>108</v>
      </c>
      <c r="E271" s="33">
        <v>70</v>
      </c>
      <c r="F271" s="33">
        <v>178</v>
      </c>
      <c r="G271" s="33">
        <v>103</v>
      </c>
      <c r="H271" s="33">
        <v>70</v>
      </c>
      <c r="I271" s="33">
        <v>173</v>
      </c>
      <c r="J271" s="33">
        <v>95</v>
      </c>
      <c r="K271" s="33">
        <v>76</v>
      </c>
      <c r="L271" s="33">
        <v>171</v>
      </c>
      <c r="M271" s="33">
        <v>87</v>
      </c>
      <c r="N271" s="33">
        <v>74</v>
      </c>
      <c r="O271" s="33">
        <v>161</v>
      </c>
      <c r="P271" s="33">
        <v>92</v>
      </c>
      <c r="Q271" s="33">
        <v>67</v>
      </c>
      <c r="R271" s="33">
        <v>159</v>
      </c>
      <c r="S271" s="33">
        <v>88</v>
      </c>
      <c r="T271" s="33">
        <v>63</v>
      </c>
      <c r="U271" s="60">
        <v>151</v>
      </c>
    </row>
    <row r="272" spans="1:21" x14ac:dyDescent="0.2">
      <c r="A272" s="61">
        <v>16.090499999999999</v>
      </c>
      <c r="B272" s="62" t="s">
        <v>386</v>
      </c>
      <c r="C272" s="63" t="s">
        <v>576</v>
      </c>
      <c r="D272" s="33">
        <v>46</v>
      </c>
      <c r="E272" s="33">
        <v>31</v>
      </c>
      <c r="F272" s="33">
        <v>77</v>
      </c>
      <c r="G272" s="33">
        <v>45</v>
      </c>
      <c r="H272" s="33">
        <v>30</v>
      </c>
      <c r="I272" s="33">
        <v>75</v>
      </c>
      <c r="J272" s="33">
        <v>44</v>
      </c>
      <c r="K272" s="33">
        <v>30</v>
      </c>
      <c r="L272" s="33">
        <v>74</v>
      </c>
      <c r="M272" s="33">
        <v>36</v>
      </c>
      <c r="N272" s="33">
        <v>26</v>
      </c>
      <c r="O272" s="33">
        <v>62</v>
      </c>
      <c r="P272" s="33">
        <v>38</v>
      </c>
      <c r="Q272" s="33">
        <v>24</v>
      </c>
      <c r="R272" s="33">
        <v>62</v>
      </c>
      <c r="S272" s="33">
        <v>35</v>
      </c>
      <c r="T272" s="33">
        <v>23</v>
      </c>
      <c r="U272" s="60">
        <v>58</v>
      </c>
    </row>
    <row r="273" spans="1:21" x14ac:dyDescent="0.2">
      <c r="A273" s="61">
        <v>23.010100000000001</v>
      </c>
      <c r="B273" s="62" t="s">
        <v>444</v>
      </c>
      <c r="C273" s="63" t="s">
        <v>599</v>
      </c>
      <c r="D273" s="33">
        <v>40</v>
      </c>
      <c r="E273" s="33">
        <v>16</v>
      </c>
      <c r="F273" s="33">
        <v>56</v>
      </c>
      <c r="G273" s="33">
        <v>35</v>
      </c>
      <c r="H273" s="33">
        <v>14</v>
      </c>
      <c r="I273" s="33">
        <v>49</v>
      </c>
      <c r="J273" s="33">
        <v>29</v>
      </c>
      <c r="K273" s="33">
        <v>18</v>
      </c>
      <c r="L273" s="33">
        <v>47</v>
      </c>
      <c r="M273" s="33">
        <v>29</v>
      </c>
      <c r="N273" s="33">
        <v>20</v>
      </c>
      <c r="O273" s="33">
        <v>49</v>
      </c>
      <c r="P273" s="33">
        <v>34</v>
      </c>
      <c r="Q273" s="33">
        <v>19</v>
      </c>
      <c r="R273" s="33">
        <v>53</v>
      </c>
      <c r="S273" s="33">
        <v>34</v>
      </c>
      <c r="T273" s="33">
        <v>18</v>
      </c>
      <c r="U273" s="60">
        <v>52</v>
      </c>
    </row>
    <row r="274" spans="1:21" x14ac:dyDescent="0.2">
      <c r="A274" s="61">
        <v>54.010100000000001</v>
      </c>
      <c r="B274" s="62" t="s">
        <v>442</v>
      </c>
      <c r="C274" s="63" t="s">
        <v>443</v>
      </c>
      <c r="D274" s="33">
        <v>22</v>
      </c>
      <c r="E274" s="33">
        <v>23</v>
      </c>
      <c r="F274" s="33">
        <v>45</v>
      </c>
      <c r="G274" s="33">
        <v>23</v>
      </c>
      <c r="H274" s="33">
        <v>26</v>
      </c>
      <c r="I274" s="33">
        <v>49</v>
      </c>
      <c r="J274" s="33">
        <v>22</v>
      </c>
      <c r="K274" s="33">
        <v>28</v>
      </c>
      <c r="L274" s="33">
        <v>50</v>
      </c>
      <c r="M274" s="33">
        <v>22</v>
      </c>
      <c r="N274" s="33">
        <v>28</v>
      </c>
      <c r="O274" s="33">
        <v>50</v>
      </c>
      <c r="P274" s="33">
        <v>20</v>
      </c>
      <c r="Q274" s="33">
        <v>24</v>
      </c>
      <c r="R274" s="33">
        <v>44</v>
      </c>
      <c r="S274" s="33">
        <v>19</v>
      </c>
      <c r="T274" s="33">
        <v>22</v>
      </c>
      <c r="U274" s="60">
        <v>41</v>
      </c>
    </row>
    <row r="275" spans="1:21" x14ac:dyDescent="0.2">
      <c r="A275" s="57" t="s">
        <v>43</v>
      </c>
      <c r="B275" s="58"/>
      <c r="C275" s="59"/>
      <c r="D275" s="33">
        <v>225</v>
      </c>
      <c r="E275" s="33">
        <v>163</v>
      </c>
      <c r="F275" s="33">
        <v>388</v>
      </c>
      <c r="G275" s="33">
        <v>208</v>
      </c>
      <c r="H275" s="33">
        <v>160</v>
      </c>
      <c r="I275" s="33">
        <v>368</v>
      </c>
      <c r="J275" s="33">
        <v>219</v>
      </c>
      <c r="K275" s="33">
        <v>144</v>
      </c>
      <c r="L275" s="33">
        <v>363</v>
      </c>
      <c r="M275" s="33">
        <v>207</v>
      </c>
      <c r="N275" s="33">
        <v>139</v>
      </c>
      <c r="O275" s="33">
        <v>346</v>
      </c>
      <c r="P275" s="33">
        <v>223</v>
      </c>
      <c r="Q275" s="33">
        <v>146</v>
      </c>
      <c r="R275" s="33">
        <v>369</v>
      </c>
      <c r="S275" s="33">
        <v>187</v>
      </c>
      <c r="T275" s="33">
        <v>133</v>
      </c>
      <c r="U275" s="60">
        <v>320</v>
      </c>
    </row>
    <row r="276" spans="1:21" x14ac:dyDescent="0.2">
      <c r="A276" s="61">
        <v>16.010200000000001</v>
      </c>
      <c r="B276" s="62" t="s">
        <v>436</v>
      </c>
      <c r="C276" s="63" t="s">
        <v>600</v>
      </c>
      <c r="D276" s="33">
        <v>21</v>
      </c>
      <c r="E276" s="33">
        <v>11</v>
      </c>
      <c r="F276" s="33">
        <v>32</v>
      </c>
      <c r="G276" s="33">
        <v>20</v>
      </c>
      <c r="H276" s="33">
        <v>10</v>
      </c>
      <c r="I276" s="33">
        <v>30</v>
      </c>
      <c r="J276" s="33">
        <v>21</v>
      </c>
      <c r="K276" s="33">
        <v>11</v>
      </c>
      <c r="L276" s="33">
        <v>32</v>
      </c>
      <c r="M276" s="33">
        <v>21</v>
      </c>
      <c r="N276" s="33">
        <v>11</v>
      </c>
      <c r="O276" s="33">
        <v>32</v>
      </c>
      <c r="P276" s="33">
        <v>21</v>
      </c>
      <c r="Q276" s="33">
        <v>11</v>
      </c>
      <c r="R276" s="33">
        <v>32</v>
      </c>
      <c r="S276" s="33">
        <v>17</v>
      </c>
      <c r="T276" s="33">
        <v>11</v>
      </c>
      <c r="U276" s="60">
        <v>28</v>
      </c>
    </row>
    <row r="277" spans="1:21" x14ac:dyDescent="0.2">
      <c r="A277" s="61">
        <v>16.010300000000001</v>
      </c>
      <c r="B277" s="62" t="s">
        <v>438</v>
      </c>
      <c r="C277" s="63" t="s">
        <v>601</v>
      </c>
      <c r="D277" s="33">
        <v>73</v>
      </c>
      <c r="E277" s="33">
        <v>18</v>
      </c>
      <c r="F277" s="33">
        <v>91</v>
      </c>
      <c r="G277" s="33">
        <v>64</v>
      </c>
      <c r="H277" s="33">
        <v>17</v>
      </c>
      <c r="I277" s="33">
        <v>81</v>
      </c>
      <c r="J277" s="33">
        <v>62</v>
      </c>
      <c r="K277" s="33">
        <v>16</v>
      </c>
      <c r="L277" s="33">
        <v>78</v>
      </c>
      <c r="M277" s="33">
        <v>58</v>
      </c>
      <c r="N277" s="33">
        <v>13</v>
      </c>
      <c r="O277" s="33">
        <v>71</v>
      </c>
      <c r="P277" s="33">
        <v>69</v>
      </c>
      <c r="Q277" s="33">
        <v>16</v>
      </c>
      <c r="R277" s="33">
        <v>85</v>
      </c>
      <c r="S277" s="33">
        <v>50</v>
      </c>
      <c r="T277" s="33">
        <v>14</v>
      </c>
      <c r="U277" s="60">
        <v>64</v>
      </c>
    </row>
    <row r="278" spans="1:21" x14ac:dyDescent="0.2">
      <c r="A278" s="61">
        <v>16.010400000000001</v>
      </c>
      <c r="B278" s="62" t="s">
        <v>380</v>
      </c>
      <c r="C278" s="63" t="s">
        <v>381</v>
      </c>
      <c r="D278" s="33">
        <v>20</v>
      </c>
      <c r="E278" s="33">
        <v>13</v>
      </c>
      <c r="F278" s="33">
        <v>33</v>
      </c>
      <c r="G278" s="33">
        <v>19</v>
      </c>
      <c r="H278" s="33">
        <v>11</v>
      </c>
      <c r="I278" s="33">
        <v>30</v>
      </c>
      <c r="J278" s="33">
        <v>20</v>
      </c>
      <c r="K278" s="33">
        <v>12</v>
      </c>
      <c r="L278" s="33">
        <v>32</v>
      </c>
      <c r="M278" s="33">
        <v>18</v>
      </c>
      <c r="N278" s="33">
        <v>10</v>
      </c>
      <c r="O278" s="33">
        <v>28</v>
      </c>
      <c r="P278" s="33">
        <v>20</v>
      </c>
      <c r="Q278" s="33">
        <v>11</v>
      </c>
      <c r="R278" s="33">
        <v>31</v>
      </c>
      <c r="S278" s="33">
        <v>17</v>
      </c>
      <c r="T278" s="33">
        <v>10</v>
      </c>
      <c r="U278" s="60">
        <v>27</v>
      </c>
    </row>
    <row r="279" spans="1:21" x14ac:dyDescent="0.2">
      <c r="A279" s="61">
        <v>16.090499999999999</v>
      </c>
      <c r="B279" s="62" t="s">
        <v>386</v>
      </c>
      <c r="C279" s="63" t="s">
        <v>576</v>
      </c>
      <c r="D279" s="33">
        <v>17</v>
      </c>
      <c r="E279" s="33">
        <v>13</v>
      </c>
      <c r="F279" s="33">
        <v>30</v>
      </c>
      <c r="G279" s="33">
        <v>14</v>
      </c>
      <c r="H279" s="33">
        <v>11</v>
      </c>
      <c r="I279" s="33">
        <v>25</v>
      </c>
      <c r="J279" s="33">
        <v>15</v>
      </c>
      <c r="K279" s="33">
        <v>9</v>
      </c>
      <c r="L279" s="33">
        <v>24</v>
      </c>
      <c r="M279" s="33">
        <v>14</v>
      </c>
      <c r="N279" s="33">
        <v>7</v>
      </c>
      <c r="O279" s="33">
        <v>21</v>
      </c>
      <c r="P279" s="33">
        <v>11</v>
      </c>
      <c r="Q279" s="33">
        <v>9</v>
      </c>
      <c r="R279" s="33">
        <v>20</v>
      </c>
      <c r="S279" s="33">
        <v>9</v>
      </c>
      <c r="T279" s="33">
        <v>8</v>
      </c>
      <c r="U279" s="60">
        <v>17</v>
      </c>
    </row>
    <row r="280" spans="1:21" x14ac:dyDescent="0.2">
      <c r="A280" s="61">
        <v>23.010100000000001</v>
      </c>
      <c r="B280" s="62" t="s">
        <v>388</v>
      </c>
      <c r="C280" s="63" t="s">
        <v>389</v>
      </c>
      <c r="D280" s="33">
        <v>26</v>
      </c>
      <c r="E280" s="33">
        <v>17</v>
      </c>
      <c r="F280" s="33">
        <v>43</v>
      </c>
      <c r="G280" s="33">
        <v>23</v>
      </c>
      <c r="H280" s="33">
        <v>20</v>
      </c>
      <c r="I280" s="33">
        <v>43</v>
      </c>
      <c r="J280" s="33">
        <v>32</v>
      </c>
      <c r="K280" s="33">
        <v>12</v>
      </c>
      <c r="L280" s="33">
        <v>44</v>
      </c>
      <c r="M280" s="33">
        <v>29</v>
      </c>
      <c r="N280" s="33">
        <v>13</v>
      </c>
      <c r="O280" s="33">
        <v>42</v>
      </c>
      <c r="P280" s="33">
        <v>40</v>
      </c>
      <c r="Q280" s="33">
        <v>15</v>
      </c>
      <c r="R280" s="33">
        <v>55</v>
      </c>
      <c r="S280" s="33">
        <v>37</v>
      </c>
      <c r="T280" s="33">
        <v>16</v>
      </c>
      <c r="U280" s="60">
        <v>53</v>
      </c>
    </row>
    <row r="281" spans="1:21" x14ac:dyDescent="0.2">
      <c r="A281" s="61">
        <v>38.010100000000001</v>
      </c>
      <c r="B281" s="62" t="s">
        <v>392</v>
      </c>
      <c r="C281" s="63" t="s">
        <v>578</v>
      </c>
      <c r="D281" s="33">
        <v>8</v>
      </c>
      <c r="E281" s="33">
        <v>30</v>
      </c>
      <c r="F281" s="33">
        <v>38</v>
      </c>
      <c r="G281" s="33">
        <v>7</v>
      </c>
      <c r="H281" s="33">
        <v>32</v>
      </c>
      <c r="I281" s="33">
        <v>39</v>
      </c>
      <c r="J281" s="33">
        <v>6</v>
      </c>
      <c r="K281" s="33">
        <v>26</v>
      </c>
      <c r="L281" s="33">
        <v>32</v>
      </c>
      <c r="M281" s="33">
        <v>5</v>
      </c>
      <c r="N281" s="33">
        <v>26</v>
      </c>
      <c r="O281" s="33">
        <v>31</v>
      </c>
      <c r="P281" s="33">
        <v>4</v>
      </c>
      <c r="Q281" s="33">
        <v>26</v>
      </c>
      <c r="R281" s="33">
        <v>30</v>
      </c>
      <c r="S281" s="33">
        <v>3</v>
      </c>
      <c r="T281" s="33">
        <v>23</v>
      </c>
      <c r="U281" s="60">
        <v>26</v>
      </c>
    </row>
    <row r="282" spans="1:21" x14ac:dyDescent="0.2">
      <c r="A282" s="61">
        <v>50.100200000000001</v>
      </c>
      <c r="B282" s="62" t="s">
        <v>440</v>
      </c>
      <c r="C282" s="63" t="s">
        <v>602</v>
      </c>
      <c r="D282" s="33">
        <v>34</v>
      </c>
      <c r="E282" s="33">
        <v>24</v>
      </c>
      <c r="F282" s="33">
        <v>58</v>
      </c>
      <c r="G282" s="33">
        <v>38</v>
      </c>
      <c r="H282" s="33">
        <v>20</v>
      </c>
      <c r="I282" s="33">
        <v>58</v>
      </c>
      <c r="J282" s="33">
        <v>42</v>
      </c>
      <c r="K282" s="33">
        <v>22</v>
      </c>
      <c r="L282" s="33">
        <v>64</v>
      </c>
      <c r="M282" s="33">
        <v>41</v>
      </c>
      <c r="N282" s="33">
        <v>20</v>
      </c>
      <c r="O282" s="33">
        <v>61</v>
      </c>
      <c r="P282" s="33">
        <v>41</v>
      </c>
      <c r="Q282" s="33">
        <v>23</v>
      </c>
      <c r="R282" s="33">
        <v>64</v>
      </c>
      <c r="S282" s="33">
        <v>39</v>
      </c>
      <c r="T282" s="33">
        <v>20</v>
      </c>
      <c r="U282" s="60">
        <v>59</v>
      </c>
    </row>
    <row r="283" spans="1:21" x14ac:dyDescent="0.2">
      <c r="A283" s="64">
        <v>54.010100000000001</v>
      </c>
      <c r="B283" s="62" t="s">
        <v>442</v>
      </c>
      <c r="C283" s="63" t="s">
        <v>443</v>
      </c>
      <c r="D283" s="33">
        <v>26</v>
      </c>
      <c r="E283" s="33">
        <v>37</v>
      </c>
      <c r="F283" s="33">
        <v>63</v>
      </c>
      <c r="G283" s="33">
        <v>23</v>
      </c>
      <c r="H283" s="33">
        <v>39</v>
      </c>
      <c r="I283" s="33">
        <v>62</v>
      </c>
      <c r="J283" s="33">
        <v>21</v>
      </c>
      <c r="K283" s="33">
        <v>36</v>
      </c>
      <c r="L283" s="33">
        <v>57</v>
      </c>
      <c r="M283" s="33">
        <v>21</v>
      </c>
      <c r="N283" s="33">
        <v>39</v>
      </c>
      <c r="O283" s="33">
        <v>60</v>
      </c>
      <c r="P283" s="33">
        <v>17</v>
      </c>
      <c r="Q283" s="33">
        <v>35</v>
      </c>
      <c r="R283" s="33">
        <v>52</v>
      </c>
      <c r="S283" s="33">
        <v>15</v>
      </c>
      <c r="T283" s="33">
        <v>31</v>
      </c>
      <c r="U283" s="60">
        <v>46</v>
      </c>
    </row>
    <row r="284" spans="1:21" x14ac:dyDescent="0.2">
      <c r="A284" s="66" t="s">
        <v>450</v>
      </c>
      <c r="B284" s="67"/>
      <c r="C284" s="68"/>
      <c r="D284" s="32">
        <v>287</v>
      </c>
      <c r="E284" s="32">
        <v>142</v>
      </c>
      <c r="F284" s="32">
        <v>429</v>
      </c>
      <c r="G284" s="32">
        <v>97</v>
      </c>
      <c r="H284" s="32">
        <v>72</v>
      </c>
      <c r="I284" s="32">
        <v>169</v>
      </c>
      <c r="J284" s="32">
        <v>212</v>
      </c>
      <c r="K284" s="32">
        <v>104</v>
      </c>
      <c r="L284" s="32">
        <v>316</v>
      </c>
      <c r="M284" s="32">
        <v>114</v>
      </c>
      <c r="N284" s="32">
        <v>47</v>
      </c>
      <c r="O284" s="32">
        <v>161</v>
      </c>
      <c r="P284" s="32">
        <v>79</v>
      </c>
      <c r="Q284" s="32">
        <v>44</v>
      </c>
      <c r="R284" s="32">
        <v>123</v>
      </c>
      <c r="S284" s="32">
        <v>101</v>
      </c>
      <c r="T284" s="32">
        <v>53</v>
      </c>
      <c r="U284" s="69">
        <v>154</v>
      </c>
    </row>
    <row r="285" spans="1:21" x14ac:dyDescent="0.2">
      <c r="A285" s="52" t="s">
        <v>36</v>
      </c>
      <c r="B285" s="53"/>
      <c r="C285" s="54"/>
      <c r="D285" s="55">
        <v>81</v>
      </c>
      <c r="E285" s="55">
        <v>68</v>
      </c>
      <c r="F285" s="55">
        <v>149</v>
      </c>
      <c r="G285" s="55">
        <v>73</v>
      </c>
      <c r="H285" s="55">
        <v>57</v>
      </c>
      <c r="I285" s="55">
        <v>130</v>
      </c>
      <c r="J285" s="55">
        <v>62</v>
      </c>
      <c r="K285" s="55">
        <v>46</v>
      </c>
      <c r="L285" s="55">
        <v>108</v>
      </c>
      <c r="M285" s="55">
        <v>87</v>
      </c>
      <c r="N285" s="55">
        <v>36</v>
      </c>
      <c r="O285" s="55">
        <v>123</v>
      </c>
      <c r="P285" s="55">
        <v>53</v>
      </c>
      <c r="Q285" s="55">
        <v>25</v>
      </c>
      <c r="R285" s="55">
        <v>78</v>
      </c>
      <c r="S285" s="55">
        <v>64</v>
      </c>
      <c r="T285" s="55">
        <v>25</v>
      </c>
      <c r="U285" s="56">
        <v>89</v>
      </c>
    </row>
    <row r="286" spans="1:21" x14ac:dyDescent="0.2">
      <c r="A286" s="57" t="s">
        <v>62</v>
      </c>
      <c r="B286" s="58"/>
      <c r="C286" s="59"/>
      <c r="D286" s="33">
        <v>81</v>
      </c>
      <c r="E286" s="33">
        <v>68</v>
      </c>
      <c r="F286" s="33">
        <v>149</v>
      </c>
      <c r="G286" s="33">
        <v>73</v>
      </c>
      <c r="H286" s="33">
        <v>57</v>
      </c>
      <c r="I286" s="33">
        <v>130</v>
      </c>
      <c r="J286" s="33">
        <v>62</v>
      </c>
      <c r="K286" s="33">
        <v>46</v>
      </c>
      <c r="L286" s="33">
        <v>108</v>
      </c>
      <c r="M286" s="33">
        <v>87</v>
      </c>
      <c r="N286" s="33">
        <v>36</v>
      </c>
      <c r="O286" s="33">
        <v>123</v>
      </c>
      <c r="P286" s="33">
        <v>53</v>
      </c>
      <c r="Q286" s="33">
        <v>25</v>
      </c>
      <c r="R286" s="33">
        <v>78</v>
      </c>
      <c r="S286" s="33">
        <v>64</v>
      </c>
      <c r="T286" s="33">
        <v>25</v>
      </c>
      <c r="U286" s="60">
        <v>89</v>
      </c>
    </row>
    <row r="287" spans="1:21" x14ac:dyDescent="0.2">
      <c r="A287" s="61">
        <v>45</v>
      </c>
      <c r="B287" s="62" t="s">
        <v>447</v>
      </c>
      <c r="C287" s="63" t="s">
        <v>603</v>
      </c>
      <c r="D287" s="33">
        <v>18</v>
      </c>
      <c r="E287" s="33">
        <v>4</v>
      </c>
      <c r="F287" s="33">
        <v>22</v>
      </c>
      <c r="G287" s="33">
        <v>7</v>
      </c>
      <c r="H287" s="33">
        <v>6</v>
      </c>
      <c r="I287" s="33">
        <v>13</v>
      </c>
      <c r="J287" s="33">
        <v>4</v>
      </c>
      <c r="K287" s="33">
        <v>8</v>
      </c>
      <c r="L287" s="33">
        <v>12</v>
      </c>
      <c r="M287" s="33">
        <v>7</v>
      </c>
      <c r="N287" s="33">
        <v>7</v>
      </c>
      <c r="O287" s="33">
        <v>14</v>
      </c>
      <c r="P287" s="33">
        <v>6</v>
      </c>
      <c r="Q287" s="33">
        <v>3</v>
      </c>
      <c r="R287" s="33">
        <v>9</v>
      </c>
      <c r="S287" s="33">
        <v>5</v>
      </c>
      <c r="T287" s="33">
        <v>5</v>
      </c>
      <c r="U287" s="60">
        <v>10</v>
      </c>
    </row>
    <row r="288" spans="1:21" x14ac:dyDescent="0.2">
      <c r="A288" s="61" t="s">
        <v>451</v>
      </c>
      <c r="B288" s="62" t="s">
        <v>451</v>
      </c>
      <c r="C288" s="63" t="s">
        <v>604</v>
      </c>
      <c r="D288" s="33">
        <v>8</v>
      </c>
      <c r="E288" s="33">
        <v>9</v>
      </c>
      <c r="F288" s="33">
        <v>17</v>
      </c>
      <c r="G288" s="33">
        <v>7</v>
      </c>
      <c r="H288" s="33">
        <v>4</v>
      </c>
      <c r="I288" s="33">
        <v>11</v>
      </c>
      <c r="J288" s="33">
        <v>3</v>
      </c>
      <c r="K288" s="33">
        <v>6</v>
      </c>
      <c r="L288" s="33">
        <v>9</v>
      </c>
      <c r="M288" s="33">
        <v>7</v>
      </c>
      <c r="N288" s="33">
        <v>4</v>
      </c>
      <c r="O288" s="33">
        <v>11</v>
      </c>
      <c r="P288" s="33">
        <v>2</v>
      </c>
      <c r="Q288" s="33">
        <v>2</v>
      </c>
      <c r="R288" s="33">
        <v>4</v>
      </c>
      <c r="S288" s="33">
        <v>9</v>
      </c>
      <c r="T288" s="33">
        <v>7</v>
      </c>
      <c r="U288" s="60">
        <v>16</v>
      </c>
    </row>
    <row r="289" spans="1:21" x14ac:dyDescent="0.2">
      <c r="A289" s="61" t="s">
        <v>455</v>
      </c>
      <c r="B289" s="62" t="s">
        <v>455</v>
      </c>
      <c r="C289" s="63" t="s">
        <v>605</v>
      </c>
      <c r="D289" s="33">
        <v>1</v>
      </c>
      <c r="E289" s="33">
        <v>6</v>
      </c>
      <c r="F289" s="33">
        <v>7</v>
      </c>
      <c r="G289" s="33">
        <v>2</v>
      </c>
      <c r="H289" s="33">
        <v>4</v>
      </c>
      <c r="I289" s="33">
        <v>6</v>
      </c>
      <c r="J289" s="33">
        <v>2</v>
      </c>
      <c r="K289" s="33">
        <v>4</v>
      </c>
      <c r="L289" s="33">
        <v>6</v>
      </c>
      <c r="M289" s="33">
        <v>3</v>
      </c>
      <c r="N289" s="33">
        <v>2</v>
      </c>
      <c r="O289" s="33">
        <v>5</v>
      </c>
      <c r="P289" s="33">
        <v>2</v>
      </c>
      <c r="Q289" s="33">
        <v>2</v>
      </c>
      <c r="R289" s="33">
        <v>4</v>
      </c>
      <c r="S289" s="33">
        <v>1</v>
      </c>
      <c r="T289" s="33">
        <v>2</v>
      </c>
      <c r="U289" s="60">
        <v>3</v>
      </c>
    </row>
    <row r="290" spans="1:21" x14ac:dyDescent="0.2">
      <c r="A290" s="61" t="s">
        <v>457</v>
      </c>
      <c r="B290" s="62" t="s">
        <v>457</v>
      </c>
      <c r="C290" s="63" t="s">
        <v>606</v>
      </c>
      <c r="D290" s="33">
        <v>18</v>
      </c>
      <c r="E290" s="33">
        <v>24</v>
      </c>
      <c r="F290" s="33">
        <v>42</v>
      </c>
      <c r="G290" s="33">
        <v>29</v>
      </c>
      <c r="H290" s="33">
        <v>20</v>
      </c>
      <c r="I290" s="33">
        <v>49</v>
      </c>
      <c r="J290" s="33">
        <v>27</v>
      </c>
      <c r="K290" s="33">
        <v>13</v>
      </c>
      <c r="L290" s="33">
        <v>40</v>
      </c>
      <c r="M290" s="33">
        <v>39</v>
      </c>
      <c r="N290" s="33">
        <v>11</v>
      </c>
      <c r="O290" s="33">
        <v>50</v>
      </c>
      <c r="P290" s="33">
        <v>11</v>
      </c>
      <c r="Q290" s="33">
        <v>5</v>
      </c>
      <c r="R290" s="33">
        <v>16</v>
      </c>
      <c r="S290" s="33">
        <v>16</v>
      </c>
      <c r="T290" s="33">
        <v>4</v>
      </c>
      <c r="U290" s="60">
        <v>20</v>
      </c>
    </row>
    <row r="291" spans="1:21" x14ac:dyDescent="0.2">
      <c r="A291" s="61" t="s">
        <v>459</v>
      </c>
      <c r="B291" s="62" t="s">
        <v>459</v>
      </c>
      <c r="C291" s="63" t="s">
        <v>607</v>
      </c>
      <c r="D291" s="33">
        <v>1</v>
      </c>
      <c r="E291" s="33"/>
      <c r="F291" s="33">
        <v>1</v>
      </c>
      <c r="G291" s="33"/>
      <c r="H291" s="33"/>
      <c r="I291" s="33"/>
      <c r="J291" s="33"/>
      <c r="K291" s="33"/>
      <c r="L291" s="33"/>
      <c r="M291" s="33"/>
      <c r="N291" s="33"/>
      <c r="O291" s="33"/>
      <c r="P291" s="33">
        <v>2</v>
      </c>
      <c r="Q291" s="33">
        <v>1</v>
      </c>
      <c r="R291" s="33">
        <v>3</v>
      </c>
      <c r="S291" s="33"/>
      <c r="T291" s="33"/>
      <c r="U291" s="60"/>
    </row>
    <row r="292" spans="1:21" x14ac:dyDescent="0.2">
      <c r="A292" s="61" t="s">
        <v>461</v>
      </c>
      <c r="B292" s="62" t="s">
        <v>461</v>
      </c>
      <c r="C292" s="63" t="s">
        <v>608</v>
      </c>
      <c r="D292" s="33">
        <v>22</v>
      </c>
      <c r="E292" s="33">
        <v>9</v>
      </c>
      <c r="F292" s="33">
        <v>31</v>
      </c>
      <c r="G292" s="33">
        <v>18</v>
      </c>
      <c r="H292" s="33">
        <v>8</v>
      </c>
      <c r="I292" s="33">
        <v>26</v>
      </c>
      <c r="J292" s="33">
        <v>17</v>
      </c>
      <c r="K292" s="33">
        <v>4</v>
      </c>
      <c r="L292" s="33">
        <v>21</v>
      </c>
      <c r="M292" s="33">
        <v>15</v>
      </c>
      <c r="N292" s="33">
        <v>4</v>
      </c>
      <c r="O292" s="33">
        <v>19</v>
      </c>
      <c r="P292" s="33">
        <v>16</v>
      </c>
      <c r="Q292" s="33">
        <v>4</v>
      </c>
      <c r="R292" s="33">
        <v>20</v>
      </c>
      <c r="S292" s="33">
        <v>15</v>
      </c>
      <c r="T292" s="33">
        <v>1</v>
      </c>
      <c r="U292" s="60">
        <v>16</v>
      </c>
    </row>
    <row r="293" spans="1:21" x14ac:dyDescent="0.2">
      <c r="A293" s="61" t="s">
        <v>463</v>
      </c>
      <c r="B293" s="62" t="s">
        <v>463</v>
      </c>
      <c r="C293" s="63" t="s">
        <v>609</v>
      </c>
      <c r="D293" s="33">
        <v>5</v>
      </c>
      <c r="E293" s="33">
        <v>8</v>
      </c>
      <c r="F293" s="33">
        <v>13</v>
      </c>
      <c r="G293" s="33">
        <v>4</v>
      </c>
      <c r="H293" s="33">
        <v>3</v>
      </c>
      <c r="I293" s="33">
        <v>7</v>
      </c>
      <c r="J293" s="33">
        <v>4</v>
      </c>
      <c r="K293" s="33">
        <v>1</v>
      </c>
      <c r="L293" s="33">
        <v>5</v>
      </c>
      <c r="M293" s="33">
        <v>4</v>
      </c>
      <c r="N293" s="33">
        <v>1</v>
      </c>
      <c r="O293" s="33">
        <v>5</v>
      </c>
      <c r="P293" s="33">
        <v>1</v>
      </c>
      <c r="Q293" s="33"/>
      <c r="R293" s="33">
        <v>1</v>
      </c>
      <c r="S293" s="33">
        <v>1</v>
      </c>
      <c r="T293" s="33">
        <v>2</v>
      </c>
      <c r="U293" s="60">
        <v>3</v>
      </c>
    </row>
    <row r="294" spans="1:21" x14ac:dyDescent="0.2">
      <c r="A294" s="61" t="s">
        <v>465</v>
      </c>
      <c r="B294" s="62" t="s">
        <v>465</v>
      </c>
      <c r="C294" s="63" t="s">
        <v>610</v>
      </c>
      <c r="D294" s="33">
        <v>8</v>
      </c>
      <c r="E294" s="33">
        <v>8</v>
      </c>
      <c r="F294" s="33">
        <v>16</v>
      </c>
      <c r="G294" s="33">
        <v>6</v>
      </c>
      <c r="H294" s="33">
        <v>12</v>
      </c>
      <c r="I294" s="33">
        <v>18</v>
      </c>
      <c r="J294" s="33">
        <v>5</v>
      </c>
      <c r="K294" s="33">
        <v>10</v>
      </c>
      <c r="L294" s="33">
        <v>15</v>
      </c>
      <c r="M294" s="33">
        <v>12</v>
      </c>
      <c r="N294" s="33">
        <v>7</v>
      </c>
      <c r="O294" s="33">
        <v>19</v>
      </c>
      <c r="P294" s="33">
        <v>13</v>
      </c>
      <c r="Q294" s="33">
        <v>8</v>
      </c>
      <c r="R294" s="33">
        <v>21</v>
      </c>
      <c r="S294" s="33">
        <v>17</v>
      </c>
      <c r="T294" s="33">
        <v>4</v>
      </c>
      <c r="U294" s="60">
        <v>21</v>
      </c>
    </row>
    <row r="295" spans="1:21" x14ac:dyDescent="0.2">
      <c r="A295" s="52" t="s">
        <v>41</v>
      </c>
      <c r="B295" s="53"/>
      <c r="C295" s="54"/>
      <c r="D295" s="55">
        <v>206</v>
      </c>
      <c r="E295" s="55">
        <v>74</v>
      </c>
      <c r="F295" s="55">
        <v>280</v>
      </c>
      <c r="G295" s="55">
        <v>24</v>
      </c>
      <c r="H295" s="55">
        <v>15</v>
      </c>
      <c r="I295" s="55">
        <v>39</v>
      </c>
      <c r="J295" s="55">
        <v>150</v>
      </c>
      <c r="K295" s="55">
        <v>58</v>
      </c>
      <c r="L295" s="55">
        <v>208</v>
      </c>
      <c r="M295" s="55">
        <v>27</v>
      </c>
      <c r="N295" s="55">
        <v>11</v>
      </c>
      <c r="O295" s="55">
        <v>38</v>
      </c>
      <c r="P295" s="55">
        <v>26</v>
      </c>
      <c r="Q295" s="55">
        <v>19</v>
      </c>
      <c r="R295" s="55">
        <v>45</v>
      </c>
      <c r="S295" s="55">
        <v>37</v>
      </c>
      <c r="T295" s="55">
        <v>28</v>
      </c>
      <c r="U295" s="56">
        <v>65</v>
      </c>
    </row>
    <row r="296" spans="1:21" x14ac:dyDescent="0.2">
      <c r="A296" s="57" t="s">
        <v>63</v>
      </c>
      <c r="B296" s="58"/>
      <c r="C296" s="59"/>
      <c r="D296" s="33"/>
      <c r="E296" s="33"/>
      <c r="F296" s="33"/>
      <c r="G296" s="33"/>
      <c r="H296" s="33"/>
      <c r="I296" s="33"/>
      <c r="J296" s="33"/>
      <c r="K296" s="33">
        <v>1</v>
      </c>
      <c r="L296" s="33">
        <v>1</v>
      </c>
      <c r="M296" s="33"/>
      <c r="N296" s="33">
        <v>1</v>
      </c>
      <c r="O296" s="33">
        <v>1</v>
      </c>
      <c r="P296" s="33"/>
      <c r="Q296" s="33"/>
      <c r="R296" s="33"/>
      <c r="S296" s="33"/>
      <c r="T296" s="33"/>
      <c r="U296" s="60"/>
    </row>
    <row r="297" spans="1:21" x14ac:dyDescent="0.2">
      <c r="A297" s="61" t="s">
        <v>467</v>
      </c>
      <c r="B297" s="62" t="s">
        <v>467</v>
      </c>
      <c r="C297" s="63" t="s">
        <v>611</v>
      </c>
      <c r="D297" s="33"/>
      <c r="E297" s="33"/>
      <c r="F297" s="33"/>
      <c r="G297" s="33"/>
      <c r="H297" s="33"/>
      <c r="I297" s="33"/>
      <c r="J297" s="33"/>
      <c r="K297" s="33">
        <v>1</v>
      </c>
      <c r="L297" s="33">
        <v>1</v>
      </c>
      <c r="M297" s="33"/>
      <c r="N297" s="33">
        <v>1</v>
      </c>
      <c r="O297" s="33">
        <v>1</v>
      </c>
      <c r="P297" s="33"/>
      <c r="Q297" s="33"/>
      <c r="R297" s="33"/>
      <c r="S297" s="33"/>
      <c r="T297" s="33"/>
      <c r="U297" s="60"/>
    </row>
    <row r="298" spans="1:21" x14ac:dyDescent="0.2">
      <c r="A298" s="57" t="s">
        <v>43</v>
      </c>
      <c r="B298" s="58"/>
      <c r="C298" s="59"/>
      <c r="D298" s="33">
        <v>206</v>
      </c>
      <c r="E298" s="33">
        <v>74</v>
      </c>
      <c r="F298" s="33">
        <v>280</v>
      </c>
      <c r="G298" s="33">
        <v>24</v>
      </c>
      <c r="H298" s="33">
        <v>15</v>
      </c>
      <c r="I298" s="33">
        <v>39</v>
      </c>
      <c r="J298" s="33">
        <v>150</v>
      </c>
      <c r="K298" s="33">
        <v>57</v>
      </c>
      <c r="L298" s="33">
        <v>207</v>
      </c>
      <c r="M298" s="33">
        <v>27</v>
      </c>
      <c r="N298" s="33">
        <v>10</v>
      </c>
      <c r="O298" s="33">
        <v>37</v>
      </c>
      <c r="P298" s="33">
        <v>26</v>
      </c>
      <c r="Q298" s="33">
        <v>19</v>
      </c>
      <c r="R298" s="33">
        <v>45</v>
      </c>
      <c r="S298" s="33">
        <v>37</v>
      </c>
      <c r="T298" s="33">
        <v>28</v>
      </c>
      <c r="U298" s="60">
        <v>65</v>
      </c>
    </row>
    <row r="299" spans="1:21" x14ac:dyDescent="0.2">
      <c r="A299" s="64" t="s">
        <v>467</v>
      </c>
      <c r="B299" s="62" t="s">
        <v>467</v>
      </c>
      <c r="C299" s="63" t="s">
        <v>611</v>
      </c>
      <c r="D299" s="33">
        <v>206</v>
      </c>
      <c r="E299" s="33">
        <v>74</v>
      </c>
      <c r="F299" s="33">
        <v>280</v>
      </c>
      <c r="G299" s="33">
        <v>24</v>
      </c>
      <c r="H299" s="33">
        <v>15</v>
      </c>
      <c r="I299" s="33">
        <v>39</v>
      </c>
      <c r="J299" s="33">
        <v>150</v>
      </c>
      <c r="K299" s="33">
        <v>57</v>
      </c>
      <c r="L299" s="33">
        <v>207</v>
      </c>
      <c r="M299" s="33">
        <v>27</v>
      </c>
      <c r="N299" s="33">
        <v>10</v>
      </c>
      <c r="O299" s="33">
        <v>37</v>
      </c>
      <c r="P299" s="33">
        <v>26</v>
      </c>
      <c r="Q299" s="33">
        <v>19</v>
      </c>
      <c r="R299" s="33">
        <v>45</v>
      </c>
      <c r="S299" s="33">
        <v>37</v>
      </c>
      <c r="T299" s="33">
        <v>28</v>
      </c>
      <c r="U299" s="60">
        <v>65</v>
      </c>
    </row>
    <row r="300" spans="1:21" x14ac:dyDescent="0.2">
      <c r="A300" s="66" t="s">
        <v>612</v>
      </c>
      <c r="B300" s="67"/>
      <c r="C300" s="68"/>
      <c r="D300" s="32">
        <v>27</v>
      </c>
      <c r="E300" s="32">
        <v>36</v>
      </c>
      <c r="F300" s="32">
        <v>63</v>
      </c>
      <c r="G300" s="32">
        <v>25</v>
      </c>
      <c r="H300" s="32">
        <v>30</v>
      </c>
      <c r="I300" s="32">
        <v>55</v>
      </c>
      <c r="J300" s="32">
        <v>39</v>
      </c>
      <c r="K300" s="32">
        <v>31</v>
      </c>
      <c r="L300" s="32">
        <v>70</v>
      </c>
      <c r="M300" s="32">
        <v>37</v>
      </c>
      <c r="N300" s="32">
        <v>33</v>
      </c>
      <c r="O300" s="32">
        <v>70</v>
      </c>
      <c r="P300" s="32">
        <v>50</v>
      </c>
      <c r="Q300" s="32">
        <v>38</v>
      </c>
      <c r="R300" s="32">
        <v>88</v>
      </c>
      <c r="S300" s="32">
        <v>46</v>
      </c>
      <c r="T300" s="32">
        <v>38</v>
      </c>
      <c r="U300" s="69">
        <v>84</v>
      </c>
    </row>
    <row r="301" spans="1:21" x14ac:dyDescent="0.2">
      <c r="A301" s="52" t="s">
        <v>41</v>
      </c>
      <c r="B301" s="53"/>
      <c r="C301" s="54"/>
      <c r="D301" s="55">
        <v>27</v>
      </c>
      <c r="E301" s="55">
        <v>36</v>
      </c>
      <c r="F301" s="55">
        <v>63</v>
      </c>
      <c r="G301" s="55">
        <v>25</v>
      </c>
      <c r="H301" s="55">
        <v>30</v>
      </c>
      <c r="I301" s="55">
        <v>55</v>
      </c>
      <c r="J301" s="55">
        <v>39</v>
      </c>
      <c r="K301" s="55">
        <v>31</v>
      </c>
      <c r="L301" s="55">
        <v>70</v>
      </c>
      <c r="M301" s="55">
        <v>37</v>
      </c>
      <c r="N301" s="55">
        <v>33</v>
      </c>
      <c r="O301" s="55">
        <v>70</v>
      </c>
      <c r="P301" s="55">
        <v>50</v>
      </c>
      <c r="Q301" s="55">
        <v>38</v>
      </c>
      <c r="R301" s="55">
        <v>88</v>
      </c>
      <c r="S301" s="55">
        <v>46</v>
      </c>
      <c r="T301" s="55">
        <v>38</v>
      </c>
      <c r="U301" s="56">
        <v>84</v>
      </c>
    </row>
    <row r="302" spans="1:21" x14ac:dyDescent="0.2">
      <c r="A302" s="57" t="s">
        <v>43</v>
      </c>
      <c r="B302" s="58"/>
      <c r="C302" s="59"/>
      <c r="D302" s="33">
        <v>27</v>
      </c>
      <c r="E302" s="33">
        <v>36</v>
      </c>
      <c r="F302" s="33">
        <v>63</v>
      </c>
      <c r="G302" s="33">
        <v>25</v>
      </c>
      <c r="H302" s="33">
        <v>30</v>
      </c>
      <c r="I302" s="33">
        <v>55</v>
      </c>
      <c r="J302" s="33">
        <v>39</v>
      </c>
      <c r="K302" s="33">
        <v>31</v>
      </c>
      <c r="L302" s="33">
        <v>70</v>
      </c>
      <c r="M302" s="33">
        <v>37</v>
      </c>
      <c r="N302" s="33">
        <v>33</v>
      </c>
      <c r="O302" s="33">
        <v>70</v>
      </c>
      <c r="P302" s="33">
        <v>50</v>
      </c>
      <c r="Q302" s="33">
        <v>38</v>
      </c>
      <c r="R302" s="33">
        <v>88</v>
      </c>
      <c r="S302" s="33">
        <v>46</v>
      </c>
      <c r="T302" s="33">
        <v>38</v>
      </c>
      <c r="U302" s="60">
        <v>84</v>
      </c>
    </row>
    <row r="303" spans="1:21" ht="13.5" thickBot="1" x14ac:dyDescent="0.25">
      <c r="A303" s="71">
        <v>4.0301</v>
      </c>
      <c r="B303" s="72" t="s">
        <v>470</v>
      </c>
      <c r="C303" s="73" t="s">
        <v>612</v>
      </c>
      <c r="D303" s="74">
        <v>27</v>
      </c>
      <c r="E303" s="74">
        <v>36</v>
      </c>
      <c r="F303" s="74">
        <v>63</v>
      </c>
      <c r="G303" s="74">
        <v>25</v>
      </c>
      <c r="H303" s="74">
        <v>30</v>
      </c>
      <c r="I303" s="74">
        <v>55</v>
      </c>
      <c r="J303" s="74">
        <v>39</v>
      </c>
      <c r="K303" s="74">
        <v>31</v>
      </c>
      <c r="L303" s="74">
        <v>70</v>
      </c>
      <c r="M303" s="74">
        <v>37</v>
      </c>
      <c r="N303" s="74">
        <v>33</v>
      </c>
      <c r="O303" s="74">
        <v>70</v>
      </c>
      <c r="P303" s="74">
        <v>50</v>
      </c>
      <c r="Q303" s="74">
        <v>38</v>
      </c>
      <c r="R303" s="74">
        <v>88</v>
      </c>
      <c r="S303" s="74">
        <v>46</v>
      </c>
      <c r="T303" s="74">
        <v>38</v>
      </c>
      <c r="U303" s="75">
        <v>84</v>
      </c>
    </row>
  </sheetData>
  <mergeCells count="17">
    <mergeCell ref="A6:U6"/>
    <mergeCell ref="A7:U7"/>
    <mergeCell ref="A1:U1"/>
    <mergeCell ref="A2:U2"/>
    <mergeCell ref="A3:U3"/>
    <mergeCell ref="S4:T4"/>
    <mergeCell ref="A5:U5"/>
    <mergeCell ref="C8:C10"/>
    <mergeCell ref="J9:L9"/>
    <mergeCell ref="M9:O9"/>
    <mergeCell ref="P9:R9"/>
    <mergeCell ref="S9:U9"/>
    <mergeCell ref="D8:I8"/>
    <mergeCell ref="J8:O8"/>
    <mergeCell ref="P8:U8"/>
    <mergeCell ref="D9:F9"/>
    <mergeCell ref="G9:I9"/>
  </mergeCells>
  <printOptions horizontalCentered="1"/>
  <pageMargins left="0.25" right="0.25" top="0.75" bottom="0.75" header="0.3" footer="0.3"/>
  <pageSetup paperSize="5" scale="95" orientation="landscape" horizontalDpi="90" verticalDpi="90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29"/>
  <sheetViews>
    <sheetView workbookViewId="0">
      <pane xSplit="3" ySplit="11" topLeftCell="D249" activePane="bottomRight" state="frozen"/>
      <selection pane="topRight" activeCell="D1" sqref="D1"/>
      <selection pane="bottomLeft" activeCell="A12" sqref="A12"/>
      <selection pane="bottomRight" activeCell="B6" sqref="B6:W6"/>
    </sheetView>
  </sheetViews>
  <sheetFormatPr defaultRowHeight="12.75" x14ac:dyDescent="0.2"/>
  <cols>
    <col min="1" max="1" width="5.140625" style="40" customWidth="1"/>
    <col min="2" max="2" width="7.5703125" style="40" customWidth="1"/>
    <col min="3" max="3" width="39.85546875" style="40" bestFit="1" customWidth="1"/>
    <col min="4" max="5" width="9" style="40" bestFit="1" customWidth="1"/>
    <col min="6" max="6" width="10" style="40" bestFit="1" customWidth="1"/>
    <col min="7" max="8" width="9" style="40" bestFit="1" customWidth="1"/>
    <col min="9" max="9" width="10" style="40" bestFit="1" customWidth="1"/>
    <col min="10" max="11" width="9" style="40" bestFit="1" customWidth="1"/>
    <col min="12" max="12" width="10" style="40" bestFit="1" customWidth="1"/>
    <col min="13" max="14" width="9" style="40" bestFit="1" customWidth="1"/>
    <col min="15" max="15" width="10" style="40" bestFit="1" customWidth="1"/>
    <col min="16" max="17" width="9" style="40" bestFit="1" customWidth="1"/>
    <col min="18" max="18" width="8" style="40" bestFit="1" customWidth="1"/>
    <col min="19" max="19" width="10" style="40" bestFit="1" customWidth="1"/>
    <col min="20" max="21" width="9" style="40" bestFit="1" customWidth="1"/>
    <col min="22" max="22" width="8" style="40" bestFit="1" customWidth="1"/>
    <col min="23" max="23" width="10" style="40" bestFit="1" customWidth="1"/>
    <col min="24" max="16384" width="9.140625" style="40"/>
  </cols>
  <sheetData>
    <row r="1" spans="2:23" s="76" customFormat="1" ht="15" x14ac:dyDescent="0.25">
      <c r="B1" s="207" t="s">
        <v>84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</row>
    <row r="2" spans="2:23" s="76" customFormat="1" ht="15" x14ac:dyDescent="0.25">
      <c r="B2" s="207" t="s">
        <v>85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</row>
    <row r="3" spans="2:23" s="76" customFormat="1" ht="15" x14ac:dyDescent="0.25">
      <c r="B3" s="207" t="s">
        <v>86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</row>
    <row r="4" spans="2:23" s="76" customFormat="1" ht="15" x14ac:dyDescent="0.25">
      <c r="B4" s="82"/>
      <c r="C4" s="82"/>
      <c r="D4" s="82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02"/>
      <c r="R4" s="202"/>
      <c r="S4" s="83"/>
      <c r="T4" s="83"/>
      <c r="U4" s="87" t="s">
        <v>613</v>
      </c>
      <c r="V4" s="87"/>
      <c r="W4" s="83"/>
    </row>
    <row r="5" spans="2:23" s="76" customFormat="1" x14ac:dyDescent="0.25"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2:23" s="76" customFormat="1" ht="15" x14ac:dyDescent="0.25">
      <c r="B6" s="208" t="s">
        <v>614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</row>
    <row r="7" spans="2:23" s="76" customFormat="1" ht="15" x14ac:dyDescent="0.25"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</row>
    <row r="8" spans="2:23" s="76" customFormat="1" ht="13.5" thickBot="1" x14ac:dyDescent="0.3">
      <c r="B8" s="203" t="s">
        <v>26</v>
      </c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</row>
    <row r="9" spans="2:23" ht="15" customHeight="1" x14ac:dyDescent="0.2">
      <c r="C9" s="193" t="s">
        <v>474</v>
      </c>
      <c r="D9" s="212" t="s">
        <v>66</v>
      </c>
      <c r="E9" s="212"/>
      <c r="F9" s="212"/>
      <c r="G9" s="212"/>
      <c r="H9" s="212"/>
      <c r="I9" s="212"/>
      <c r="J9" s="212" t="s">
        <v>67</v>
      </c>
      <c r="K9" s="212"/>
      <c r="L9" s="212"/>
      <c r="M9" s="212"/>
      <c r="N9" s="212"/>
      <c r="O9" s="212"/>
      <c r="P9" s="209" t="s">
        <v>68</v>
      </c>
      <c r="Q9" s="210"/>
      <c r="R9" s="210"/>
      <c r="S9" s="210"/>
      <c r="T9" s="210"/>
      <c r="U9" s="210"/>
      <c r="V9" s="210"/>
      <c r="W9" s="211"/>
    </row>
    <row r="10" spans="2:23" x14ac:dyDescent="0.2">
      <c r="C10" s="194"/>
      <c r="D10" s="213" t="s">
        <v>75</v>
      </c>
      <c r="E10" s="213"/>
      <c r="F10" s="213"/>
      <c r="G10" s="213" t="s">
        <v>76</v>
      </c>
      <c r="H10" s="213"/>
      <c r="I10" s="213"/>
      <c r="J10" s="213" t="s">
        <v>75</v>
      </c>
      <c r="K10" s="213"/>
      <c r="L10" s="213"/>
      <c r="M10" s="213" t="s">
        <v>76</v>
      </c>
      <c r="N10" s="213"/>
      <c r="O10" s="213"/>
      <c r="P10" s="204" t="s">
        <v>75</v>
      </c>
      <c r="Q10" s="205"/>
      <c r="R10" s="205"/>
      <c r="S10" s="206"/>
      <c r="T10" s="204" t="s">
        <v>76</v>
      </c>
      <c r="U10" s="205"/>
      <c r="V10" s="205"/>
      <c r="W10" s="206"/>
    </row>
    <row r="11" spans="2:23" ht="13.5" thickBot="1" x14ac:dyDescent="0.25">
      <c r="C11" s="195"/>
      <c r="D11" s="41" t="s">
        <v>34</v>
      </c>
      <c r="E11" s="41" t="s">
        <v>33</v>
      </c>
      <c r="F11" s="41" t="s">
        <v>35</v>
      </c>
      <c r="G11" s="41" t="s">
        <v>34</v>
      </c>
      <c r="H11" s="41" t="s">
        <v>33</v>
      </c>
      <c r="I11" s="41" t="s">
        <v>35</v>
      </c>
      <c r="J11" s="41" t="s">
        <v>34</v>
      </c>
      <c r="K11" s="41" t="s">
        <v>33</v>
      </c>
      <c r="L11" s="41" t="s">
        <v>35</v>
      </c>
      <c r="M11" s="41" t="s">
        <v>34</v>
      </c>
      <c r="N11" s="41" t="s">
        <v>33</v>
      </c>
      <c r="O11" s="41" t="s">
        <v>35</v>
      </c>
      <c r="P11" s="41" t="s">
        <v>34</v>
      </c>
      <c r="Q11" s="41" t="s">
        <v>33</v>
      </c>
      <c r="R11" s="89" t="s">
        <v>70</v>
      </c>
      <c r="S11" s="41" t="s">
        <v>35</v>
      </c>
      <c r="T11" s="41" t="s">
        <v>34</v>
      </c>
      <c r="U11" s="41" t="s">
        <v>33</v>
      </c>
      <c r="V11" s="89" t="s">
        <v>70</v>
      </c>
      <c r="W11" s="41" t="s">
        <v>35</v>
      </c>
    </row>
    <row r="12" spans="2:23" ht="13.5" thickBot="1" x14ac:dyDescent="0.25">
      <c r="C12" s="43" t="s">
        <v>50</v>
      </c>
      <c r="D12" s="31">
        <f>D13+D27+D35</f>
        <v>8442</v>
      </c>
      <c r="E12" s="31">
        <f t="shared" ref="E12:W12" si="0">E13+E27+E35</f>
        <v>4784</v>
      </c>
      <c r="F12" s="31">
        <f t="shared" si="0"/>
        <v>13226</v>
      </c>
      <c r="G12" s="31">
        <f t="shared" si="0"/>
        <v>7621</v>
      </c>
      <c r="H12" s="31">
        <f t="shared" si="0"/>
        <v>4281</v>
      </c>
      <c r="I12" s="31">
        <f t="shared" si="0"/>
        <v>11902</v>
      </c>
      <c r="J12" s="31">
        <f t="shared" si="0"/>
        <v>7420</v>
      </c>
      <c r="K12" s="31">
        <f t="shared" si="0"/>
        <v>4617</v>
      </c>
      <c r="L12" s="31">
        <f t="shared" si="0"/>
        <v>12037</v>
      </c>
      <c r="M12" s="31">
        <f t="shared" si="0"/>
        <v>6850</v>
      </c>
      <c r="N12" s="31">
        <f t="shared" si="0"/>
        <v>4249</v>
      </c>
      <c r="O12" s="31">
        <f t="shared" si="0"/>
        <v>11099</v>
      </c>
      <c r="P12" s="31">
        <f t="shared" si="0"/>
        <v>7100</v>
      </c>
      <c r="Q12" s="31">
        <f t="shared" si="0"/>
        <v>4441</v>
      </c>
      <c r="R12" s="31">
        <f t="shared" si="0"/>
        <v>15</v>
      </c>
      <c r="S12" s="31">
        <f t="shared" si="0"/>
        <v>11556</v>
      </c>
      <c r="T12" s="31">
        <f t="shared" si="0"/>
        <v>6665</v>
      </c>
      <c r="U12" s="31">
        <f t="shared" si="0"/>
        <v>4196</v>
      </c>
      <c r="V12" s="31">
        <f t="shared" si="0"/>
        <v>16</v>
      </c>
      <c r="W12" s="31">
        <f t="shared" si="0"/>
        <v>10877</v>
      </c>
    </row>
    <row r="13" spans="2:23" x14ac:dyDescent="0.2">
      <c r="C13" s="78" t="s">
        <v>36</v>
      </c>
      <c r="D13" s="32">
        <f>SUM(D14:D26)</f>
        <v>6504</v>
      </c>
      <c r="E13" s="32">
        <f t="shared" ref="E13:H13" si="1">SUM(E14:E26)</f>
        <v>3703</v>
      </c>
      <c r="F13" s="32">
        <f t="shared" si="1"/>
        <v>10207</v>
      </c>
      <c r="G13" s="32">
        <f t="shared" si="1"/>
        <v>5889</v>
      </c>
      <c r="H13" s="32">
        <f t="shared" si="1"/>
        <v>3290</v>
      </c>
      <c r="I13" s="32">
        <f t="shared" ref="I13" si="2">SUM(I14:I26)</f>
        <v>9179</v>
      </c>
      <c r="J13" s="32">
        <f t="shared" ref="J13" si="3">SUM(J14:J26)</f>
        <v>5864</v>
      </c>
      <c r="K13" s="32">
        <f t="shared" ref="K13:L13" si="4">SUM(K14:K26)</f>
        <v>3348</v>
      </c>
      <c r="L13" s="32">
        <f t="shared" si="4"/>
        <v>9212</v>
      </c>
      <c r="M13" s="32">
        <f t="shared" ref="M13" si="5">SUM(M14:M26)</f>
        <v>5400</v>
      </c>
      <c r="N13" s="32">
        <f t="shared" ref="N13" si="6">SUM(N14:N26)</f>
        <v>3099</v>
      </c>
      <c r="O13" s="32">
        <f t="shared" ref="O13:P13" si="7">SUM(O14:O26)</f>
        <v>8499</v>
      </c>
      <c r="P13" s="32">
        <f t="shared" si="7"/>
        <v>5604</v>
      </c>
      <c r="Q13" s="32">
        <f t="shared" ref="Q13" si="8">SUM(Q14:Q26)</f>
        <v>3269</v>
      </c>
      <c r="R13" s="32">
        <f t="shared" ref="R13" si="9">SUM(R14:R26)</f>
        <v>15</v>
      </c>
      <c r="S13" s="32">
        <f t="shared" ref="S13:T13" si="10">SUM(S14:S26)</f>
        <v>8888</v>
      </c>
      <c r="T13" s="32">
        <f t="shared" si="10"/>
        <v>5194</v>
      </c>
      <c r="U13" s="32">
        <f t="shared" ref="U13" si="11">SUM(U14:U26)</f>
        <v>3067</v>
      </c>
      <c r="V13" s="32">
        <f t="shared" ref="V13" si="12">SUM(V14:V26)</f>
        <v>15</v>
      </c>
      <c r="W13" s="32">
        <f t="shared" ref="W13" si="13">SUM(W14:W26)</f>
        <v>8276</v>
      </c>
    </row>
    <row r="14" spans="2:23" x14ac:dyDescent="0.2">
      <c r="C14" s="79" t="s">
        <v>37</v>
      </c>
      <c r="D14" s="33">
        <v>4914</v>
      </c>
      <c r="E14" s="33">
        <v>2892</v>
      </c>
      <c r="F14" s="33">
        <v>7806</v>
      </c>
      <c r="G14" s="33">
        <v>4455</v>
      </c>
      <c r="H14" s="33">
        <v>2589</v>
      </c>
      <c r="I14" s="33">
        <v>7044</v>
      </c>
      <c r="J14" s="33">
        <v>4411</v>
      </c>
      <c r="K14" s="33">
        <v>2640</v>
      </c>
      <c r="L14" s="33">
        <v>7051</v>
      </c>
      <c r="M14" s="33">
        <v>4032</v>
      </c>
      <c r="N14" s="33">
        <v>2434</v>
      </c>
      <c r="O14" s="33">
        <v>6466</v>
      </c>
      <c r="P14" s="33">
        <v>4251</v>
      </c>
      <c r="Q14" s="33">
        <v>2587</v>
      </c>
      <c r="R14" s="33">
        <v>14</v>
      </c>
      <c r="S14" s="33">
        <v>6852</v>
      </c>
      <c r="T14" s="33">
        <v>3927</v>
      </c>
      <c r="U14" s="33">
        <v>2409</v>
      </c>
      <c r="V14" s="33">
        <v>14</v>
      </c>
      <c r="W14" s="33">
        <v>6350</v>
      </c>
    </row>
    <row r="15" spans="2:23" x14ac:dyDescent="0.2">
      <c r="C15" s="79" t="s">
        <v>51</v>
      </c>
      <c r="D15" s="33">
        <v>84</v>
      </c>
      <c r="E15" s="33">
        <v>31</v>
      </c>
      <c r="F15" s="33">
        <v>115</v>
      </c>
      <c r="G15" s="33">
        <v>84</v>
      </c>
      <c r="H15" s="33">
        <v>26</v>
      </c>
      <c r="I15" s="33">
        <v>110</v>
      </c>
      <c r="J15" s="33">
        <v>90</v>
      </c>
      <c r="K15" s="33">
        <v>24</v>
      </c>
      <c r="L15" s="33">
        <v>114</v>
      </c>
      <c r="M15" s="33">
        <v>96</v>
      </c>
      <c r="N15" s="33">
        <v>24</v>
      </c>
      <c r="O15" s="33">
        <v>120</v>
      </c>
      <c r="P15" s="33">
        <v>109</v>
      </c>
      <c r="Q15" s="33">
        <v>24</v>
      </c>
      <c r="R15" s="33">
        <v>1</v>
      </c>
      <c r="S15" s="33">
        <v>134</v>
      </c>
      <c r="T15" s="33">
        <v>104</v>
      </c>
      <c r="U15" s="33">
        <v>22</v>
      </c>
      <c r="V15" s="33">
        <v>1</v>
      </c>
      <c r="W15" s="33">
        <v>127</v>
      </c>
    </row>
    <row r="16" spans="2:23" x14ac:dyDescent="0.2">
      <c r="C16" s="79" t="s">
        <v>52</v>
      </c>
      <c r="D16" s="33">
        <v>645</v>
      </c>
      <c r="E16" s="33">
        <v>362</v>
      </c>
      <c r="F16" s="33">
        <v>1007</v>
      </c>
      <c r="G16" s="33">
        <v>604</v>
      </c>
      <c r="H16" s="33">
        <v>350</v>
      </c>
      <c r="I16" s="33">
        <v>954</v>
      </c>
      <c r="J16" s="33">
        <v>617</v>
      </c>
      <c r="K16" s="33">
        <v>351</v>
      </c>
      <c r="L16" s="33">
        <v>968</v>
      </c>
      <c r="M16" s="33">
        <v>588</v>
      </c>
      <c r="N16" s="33">
        <v>327</v>
      </c>
      <c r="O16" s="33">
        <v>915</v>
      </c>
      <c r="P16" s="33">
        <v>576</v>
      </c>
      <c r="Q16" s="33">
        <v>337</v>
      </c>
      <c r="R16" s="33"/>
      <c r="S16" s="33">
        <v>913</v>
      </c>
      <c r="T16" s="33">
        <v>544</v>
      </c>
      <c r="U16" s="33">
        <v>315</v>
      </c>
      <c r="V16" s="33"/>
      <c r="W16" s="33">
        <v>859</v>
      </c>
    </row>
    <row r="17" spans="3:23" x14ac:dyDescent="0.2">
      <c r="C17" s="79" t="s">
        <v>53</v>
      </c>
      <c r="D17" s="33">
        <v>65</v>
      </c>
      <c r="E17" s="33">
        <v>2</v>
      </c>
      <c r="F17" s="33">
        <v>67</v>
      </c>
      <c r="G17" s="33">
        <v>55</v>
      </c>
      <c r="H17" s="33">
        <v>2</v>
      </c>
      <c r="I17" s="33">
        <v>57</v>
      </c>
      <c r="J17" s="33">
        <v>57</v>
      </c>
      <c r="K17" s="33">
        <v>1</v>
      </c>
      <c r="L17" s="33">
        <v>58</v>
      </c>
      <c r="M17" s="33">
        <v>49</v>
      </c>
      <c r="N17" s="33">
        <v>1</v>
      </c>
      <c r="O17" s="33">
        <v>50</v>
      </c>
      <c r="P17" s="33">
        <v>58</v>
      </c>
      <c r="Q17" s="33">
        <v>1</v>
      </c>
      <c r="R17" s="33"/>
      <c r="S17" s="33">
        <v>59</v>
      </c>
      <c r="T17" s="33">
        <v>59</v>
      </c>
      <c r="U17" s="33">
        <v>1</v>
      </c>
      <c r="V17" s="33"/>
      <c r="W17" s="33">
        <v>60</v>
      </c>
    </row>
    <row r="18" spans="3:23" x14ac:dyDescent="0.2">
      <c r="C18" s="79" t="s">
        <v>54</v>
      </c>
      <c r="D18" s="33">
        <v>248</v>
      </c>
      <c r="E18" s="33">
        <v>22</v>
      </c>
      <c r="F18" s="33">
        <v>270</v>
      </c>
      <c r="G18" s="33">
        <v>225</v>
      </c>
      <c r="H18" s="33">
        <v>15</v>
      </c>
      <c r="I18" s="33">
        <v>240</v>
      </c>
      <c r="J18" s="33">
        <v>205</v>
      </c>
      <c r="K18" s="33">
        <v>19</v>
      </c>
      <c r="L18" s="33">
        <v>224</v>
      </c>
      <c r="M18" s="33">
        <v>185</v>
      </c>
      <c r="N18" s="33">
        <v>19</v>
      </c>
      <c r="O18" s="33">
        <v>204</v>
      </c>
      <c r="P18" s="33">
        <v>170</v>
      </c>
      <c r="Q18" s="33">
        <v>20</v>
      </c>
      <c r="R18" s="33"/>
      <c r="S18" s="33">
        <v>190</v>
      </c>
      <c r="T18" s="33">
        <v>149</v>
      </c>
      <c r="U18" s="33">
        <v>19</v>
      </c>
      <c r="V18" s="33"/>
      <c r="W18" s="33">
        <v>168</v>
      </c>
    </row>
    <row r="19" spans="3:23" x14ac:dyDescent="0.2">
      <c r="C19" s="79" t="s">
        <v>55</v>
      </c>
      <c r="D19" s="33">
        <v>303</v>
      </c>
      <c r="E19" s="33">
        <v>203</v>
      </c>
      <c r="F19" s="33">
        <v>506</v>
      </c>
      <c r="G19" s="33">
        <v>264</v>
      </c>
      <c r="H19" s="33">
        <v>163</v>
      </c>
      <c r="I19" s="33">
        <v>427</v>
      </c>
      <c r="J19" s="33">
        <v>265</v>
      </c>
      <c r="K19" s="33">
        <v>155</v>
      </c>
      <c r="L19" s="33">
        <v>420</v>
      </c>
      <c r="M19" s="33">
        <v>234</v>
      </c>
      <c r="N19" s="33">
        <v>137</v>
      </c>
      <c r="O19" s="33">
        <v>371</v>
      </c>
      <c r="P19" s="33">
        <v>220</v>
      </c>
      <c r="Q19" s="33">
        <v>153</v>
      </c>
      <c r="R19" s="33"/>
      <c r="S19" s="33">
        <v>373</v>
      </c>
      <c r="T19" s="33">
        <v>188</v>
      </c>
      <c r="U19" s="33">
        <v>142</v>
      </c>
      <c r="V19" s="33"/>
      <c r="W19" s="33">
        <v>330</v>
      </c>
    </row>
    <row r="20" spans="3:23" x14ac:dyDescent="0.2">
      <c r="C20" s="79" t="s">
        <v>56</v>
      </c>
      <c r="D20" s="33">
        <v>86</v>
      </c>
      <c r="E20" s="33">
        <v>30</v>
      </c>
      <c r="F20" s="33">
        <v>116</v>
      </c>
      <c r="G20" s="33">
        <v>75</v>
      </c>
      <c r="H20" s="33">
        <v>28</v>
      </c>
      <c r="I20" s="33">
        <v>103</v>
      </c>
      <c r="J20" s="33">
        <v>76</v>
      </c>
      <c r="K20" s="33">
        <v>29</v>
      </c>
      <c r="L20" s="33">
        <v>105</v>
      </c>
      <c r="M20" s="33">
        <v>75</v>
      </c>
      <c r="N20" s="33">
        <v>27</v>
      </c>
      <c r="O20" s="33">
        <v>102</v>
      </c>
      <c r="P20" s="33">
        <v>83</v>
      </c>
      <c r="Q20" s="33">
        <v>28</v>
      </c>
      <c r="R20" s="33"/>
      <c r="S20" s="33">
        <v>111</v>
      </c>
      <c r="T20" s="33">
        <v>83</v>
      </c>
      <c r="U20" s="33">
        <v>25</v>
      </c>
      <c r="V20" s="33"/>
      <c r="W20" s="33">
        <v>108</v>
      </c>
    </row>
    <row r="21" spans="3:23" x14ac:dyDescent="0.2">
      <c r="C21" s="79" t="s">
        <v>57</v>
      </c>
      <c r="D21" s="33">
        <v>23</v>
      </c>
      <c r="E21" s="33">
        <v>36</v>
      </c>
      <c r="F21" s="33">
        <v>59</v>
      </c>
      <c r="G21" s="33">
        <v>21</v>
      </c>
      <c r="H21" s="33">
        <v>23</v>
      </c>
      <c r="I21" s="33">
        <v>44</v>
      </c>
      <c r="J21" s="33">
        <v>12</v>
      </c>
      <c r="K21" s="33">
        <v>20</v>
      </c>
      <c r="L21" s="33">
        <v>32</v>
      </c>
      <c r="M21" s="33">
        <v>10</v>
      </c>
      <c r="N21" s="33">
        <v>16</v>
      </c>
      <c r="O21" s="33">
        <v>26</v>
      </c>
      <c r="P21" s="33">
        <v>9</v>
      </c>
      <c r="Q21" s="33">
        <v>9</v>
      </c>
      <c r="R21" s="33"/>
      <c r="S21" s="33">
        <v>18</v>
      </c>
      <c r="T21" s="33">
        <v>8</v>
      </c>
      <c r="U21" s="33">
        <v>9</v>
      </c>
      <c r="V21" s="33"/>
      <c r="W21" s="33">
        <v>17</v>
      </c>
    </row>
    <row r="22" spans="3:23" x14ac:dyDescent="0.2">
      <c r="C22" s="79" t="s">
        <v>58</v>
      </c>
      <c r="D22" s="33">
        <v>75</v>
      </c>
      <c r="E22" s="33">
        <v>75</v>
      </c>
      <c r="F22" s="33">
        <v>150</v>
      </c>
      <c r="G22" s="33">
        <v>64</v>
      </c>
      <c r="H22" s="33">
        <v>61</v>
      </c>
      <c r="I22" s="33">
        <v>125</v>
      </c>
      <c r="J22" s="33">
        <v>71</v>
      </c>
      <c r="K22" s="33">
        <v>54</v>
      </c>
      <c r="L22" s="33">
        <v>125</v>
      </c>
      <c r="M22" s="33">
        <v>57</v>
      </c>
      <c r="N22" s="33">
        <v>46</v>
      </c>
      <c r="O22" s="33">
        <v>103</v>
      </c>
      <c r="P22" s="33">
        <v>58</v>
      </c>
      <c r="Q22" s="33">
        <v>52</v>
      </c>
      <c r="R22" s="33"/>
      <c r="S22" s="33">
        <v>110</v>
      </c>
      <c r="T22" s="33">
        <v>50</v>
      </c>
      <c r="U22" s="33">
        <v>46</v>
      </c>
      <c r="V22" s="33"/>
      <c r="W22" s="33">
        <v>96</v>
      </c>
    </row>
    <row r="23" spans="3:23" x14ac:dyDescent="0.2">
      <c r="C23" s="79" t="s">
        <v>59</v>
      </c>
      <c r="D23" s="33">
        <v>3</v>
      </c>
      <c r="E23" s="33">
        <v>6</v>
      </c>
      <c r="F23" s="33">
        <v>9</v>
      </c>
      <c r="G23" s="33">
        <v>2</v>
      </c>
      <c r="H23" s="33">
        <v>4</v>
      </c>
      <c r="I23" s="33">
        <v>6</v>
      </c>
      <c r="J23" s="33">
        <v>1</v>
      </c>
      <c r="K23" s="33">
        <v>5</v>
      </c>
      <c r="L23" s="33">
        <v>6</v>
      </c>
      <c r="M23" s="33"/>
      <c r="N23" s="33">
        <v>4</v>
      </c>
      <c r="O23" s="33">
        <v>4</v>
      </c>
      <c r="P23" s="33"/>
      <c r="Q23" s="33">
        <v>1</v>
      </c>
      <c r="R23" s="33"/>
      <c r="S23" s="33">
        <v>1</v>
      </c>
      <c r="T23" s="33"/>
      <c r="U23" s="33"/>
      <c r="V23" s="33"/>
      <c r="W23" s="33"/>
    </row>
    <row r="24" spans="3:23" x14ac:dyDescent="0.2">
      <c r="C24" s="79" t="s">
        <v>60</v>
      </c>
      <c r="D24" s="33">
        <v>8</v>
      </c>
      <c r="E24" s="33">
        <v>9</v>
      </c>
      <c r="F24" s="33">
        <v>17</v>
      </c>
      <c r="G24" s="33">
        <v>5</v>
      </c>
      <c r="H24" s="33">
        <v>7</v>
      </c>
      <c r="I24" s="33">
        <v>12</v>
      </c>
      <c r="J24" s="33"/>
      <c r="K24" s="33">
        <v>3</v>
      </c>
      <c r="L24" s="33">
        <v>3</v>
      </c>
      <c r="M24" s="33"/>
      <c r="N24" s="33">
        <v>3</v>
      </c>
      <c r="O24" s="33">
        <v>3</v>
      </c>
      <c r="P24" s="33"/>
      <c r="Q24" s="33"/>
      <c r="R24" s="33"/>
      <c r="S24" s="33"/>
      <c r="T24" s="33"/>
      <c r="U24" s="33"/>
      <c r="V24" s="33"/>
      <c r="W24" s="33"/>
    </row>
    <row r="25" spans="3:23" x14ac:dyDescent="0.2">
      <c r="C25" s="79" t="s">
        <v>61</v>
      </c>
      <c r="D25" s="33"/>
      <c r="E25" s="33">
        <v>11</v>
      </c>
      <c r="F25" s="33">
        <v>11</v>
      </c>
      <c r="G25" s="33"/>
      <c r="H25" s="33">
        <v>8</v>
      </c>
      <c r="I25" s="33">
        <v>8</v>
      </c>
      <c r="J25" s="33"/>
      <c r="K25" s="33">
        <v>6</v>
      </c>
      <c r="L25" s="33">
        <v>6</v>
      </c>
      <c r="M25" s="33"/>
      <c r="N25" s="33">
        <v>6</v>
      </c>
      <c r="O25" s="33">
        <v>6</v>
      </c>
      <c r="P25" s="33"/>
      <c r="Q25" s="33">
        <v>2</v>
      </c>
      <c r="R25" s="33"/>
      <c r="S25" s="33">
        <v>2</v>
      </c>
      <c r="T25" s="33"/>
      <c r="U25" s="33">
        <v>1</v>
      </c>
      <c r="V25" s="33"/>
      <c r="W25" s="33">
        <v>1</v>
      </c>
    </row>
    <row r="26" spans="3:23" x14ac:dyDescent="0.2">
      <c r="C26" s="79" t="s">
        <v>62</v>
      </c>
      <c r="D26" s="33">
        <v>50</v>
      </c>
      <c r="E26" s="33">
        <v>24</v>
      </c>
      <c r="F26" s="33">
        <v>74</v>
      </c>
      <c r="G26" s="33">
        <v>35</v>
      </c>
      <c r="H26" s="33">
        <v>14</v>
      </c>
      <c r="I26" s="33">
        <v>49</v>
      </c>
      <c r="J26" s="33">
        <v>59</v>
      </c>
      <c r="K26" s="33">
        <v>41</v>
      </c>
      <c r="L26" s="33">
        <v>100</v>
      </c>
      <c r="M26" s="33">
        <v>74</v>
      </c>
      <c r="N26" s="33">
        <v>55</v>
      </c>
      <c r="O26" s="33">
        <v>129</v>
      </c>
      <c r="P26" s="33">
        <v>70</v>
      </c>
      <c r="Q26" s="33">
        <v>55</v>
      </c>
      <c r="R26" s="33"/>
      <c r="S26" s="33">
        <v>125</v>
      </c>
      <c r="T26" s="33">
        <v>82</v>
      </c>
      <c r="U26" s="33">
        <v>78</v>
      </c>
      <c r="V26" s="33"/>
      <c r="W26" s="33">
        <v>160</v>
      </c>
    </row>
    <row r="27" spans="3:23" x14ac:dyDescent="0.2">
      <c r="C27" s="78" t="s">
        <v>41</v>
      </c>
      <c r="D27" s="32">
        <f>SUM(D28:D34)</f>
        <v>1938</v>
      </c>
      <c r="E27" s="32">
        <f t="shared" ref="E27:W27" si="14">SUM(E28:E34)</f>
        <v>1081</v>
      </c>
      <c r="F27" s="32">
        <f t="shared" si="14"/>
        <v>3019</v>
      </c>
      <c r="G27" s="32">
        <f t="shared" si="14"/>
        <v>1732</v>
      </c>
      <c r="H27" s="32">
        <f t="shared" si="14"/>
        <v>991</v>
      </c>
      <c r="I27" s="32">
        <f t="shared" si="14"/>
        <v>2723</v>
      </c>
      <c r="J27" s="32">
        <f t="shared" si="14"/>
        <v>1507</v>
      </c>
      <c r="K27" s="32">
        <f t="shared" si="14"/>
        <v>1242</v>
      </c>
      <c r="L27" s="32">
        <f t="shared" si="14"/>
        <v>2749</v>
      </c>
      <c r="M27" s="32">
        <f t="shared" si="14"/>
        <v>1398</v>
      </c>
      <c r="N27" s="32">
        <f t="shared" si="14"/>
        <v>1128</v>
      </c>
      <c r="O27" s="32">
        <f t="shared" si="14"/>
        <v>2526</v>
      </c>
      <c r="P27" s="32">
        <f t="shared" si="14"/>
        <v>1461</v>
      </c>
      <c r="Q27" s="32">
        <f t="shared" si="14"/>
        <v>1159</v>
      </c>
      <c r="R27" s="32">
        <f t="shared" si="14"/>
        <v>0</v>
      </c>
      <c r="S27" s="32">
        <f t="shared" si="14"/>
        <v>2620</v>
      </c>
      <c r="T27" s="32">
        <f t="shared" si="14"/>
        <v>1435</v>
      </c>
      <c r="U27" s="32">
        <f t="shared" si="14"/>
        <v>1112</v>
      </c>
      <c r="V27" s="32">
        <f t="shared" si="14"/>
        <v>1</v>
      </c>
      <c r="W27" s="32">
        <f t="shared" si="14"/>
        <v>2548</v>
      </c>
    </row>
    <row r="28" spans="3:23" x14ac:dyDescent="0.2">
      <c r="C28" s="79" t="s">
        <v>63</v>
      </c>
      <c r="D28" s="33">
        <v>4</v>
      </c>
      <c r="E28" s="33">
        <v>2</v>
      </c>
      <c r="F28" s="33">
        <v>6</v>
      </c>
      <c r="G28" s="33">
        <v>2</v>
      </c>
      <c r="H28" s="33">
        <v>1</v>
      </c>
      <c r="I28" s="33">
        <v>3</v>
      </c>
      <c r="J28" s="33">
        <v>3</v>
      </c>
      <c r="K28" s="33">
        <v>9</v>
      </c>
      <c r="L28" s="33">
        <v>12</v>
      </c>
      <c r="M28" s="33">
        <v>2</v>
      </c>
      <c r="N28" s="33">
        <v>7</v>
      </c>
      <c r="O28" s="33">
        <v>9</v>
      </c>
      <c r="P28" s="33">
        <v>8</v>
      </c>
      <c r="Q28" s="33">
        <v>8</v>
      </c>
      <c r="R28" s="33"/>
      <c r="S28" s="33">
        <v>16</v>
      </c>
      <c r="T28" s="33">
        <v>6</v>
      </c>
      <c r="U28" s="33">
        <v>1</v>
      </c>
      <c r="V28" s="33"/>
      <c r="W28" s="33">
        <v>7</v>
      </c>
    </row>
    <row r="29" spans="3:23" x14ac:dyDescent="0.2">
      <c r="C29" s="79" t="s">
        <v>43</v>
      </c>
      <c r="D29" s="33">
        <v>1080</v>
      </c>
      <c r="E29" s="33">
        <v>551</v>
      </c>
      <c r="F29" s="33">
        <v>1631</v>
      </c>
      <c r="G29" s="33">
        <v>893</v>
      </c>
      <c r="H29" s="33">
        <v>481</v>
      </c>
      <c r="I29" s="33">
        <v>1374</v>
      </c>
      <c r="J29" s="33">
        <v>725</v>
      </c>
      <c r="K29" s="33">
        <v>677</v>
      </c>
      <c r="L29" s="33">
        <v>1402</v>
      </c>
      <c r="M29" s="33">
        <v>650</v>
      </c>
      <c r="N29" s="33">
        <v>611</v>
      </c>
      <c r="O29" s="33">
        <v>1261</v>
      </c>
      <c r="P29" s="33">
        <v>669</v>
      </c>
      <c r="Q29" s="33">
        <v>629</v>
      </c>
      <c r="R29" s="33"/>
      <c r="S29" s="33">
        <v>1298</v>
      </c>
      <c r="T29" s="33">
        <v>669</v>
      </c>
      <c r="U29" s="33">
        <v>598</v>
      </c>
      <c r="V29" s="33">
        <v>1</v>
      </c>
      <c r="W29" s="33">
        <v>1268</v>
      </c>
    </row>
    <row r="30" spans="3:23" x14ac:dyDescent="0.2">
      <c r="C30" s="79" t="s">
        <v>65</v>
      </c>
      <c r="D30" s="33">
        <v>25</v>
      </c>
      <c r="E30" s="33">
        <v>33</v>
      </c>
      <c r="F30" s="33">
        <v>58</v>
      </c>
      <c r="G30" s="33">
        <v>24</v>
      </c>
      <c r="H30" s="33">
        <v>30</v>
      </c>
      <c r="I30" s="33">
        <v>54</v>
      </c>
      <c r="J30" s="33">
        <v>21</v>
      </c>
      <c r="K30" s="33">
        <v>32</v>
      </c>
      <c r="L30" s="33">
        <v>53</v>
      </c>
      <c r="M30" s="33">
        <v>25</v>
      </c>
      <c r="N30" s="33">
        <v>31</v>
      </c>
      <c r="O30" s="33">
        <v>56</v>
      </c>
      <c r="P30" s="33">
        <v>34</v>
      </c>
      <c r="Q30" s="33">
        <v>32</v>
      </c>
      <c r="R30" s="33"/>
      <c r="S30" s="33">
        <v>66</v>
      </c>
      <c r="T30" s="33">
        <v>32</v>
      </c>
      <c r="U30" s="33">
        <v>25</v>
      </c>
      <c r="V30" s="33"/>
      <c r="W30" s="33">
        <v>57</v>
      </c>
    </row>
    <row r="31" spans="3:23" x14ac:dyDescent="0.2">
      <c r="C31" s="79" t="s">
        <v>62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>
        <v>1</v>
      </c>
      <c r="O31" s="33">
        <v>1</v>
      </c>
      <c r="P31" s="33"/>
      <c r="Q31" s="33"/>
      <c r="R31" s="33"/>
      <c r="S31" s="33"/>
      <c r="T31" s="33"/>
      <c r="U31" s="33"/>
      <c r="V31" s="33"/>
      <c r="W31" s="33"/>
    </row>
    <row r="32" spans="3:23" x14ac:dyDescent="0.2">
      <c r="C32" s="79" t="s">
        <v>64</v>
      </c>
      <c r="D32" s="33">
        <v>2</v>
      </c>
      <c r="E32" s="33">
        <v>1</v>
      </c>
      <c r="F32" s="33">
        <v>3</v>
      </c>
      <c r="G32" s="33">
        <v>1</v>
      </c>
      <c r="H32" s="33"/>
      <c r="I32" s="33">
        <v>1</v>
      </c>
      <c r="J32" s="33">
        <v>2</v>
      </c>
      <c r="K32" s="33"/>
      <c r="L32" s="33">
        <v>2</v>
      </c>
      <c r="M32" s="33">
        <v>3</v>
      </c>
      <c r="N32" s="33"/>
      <c r="O32" s="33">
        <v>3</v>
      </c>
      <c r="P32" s="33">
        <v>2</v>
      </c>
      <c r="Q32" s="33"/>
      <c r="R32" s="33"/>
      <c r="S32" s="33">
        <v>2</v>
      </c>
      <c r="T32" s="33">
        <v>1</v>
      </c>
      <c r="U32" s="33"/>
      <c r="V32" s="33"/>
      <c r="W32" s="33">
        <v>1</v>
      </c>
    </row>
    <row r="33" spans="1:33" x14ac:dyDescent="0.2">
      <c r="C33" s="79" t="s">
        <v>45</v>
      </c>
      <c r="D33" s="33">
        <v>511</v>
      </c>
      <c r="E33" s="33">
        <v>307</v>
      </c>
      <c r="F33" s="33">
        <v>818</v>
      </c>
      <c r="G33" s="33">
        <v>498</v>
      </c>
      <c r="H33" s="33">
        <v>294</v>
      </c>
      <c r="I33" s="33">
        <v>792</v>
      </c>
      <c r="J33" s="33">
        <v>460</v>
      </c>
      <c r="K33" s="33">
        <v>342</v>
      </c>
      <c r="L33" s="33">
        <v>802</v>
      </c>
      <c r="M33" s="33">
        <v>426</v>
      </c>
      <c r="N33" s="33">
        <v>298</v>
      </c>
      <c r="O33" s="33">
        <v>724</v>
      </c>
      <c r="P33" s="33">
        <v>451</v>
      </c>
      <c r="Q33" s="33">
        <v>329</v>
      </c>
      <c r="R33" s="33"/>
      <c r="S33" s="33">
        <v>780</v>
      </c>
      <c r="T33" s="33">
        <v>437</v>
      </c>
      <c r="U33" s="33">
        <v>333</v>
      </c>
      <c r="V33" s="33"/>
      <c r="W33" s="33">
        <v>770</v>
      </c>
    </row>
    <row r="34" spans="1:33" x14ac:dyDescent="0.2">
      <c r="C34" s="79" t="s">
        <v>46</v>
      </c>
      <c r="D34" s="33">
        <v>316</v>
      </c>
      <c r="E34" s="33">
        <v>187</v>
      </c>
      <c r="F34" s="33">
        <v>503</v>
      </c>
      <c r="G34" s="33">
        <v>314</v>
      </c>
      <c r="H34" s="33">
        <v>185</v>
      </c>
      <c r="I34" s="33">
        <v>499</v>
      </c>
      <c r="J34" s="33">
        <v>296</v>
      </c>
      <c r="K34" s="33">
        <v>182</v>
      </c>
      <c r="L34" s="33">
        <v>478</v>
      </c>
      <c r="M34" s="33">
        <v>292</v>
      </c>
      <c r="N34" s="33">
        <v>180</v>
      </c>
      <c r="O34" s="33">
        <v>472</v>
      </c>
      <c r="P34" s="33">
        <v>297</v>
      </c>
      <c r="Q34" s="33">
        <v>161</v>
      </c>
      <c r="R34" s="33"/>
      <c r="S34" s="33">
        <v>458</v>
      </c>
      <c r="T34" s="33">
        <v>290</v>
      </c>
      <c r="U34" s="33">
        <v>155</v>
      </c>
      <c r="V34" s="33"/>
      <c r="W34" s="33">
        <v>445</v>
      </c>
    </row>
    <row r="35" spans="1:33" x14ac:dyDescent="0.2">
      <c r="C35" s="78" t="s">
        <v>71</v>
      </c>
      <c r="D35" s="32">
        <f>SUM(D36)</f>
        <v>0</v>
      </c>
      <c r="E35" s="32">
        <f t="shared" ref="E35:W35" si="15">SUM(E36)</f>
        <v>0</v>
      </c>
      <c r="F35" s="32">
        <f t="shared" si="15"/>
        <v>0</v>
      </c>
      <c r="G35" s="32">
        <f t="shared" si="15"/>
        <v>0</v>
      </c>
      <c r="H35" s="32">
        <f t="shared" si="15"/>
        <v>0</v>
      </c>
      <c r="I35" s="32">
        <f t="shared" si="15"/>
        <v>0</v>
      </c>
      <c r="J35" s="32">
        <f t="shared" si="15"/>
        <v>49</v>
      </c>
      <c r="K35" s="32">
        <f t="shared" si="15"/>
        <v>27</v>
      </c>
      <c r="L35" s="32">
        <f t="shared" si="15"/>
        <v>76</v>
      </c>
      <c r="M35" s="32">
        <f t="shared" si="15"/>
        <v>52</v>
      </c>
      <c r="N35" s="32">
        <f t="shared" si="15"/>
        <v>22</v>
      </c>
      <c r="O35" s="32">
        <f t="shared" si="15"/>
        <v>74</v>
      </c>
      <c r="P35" s="32">
        <f t="shared" si="15"/>
        <v>35</v>
      </c>
      <c r="Q35" s="32">
        <f t="shared" si="15"/>
        <v>13</v>
      </c>
      <c r="R35" s="32">
        <f t="shared" si="15"/>
        <v>0</v>
      </c>
      <c r="S35" s="32">
        <f t="shared" si="15"/>
        <v>48</v>
      </c>
      <c r="T35" s="32">
        <f t="shared" si="15"/>
        <v>36</v>
      </c>
      <c r="U35" s="32">
        <f t="shared" si="15"/>
        <v>17</v>
      </c>
      <c r="V35" s="32">
        <f t="shared" si="15"/>
        <v>0</v>
      </c>
      <c r="W35" s="32">
        <f t="shared" si="15"/>
        <v>53</v>
      </c>
    </row>
    <row r="36" spans="1:33" x14ac:dyDescent="0.2">
      <c r="C36" s="80" t="s">
        <v>72</v>
      </c>
      <c r="D36" s="34"/>
      <c r="E36" s="34"/>
      <c r="F36" s="34"/>
      <c r="G36" s="34"/>
      <c r="H36" s="34"/>
      <c r="I36" s="34"/>
      <c r="J36" s="34">
        <v>49</v>
      </c>
      <c r="K36" s="34">
        <v>27</v>
      </c>
      <c r="L36" s="34">
        <v>76</v>
      </c>
      <c r="M36" s="34">
        <v>52</v>
      </c>
      <c r="N36" s="34">
        <v>22</v>
      </c>
      <c r="O36" s="34">
        <v>74</v>
      </c>
      <c r="P36" s="34">
        <v>35</v>
      </c>
      <c r="Q36" s="34">
        <v>13</v>
      </c>
      <c r="R36" s="34"/>
      <c r="S36" s="34">
        <v>48</v>
      </c>
      <c r="T36" s="34">
        <v>36</v>
      </c>
      <c r="U36" s="34">
        <v>17</v>
      </c>
      <c r="V36" s="34"/>
      <c r="W36" s="34">
        <v>53</v>
      </c>
    </row>
    <row r="37" spans="1:33" x14ac:dyDescent="0.2">
      <c r="A37" s="81" t="s">
        <v>615</v>
      </c>
      <c r="B37" s="67"/>
      <c r="C37" s="68"/>
      <c r="D37" s="32">
        <v>1060</v>
      </c>
      <c r="E37" s="32">
        <v>1226</v>
      </c>
      <c r="F37" s="32">
        <v>2286</v>
      </c>
      <c r="G37" s="32">
        <v>959</v>
      </c>
      <c r="H37" s="32">
        <v>1099</v>
      </c>
      <c r="I37" s="32">
        <v>2058</v>
      </c>
      <c r="J37" s="32">
        <v>968</v>
      </c>
      <c r="K37" s="32">
        <v>1162</v>
      </c>
      <c r="L37" s="32">
        <v>2130</v>
      </c>
      <c r="M37" s="32">
        <v>866</v>
      </c>
      <c r="N37" s="32">
        <v>1050</v>
      </c>
      <c r="O37" s="32">
        <v>1916</v>
      </c>
      <c r="P37" s="32">
        <v>907</v>
      </c>
      <c r="Q37" s="32">
        <v>1125</v>
      </c>
      <c r="R37" s="32"/>
      <c r="S37" s="32">
        <v>2032</v>
      </c>
      <c r="T37" s="32">
        <v>822</v>
      </c>
      <c r="U37" s="32">
        <v>1013</v>
      </c>
      <c r="V37" s="32"/>
      <c r="W37" s="32">
        <v>1835</v>
      </c>
      <c r="X37" s="77"/>
      <c r="Y37" s="77"/>
      <c r="Z37" s="77"/>
      <c r="AA37" s="77"/>
      <c r="AB37" s="77"/>
      <c r="AC37" s="77"/>
      <c r="AD37" s="77"/>
      <c r="AE37" s="77"/>
      <c r="AF37" s="77"/>
      <c r="AG37" s="77"/>
    </row>
    <row r="38" spans="1:33" x14ac:dyDescent="0.2">
      <c r="A38" s="90" t="s">
        <v>36</v>
      </c>
      <c r="B38" s="53"/>
      <c r="C38" s="54"/>
      <c r="D38" s="55">
        <v>968</v>
      </c>
      <c r="E38" s="55">
        <v>1138</v>
      </c>
      <c r="F38" s="55">
        <v>2106</v>
      </c>
      <c r="G38" s="55">
        <v>874</v>
      </c>
      <c r="H38" s="55">
        <v>1022</v>
      </c>
      <c r="I38" s="55">
        <v>1896</v>
      </c>
      <c r="J38" s="55">
        <v>899</v>
      </c>
      <c r="K38" s="55">
        <v>1074</v>
      </c>
      <c r="L38" s="55">
        <v>1973</v>
      </c>
      <c r="M38" s="55">
        <v>809</v>
      </c>
      <c r="N38" s="55">
        <v>984</v>
      </c>
      <c r="O38" s="55">
        <v>1793</v>
      </c>
      <c r="P38" s="55">
        <v>851</v>
      </c>
      <c r="Q38" s="55">
        <v>1051</v>
      </c>
      <c r="R38" s="55"/>
      <c r="S38" s="55">
        <v>1902</v>
      </c>
      <c r="T38" s="55">
        <v>774</v>
      </c>
      <c r="U38" s="55">
        <v>949</v>
      </c>
      <c r="V38" s="55"/>
      <c r="W38" s="55">
        <v>1723</v>
      </c>
      <c r="X38" s="77"/>
      <c r="Y38" s="77"/>
      <c r="Z38" s="77"/>
      <c r="AA38" s="77"/>
      <c r="AB38" s="77"/>
      <c r="AC38" s="77"/>
      <c r="AD38" s="77"/>
      <c r="AE38" s="77"/>
      <c r="AF38" s="77"/>
      <c r="AG38" s="77"/>
    </row>
    <row r="39" spans="1:33" x14ac:dyDescent="0.2">
      <c r="A39" s="91">
        <v>5</v>
      </c>
      <c r="B39" s="62" t="s">
        <v>37</v>
      </c>
      <c r="C39" s="54"/>
      <c r="D39" s="55">
        <v>968</v>
      </c>
      <c r="E39" s="55">
        <v>1138</v>
      </c>
      <c r="F39" s="55">
        <v>2106</v>
      </c>
      <c r="G39" s="55">
        <v>874</v>
      </c>
      <c r="H39" s="55">
        <v>1022</v>
      </c>
      <c r="I39" s="55">
        <v>1896</v>
      </c>
      <c r="J39" s="55">
        <v>899</v>
      </c>
      <c r="K39" s="55">
        <v>1074</v>
      </c>
      <c r="L39" s="55">
        <v>1973</v>
      </c>
      <c r="M39" s="55">
        <v>809</v>
      </c>
      <c r="N39" s="55">
        <v>984</v>
      </c>
      <c r="O39" s="55">
        <v>1793</v>
      </c>
      <c r="P39" s="55">
        <v>851</v>
      </c>
      <c r="Q39" s="55">
        <v>1051</v>
      </c>
      <c r="R39" s="55"/>
      <c r="S39" s="55">
        <v>1902</v>
      </c>
      <c r="T39" s="55">
        <v>774</v>
      </c>
      <c r="U39" s="55">
        <v>949</v>
      </c>
      <c r="V39" s="55"/>
      <c r="W39" s="55">
        <v>1723</v>
      </c>
      <c r="X39" s="77"/>
      <c r="Y39" s="77"/>
      <c r="Z39" s="77"/>
      <c r="AA39" s="77"/>
      <c r="AB39" s="77"/>
      <c r="AC39" s="77"/>
      <c r="AD39" s="77"/>
      <c r="AE39" s="77"/>
      <c r="AF39" s="77"/>
      <c r="AG39" s="77"/>
    </row>
    <row r="40" spans="1:33" x14ac:dyDescent="0.2">
      <c r="A40" s="92"/>
      <c r="B40" s="90" t="s">
        <v>99</v>
      </c>
      <c r="C40" s="63" t="s">
        <v>100</v>
      </c>
      <c r="D40" s="33">
        <v>294</v>
      </c>
      <c r="E40" s="33">
        <v>414</v>
      </c>
      <c r="F40" s="33">
        <v>708</v>
      </c>
      <c r="G40" s="33">
        <v>265</v>
      </c>
      <c r="H40" s="33">
        <v>378</v>
      </c>
      <c r="I40" s="33">
        <v>643</v>
      </c>
      <c r="J40" s="33">
        <v>269</v>
      </c>
      <c r="K40" s="33">
        <v>380</v>
      </c>
      <c r="L40" s="33">
        <v>649</v>
      </c>
      <c r="M40" s="33">
        <v>249</v>
      </c>
      <c r="N40" s="33">
        <v>346</v>
      </c>
      <c r="O40" s="33">
        <v>595</v>
      </c>
      <c r="P40" s="33">
        <v>256</v>
      </c>
      <c r="Q40" s="33">
        <v>343</v>
      </c>
      <c r="R40" s="33"/>
      <c r="S40" s="33">
        <v>599</v>
      </c>
      <c r="T40" s="33">
        <v>237</v>
      </c>
      <c r="U40" s="33">
        <v>301</v>
      </c>
      <c r="V40" s="33"/>
      <c r="W40" s="33">
        <v>538</v>
      </c>
      <c r="X40" s="77"/>
      <c r="Y40" s="77"/>
      <c r="Z40" s="77"/>
      <c r="AA40" s="77"/>
      <c r="AB40" s="77"/>
      <c r="AC40" s="77"/>
      <c r="AD40" s="77"/>
      <c r="AE40" s="77"/>
      <c r="AF40" s="77"/>
      <c r="AG40" s="77"/>
    </row>
    <row r="41" spans="1:33" x14ac:dyDescent="0.2">
      <c r="A41" s="92"/>
      <c r="B41" s="90" t="s">
        <v>103</v>
      </c>
      <c r="C41" s="63" t="s">
        <v>477</v>
      </c>
      <c r="D41" s="33">
        <v>23</v>
      </c>
      <c r="E41" s="33">
        <v>33</v>
      </c>
      <c r="F41" s="33">
        <v>56</v>
      </c>
      <c r="G41" s="33">
        <v>22</v>
      </c>
      <c r="H41" s="33">
        <v>37</v>
      </c>
      <c r="I41" s="33">
        <v>59</v>
      </c>
      <c r="J41" s="33">
        <v>15</v>
      </c>
      <c r="K41" s="33">
        <v>37</v>
      </c>
      <c r="L41" s="33">
        <v>52</v>
      </c>
      <c r="M41" s="33">
        <v>13</v>
      </c>
      <c r="N41" s="33">
        <v>33</v>
      </c>
      <c r="O41" s="33">
        <v>46</v>
      </c>
      <c r="P41" s="33">
        <v>13</v>
      </c>
      <c r="Q41" s="33">
        <v>39</v>
      </c>
      <c r="R41" s="33"/>
      <c r="S41" s="33">
        <v>52</v>
      </c>
      <c r="T41" s="33">
        <v>12</v>
      </c>
      <c r="U41" s="33">
        <v>35</v>
      </c>
      <c r="V41" s="33"/>
      <c r="W41" s="33">
        <v>47</v>
      </c>
      <c r="X41" s="77"/>
      <c r="Y41" s="77"/>
      <c r="Z41" s="77"/>
      <c r="AA41" s="77"/>
      <c r="AB41" s="77"/>
      <c r="AC41" s="77"/>
      <c r="AD41" s="77"/>
      <c r="AE41" s="77"/>
      <c r="AF41" s="77"/>
      <c r="AG41" s="77"/>
    </row>
    <row r="42" spans="1:33" x14ac:dyDescent="0.2">
      <c r="A42" s="92"/>
      <c r="B42" s="90" t="s">
        <v>616</v>
      </c>
      <c r="C42" s="63" t="s">
        <v>617</v>
      </c>
      <c r="D42" s="33"/>
      <c r="E42" s="33"/>
      <c r="F42" s="33"/>
      <c r="G42" s="33"/>
      <c r="H42" s="33">
        <v>1</v>
      </c>
      <c r="I42" s="33">
        <v>1</v>
      </c>
      <c r="J42" s="33">
        <v>12</v>
      </c>
      <c r="K42" s="33">
        <v>11</v>
      </c>
      <c r="L42" s="33">
        <v>23</v>
      </c>
      <c r="M42" s="33">
        <v>10</v>
      </c>
      <c r="N42" s="33">
        <v>11</v>
      </c>
      <c r="O42" s="33">
        <v>21</v>
      </c>
      <c r="P42" s="33">
        <v>26</v>
      </c>
      <c r="Q42" s="33">
        <v>37</v>
      </c>
      <c r="R42" s="33"/>
      <c r="S42" s="33">
        <v>63</v>
      </c>
      <c r="T42" s="33">
        <v>24</v>
      </c>
      <c r="U42" s="33">
        <v>32</v>
      </c>
      <c r="V42" s="33"/>
      <c r="W42" s="33">
        <v>56</v>
      </c>
      <c r="X42" s="77"/>
      <c r="Y42" s="77"/>
      <c r="Z42" s="77"/>
      <c r="AA42" s="77"/>
      <c r="AB42" s="77"/>
      <c r="AC42" s="77"/>
      <c r="AD42" s="77"/>
      <c r="AE42" s="77"/>
      <c r="AF42" s="77"/>
      <c r="AG42" s="77"/>
    </row>
    <row r="43" spans="1:33" x14ac:dyDescent="0.2">
      <c r="A43" s="92"/>
      <c r="B43" s="90" t="s">
        <v>113</v>
      </c>
      <c r="C43" s="63" t="s">
        <v>479</v>
      </c>
      <c r="D43" s="33"/>
      <c r="E43" s="33"/>
      <c r="F43" s="33"/>
      <c r="G43" s="33">
        <v>1</v>
      </c>
      <c r="H43" s="33"/>
      <c r="I43" s="33">
        <v>1</v>
      </c>
      <c r="J43" s="33">
        <v>1</v>
      </c>
      <c r="K43" s="33">
        <v>1</v>
      </c>
      <c r="L43" s="33">
        <v>2</v>
      </c>
      <c r="M43" s="33">
        <v>1</v>
      </c>
      <c r="N43" s="33">
        <v>1</v>
      </c>
      <c r="O43" s="33">
        <v>2</v>
      </c>
      <c r="P43" s="33">
        <v>1</v>
      </c>
      <c r="Q43" s="33"/>
      <c r="R43" s="33"/>
      <c r="S43" s="33">
        <v>1</v>
      </c>
      <c r="T43" s="33">
        <v>1</v>
      </c>
      <c r="U43" s="33">
        <v>1</v>
      </c>
      <c r="V43" s="33"/>
      <c r="W43" s="33">
        <v>2</v>
      </c>
      <c r="X43" s="77"/>
      <c r="Y43" s="77"/>
      <c r="Z43" s="77"/>
      <c r="AA43" s="77"/>
      <c r="AB43" s="77"/>
      <c r="AC43" s="77"/>
      <c r="AD43" s="77"/>
      <c r="AE43" s="77"/>
      <c r="AF43" s="77"/>
      <c r="AG43" s="77"/>
    </row>
    <row r="44" spans="1:33" x14ac:dyDescent="0.2">
      <c r="A44" s="92"/>
      <c r="B44" s="90" t="s">
        <v>115</v>
      </c>
      <c r="C44" s="63" t="s">
        <v>480</v>
      </c>
      <c r="D44" s="33">
        <v>16</v>
      </c>
      <c r="E44" s="33">
        <v>16</v>
      </c>
      <c r="F44" s="33">
        <v>32</v>
      </c>
      <c r="G44" s="33">
        <v>12</v>
      </c>
      <c r="H44" s="33">
        <v>17</v>
      </c>
      <c r="I44" s="33">
        <v>29</v>
      </c>
      <c r="J44" s="33">
        <v>10</v>
      </c>
      <c r="K44" s="33">
        <v>15</v>
      </c>
      <c r="L44" s="33">
        <v>25</v>
      </c>
      <c r="M44" s="33">
        <v>9</v>
      </c>
      <c r="N44" s="33">
        <v>12</v>
      </c>
      <c r="O44" s="33">
        <v>21</v>
      </c>
      <c r="P44" s="33">
        <v>10</v>
      </c>
      <c r="Q44" s="33">
        <v>10</v>
      </c>
      <c r="R44" s="33"/>
      <c r="S44" s="33">
        <v>20</v>
      </c>
      <c r="T44" s="33">
        <v>8</v>
      </c>
      <c r="U44" s="33">
        <v>9</v>
      </c>
      <c r="V44" s="33"/>
      <c r="W44" s="33">
        <v>17</v>
      </c>
      <c r="X44" s="77"/>
      <c r="Y44" s="77"/>
      <c r="Z44" s="77"/>
      <c r="AA44" s="77"/>
      <c r="AB44" s="77"/>
      <c r="AC44" s="77"/>
      <c r="AD44" s="77"/>
      <c r="AE44" s="77"/>
      <c r="AF44" s="77"/>
      <c r="AG44" s="77"/>
    </row>
    <row r="45" spans="1:33" x14ac:dyDescent="0.2">
      <c r="A45" s="92"/>
      <c r="B45" s="90" t="s">
        <v>105</v>
      </c>
      <c r="C45" s="63" t="s">
        <v>106</v>
      </c>
      <c r="D45" s="33">
        <v>84</v>
      </c>
      <c r="E45" s="33">
        <v>191</v>
      </c>
      <c r="F45" s="33">
        <v>275</v>
      </c>
      <c r="G45" s="33">
        <v>72</v>
      </c>
      <c r="H45" s="33">
        <v>169</v>
      </c>
      <c r="I45" s="33">
        <v>241</v>
      </c>
      <c r="J45" s="33">
        <v>76</v>
      </c>
      <c r="K45" s="33">
        <v>193</v>
      </c>
      <c r="L45" s="33">
        <v>269</v>
      </c>
      <c r="M45" s="33">
        <v>74</v>
      </c>
      <c r="N45" s="33">
        <v>201</v>
      </c>
      <c r="O45" s="33">
        <v>275</v>
      </c>
      <c r="P45" s="33">
        <v>77</v>
      </c>
      <c r="Q45" s="33">
        <v>208</v>
      </c>
      <c r="R45" s="33"/>
      <c r="S45" s="33">
        <v>285</v>
      </c>
      <c r="T45" s="33">
        <v>72</v>
      </c>
      <c r="U45" s="33">
        <v>198</v>
      </c>
      <c r="V45" s="33"/>
      <c r="W45" s="33">
        <v>270</v>
      </c>
      <c r="X45" s="77"/>
      <c r="Y45" s="77"/>
      <c r="Z45" s="77"/>
      <c r="AA45" s="77"/>
      <c r="AB45" s="77"/>
      <c r="AC45" s="77"/>
      <c r="AD45" s="77"/>
      <c r="AE45" s="77"/>
      <c r="AF45" s="77"/>
      <c r="AG45" s="77"/>
    </row>
    <row r="46" spans="1:33" x14ac:dyDescent="0.2">
      <c r="A46" s="92"/>
      <c r="B46" s="90" t="s">
        <v>117</v>
      </c>
      <c r="C46" s="63" t="s">
        <v>118</v>
      </c>
      <c r="D46" s="33">
        <v>231</v>
      </c>
      <c r="E46" s="33">
        <v>149</v>
      </c>
      <c r="F46" s="33">
        <v>380</v>
      </c>
      <c r="G46" s="33">
        <v>216</v>
      </c>
      <c r="H46" s="33">
        <v>130</v>
      </c>
      <c r="I46" s="33">
        <v>346</v>
      </c>
      <c r="J46" s="33">
        <v>214</v>
      </c>
      <c r="K46" s="33">
        <v>136</v>
      </c>
      <c r="L46" s="33">
        <v>350</v>
      </c>
      <c r="M46" s="33">
        <v>195</v>
      </c>
      <c r="N46" s="33">
        <v>126</v>
      </c>
      <c r="O46" s="33">
        <v>321</v>
      </c>
      <c r="P46" s="33">
        <v>214</v>
      </c>
      <c r="Q46" s="33">
        <v>154</v>
      </c>
      <c r="R46" s="33"/>
      <c r="S46" s="33">
        <v>368</v>
      </c>
      <c r="T46" s="33">
        <v>190</v>
      </c>
      <c r="U46" s="33">
        <v>146</v>
      </c>
      <c r="V46" s="33"/>
      <c r="W46" s="33">
        <v>336</v>
      </c>
      <c r="X46" s="77"/>
      <c r="Y46" s="77"/>
      <c r="Z46" s="77"/>
      <c r="AA46" s="77"/>
      <c r="AB46" s="77"/>
      <c r="AC46" s="77"/>
      <c r="AD46" s="77"/>
      <c r="AE46" s="77"/>
      <c r="AF46" s="77"/>
      <c r="AG46" s="77"/>
    </row>
    <row r="47" spans="1:33" x14ac:dyDescent="0.2">
      <c r="A47" s="92"/>
      <c r="B47" s="90" t="s">
        <v>97</v>
      </c>
      <c r="C47" s="63" t="s">
        <v>98</v>
      </c>
      <c r="D47" s="33"/>
      <c r="E47" s="33"/>
      <c r="F47" s="33"/>
      <c r="G47" s="33">
        <v>2</v>
      </c>
      <c r="H47" s="33"/>
      <c r="I47" s="33">
        <v>2</v>
      </c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77"/>
      <c r="Y47" s="77"/>
      <c r="Z47" s="77"/>
      <c r="AA47" s="77"/>
      <c r="AB47" s="77"/>
      <c r="AC47" s="77"/>
      <c r="AD47" s="77"/>
      <c r="AE47" s="77"/>
      <c r="AF47" s="77"/>
      <c r="AG47" s="77"/>
    </row>
    <row r="48" spans="1:33" x14ac:dyDescent="0.2">
      <c r="A48" s="92"/>
      <c r="B48" s="90" t="s">
        <v>95</v>
      </c>
      <c r="C48" s="63" t="s">
        <v>96</v>
      </c>
      <c r="D48" s="33">
        <v>36</v>
      </c>
      <c r="E48" s="33">
        <v>58</v>
      </c>
      <c r="F48" s="33">
        <v>94</v>
      </c>
      <c r="G48" s="33">
        <v>36</v>
      </c>
      <c r="H48" s="33">
        <v>57</v>
      </c>
      <c r="I48" s="33">
        <v>93</v>
      </c>
      <c r="J48" s="33">
        <v>41</v>
      </c>
      <c r="K48" s="33">
        <v>61</v>
      </c>
      <c r="L48" s="33">
        <v>102</v>
      </c>
      <c r="M48" s="33">
        <v>40</v>
      </c>
      <c r="N48" s="33">
        <v>53</v>
      </c>
      <c r="O48" s="33">
        <v>93</v>
      </c>
      <c r="P48" s="33">
        <v>42</v>
      </c>
      <c r="Q48" s="33">
        <v>56</v>
      </c>
      <c r="R48" s="33"/>
      <c r="S48" s="33">
        <v>98</v>
      </c>
      <c r="T48" s="33">
        <v>36</v>
      </c>
      <c r="U48" s="33">
        <v>48</v>
      </c>
      <c r="V48" s="33"/>
      <c r="W48" s="33">
        <v>84</v>
      </c>
      <c r="X48" s="77"/>
      <c r="Y48" s="77"/>
      <c r="Z48" s="77"/>
      <c r="AA48" s="77"/>
      <c r="AB48" s="77"/>
      <c r="AC48" s="77"/>
      <c r="AD48" s="77"/>
      <c r="AE48" s="77"/>
      <c r="AF48" s="77"/>
      <c r="AG48" s="77"/>
    </row>
    <row r="49" spans="1:33" x14ac:dyDescent="0.2">
      <c r="A49" s="92"/>
      <c r="B49" s="90" t="s">
        <v>618</v>
      </c>
      <c r="C49" s="63" t="s">
        <v>619</v>
      </c>
      <c r="D49" s="33"/>
      <c r="E49" s="33"/>
      <c r="F49" s="33"/>
      <c r="G49" s="33">
        <v>1</v>
      </c>
      <c r="H49" s="33"/>
      <c r="I49" s="33">
        <v>1</v>
      </c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77"/>
      <c r="Y49" s="77"/>
      <c r="Z49" s="77"/>
      <c r="AA49" s="77"/>
      <c r="AB49" s="77"/>
      <c r="AC49" s="77"/>
      <c r="AD49" s="77"/>
      <c r="AE49" s="77"/>
      <c r="AF49" s="77"/>
      <c r="AG49" s="77"/>
    </row>
    <row r="50" spans="1:33" x14ac:dyDescent="0.2">
      <c r="A50" s="92"/>
      <c r="B50" s="90" t="s">
        <v>109</v>
      </c>
      <c r="C50" s="63" t="s">
        <v>110</v>
      </c>
      <c r="D50" s="33">
        <v>129</v>
      </c>
      <c r="E50" s="33">
        <v>47</v>
      </c>
      <c r="F50" s="33">
        <v>176</v>
      </c>
      <c r="G50" s="33">
        <v>115</v>
      </c>
      <c r="H50" s="33">
        <v>39</v>
      </c>
      <c r="I50" s="33">
        <v>154</v>
      </c>
      <c r="J50" s="33">
        <v>105</v>
      </c>
      <c r="K50" s="33">
        <v>45</v>
      </c>
      <c r="L50" s="33">
        <v>150</v>
      </c>
      <c r="M50" s="33">
        <v>84</v>
      </c>
      <c r="N50" s="33">
        <v>38</v>
      </c>
      <c r="O50" s="33">
        <v>122</v>
      </c>
      <c r="P50" s="33">
        <v>79</v>
      </c>
      <c r="Q50" s="33">
        <v>41</v>
      </c>
      <c r="R50" s="33"/>
      <c r="S50" s="33">
        <v>120</v>
      </c>
      <c r="T50" s="33">
        <v>76</v>
      </c>
      <c r="U50" s="33">
        <v>38</v>
      </c>
      <c r="V50" s="33"/>
      <c r="W50" s="33">
        <v>114</v>
      </c>
      <c r="X50" s="77"/>
      <c r="Y50" s="77"/>
      <c r="Z50" s="77"/>
      <c r="AA50" s="77"/>
      <c r="AB50" s="77"/>
      <c r="AC50" s="77"/>
      <c r="AD50" s="77"/>
      <c r="AE50" s="77"/>
      <c r="AF50" s="77"/>
      <c r="AG50" s="77"/>
    </row>
    <row r="51" spans="1:33" x14ac:dyDescent="0.2">
      <c r="A51" s="92"/>
      <c r="B51" s="90" t="s">
        <v>93</v>
      </c>
      <c r="C51" s="63" t="s">
        <v>94</v>
      </c>
      <c r="D51" s="33">
        <v>50</v>
      </c>
      <c r="E51" s="33">
        <v>19</v>
      </c>
      <c r="F51" s="33">
        <v>69</v>
      </c>
      <c r="G51" s="33">
        <v>41</v>
      </c>
      <c r="H51" s="33">
        <v>19</v>
      </c>
      <c r="I51" s="33">
        <v>60</v>
      </c>
      <c r="J51" s="33">
        <v>41</v>
      </c>
      <c r="K51" s="33">
        <v>16</v>
      </c>
      <c r="L51" s="33">
        <v>57</v>
      </c>
      <c r="M51" s="33">
        <v>33</v>
      </c>
      <c r="N51" s="33">
        <v>14</v>
      </c>
      <c r="O51" s="33">
        <v>47</v>
      </c>
      <c r="P51" s="33">
        <v>27</v>
      </c>
      <c r="Q51" s="33">
        <v>7</v>
      </c>
      <c r="R51" s="33"/>
      <c r="S51" s="33">
        <v>34</v>
      </c>
      <c r="T51" s="33">
        <v>20</v>
      </c>
      <c r="U51" s="33">
        <v>3</v>
      </c>
      <c r="V51" s="33"/>
      <c r="W51" s="33">
        <v>23</v>
      </c>
      <c r="X51" s="77"/>
      <c r="Y51" s="77"/>
      <c r="Z51" s="77"/>
      <c r="AA51" s="77"/>
      <c r="AB51" s="77"/>
      <c r="AC51" s="77"/>
      <c r="AD51" s="77"/>
      <c r="AE51" s="77"/>
      <c r="AF51" s="77"/>
      <c r="AG51" s="77"/>
    </row>
    <row r="52" spans="1:33" x14ac:dyDescent="0.2">
      <c r="A52" s="92"/>
      <c r="B52" s="90" t="s">
        <v>119</v>
      </c>
      <c r="C52" s="63" t="s">
        <v>120</v>
      </c>
      <c r="D52" s="33">
        <v>1</v>
      </c>
      <c r="E52" s="33">
        <v>3</v>
      </c>
      <c r="F52" s="33">
        <v>4</v>
      </c>
      <c r="G52" s="33">
        <v>2</v>
      </c>
      <c r="H52" s="33"/>
      <c r="I52" s="33">
        <v>2</v>
      </c>
      <c r="J52" s="33">
        <v>2</v>
      </c>
      <c r="K52" s="33">
        <v>1</v>
      </c>
      <c r="L52" s="33">
        <v>3</v>
      </c>
      <c r="M52" s="33">
        <v>1</v>
      </c>
      <c r="N52" s="33">
        <v>1</v>
      </c>
      <c r="O52" s="33">
        <v>2</v>
      </c>
      <c r="P52" s="33"/>
      <c r="Q52" s="33"/>
      <c r="R52" s="33"/>
      <c r="S52" s="33"/>
      <c r="T52" s="33"/>
      <c r="U52" s="33"/>
      <c r="V52" s="33"/>
      <c r="W52" s="33"/>
      <c r="X52" s="77"/>
      <c r="Y52" s="77"/>
      <c r="Z52" s="77"/>
      <c r="AA52" s="77"/>
      <c r="AB52" s="77"/>
      <c r="AC52" s="77"/>
      <c r="AD52" s="77"/>
      <c r="AE52" s="77"/>
      <c r="AF52" s="77"/>
      <c r="AG52" s="77"/>
    </row>
    <row r="53" spans="1:33" x14ac:dyDescent="0.2">
      <c r="A53" s="92"/>
      <c r="B53" s="90" t="s">
        <v>101</v>
      </c>
      <c r="C53" s="63" t="s">
        <v>102</v>
      </c>
      <c r="D53" s="33">
        <v>2</v>
      </c>
      <c r="E53" s="33"/>
      <c r="F53" s="33">
        <v>2</v>
      </c>
      <c r="G53" s="33">
        <v>1</v>
      </c>
      <c r="H53" s="33"/>
      <c r="I53" s="33">
        <v>1</v>
      </c>
      <c r="J53" s="33">
        <v>1</v>
      </c>
      <c r="K53" s="33"/>
      <c r="L53" s="33">
        <v>1</v>
      </c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77"/>
      <c r="Y53" s="77"/>
      <c r="Z53" s="77"/>
      <c r="AA53" s="77"/>
      <c r="AB53" s="77"/>
      <c r="AC53" s="77"/>
      <c r="AD53" s="77"/>
      <c r="AE53" s="77"/>
      <c r="AF53" s="77"/>
      <c r="AG53" s="77"/>
    </row>
    <row r="54" spans="1:33" x14ac:dyDescent="0.2">
      <c r="A54" s="92"/>
      <c r="B54" s="90" t="s">
        <v>91</v>
      </c>
      <c r="C54" s="63" t="s">
        <v>476</v>
      </c>
      <c r="D54" s="33">
        <v>81</v>
      </c>
      <c r="E54" s="33">
        <v>88</v>
      </c>
      <c r="F54" s="33">
        <v>169</v>
      </c>
      <c r="G54" s="33">
        <v>70</v>
      </c>
      <c r="H54" s="33">
        <v>75</v>
      </c>
      <c r="I54" s="33">
        <v>145</v>
      </c>
      <c r="J54" s="33">
        <v>82</v>
      </c>
      <c r="K54" s="33">
        <v>79</v>
      </c>
      <c r="L54" s="33">
        <v>161</v>
      </c>
      <c r="M54" s="33">
        <v>71</v>
      </c>
      <c r="N54" s="33">
        <v>66</v>
      </c>
      <c r="O54" s="33">
        <v>137</v>
      </c>
      <c r="P54" s="33">
        <v>81</v>
      </c>
      <c r="Q54" s="33">
        <v>76</v>
      </c>
      <c r="R54" s="33"/>
      <c r="S54" s="33">
        <v>157</v>
      </c>
      <c r="T54" s="33">
        <v>74</v>
      </c>
      <c r="U54" s="33">
        <v>66</v>
      </c>
      <c r="V54" s="33"/>
      <c r="W54" s="33">
        <v>140</v>
      </c>
      <c r="X54" s="77"/>
      <c r="Y54" s="77"/>
      <c r="Z54" s="77"/>
      <c r="AA54" s="77"/>
      <c r="AB54" s="77"/>
      <c r="AC54" s="77"/>
      <c r="AD54" s="77"/>
      <c r="AE54" s="77"/>
      <c r="AF54" s="77"/>
      <c r="AG54" s="77"/>
    </row>
    <row r="55" spans="1:33" x14ac:dyDescent="0.2">
      <c r="A55" s="92"/>
      <c r="B55" s="90" t="s">
        <v>107</v>
      </c>
      <c r="C55" s="63" t="s">
        <v>108</v>
      </c>
      <c r="D55" s="33"/>
      <c r="E55" s="33">
        <v>1</v>
      </c>
      <c r="F55" s="33">
        <v>1</v>
      </c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77"/>
      <c r="Y55" s="77"/>
      <c r="Z55" s="77"/>
      <c r="AA55" s="77"/>
      <c r="AB55" s="77"/>
      <c r="AC55" s="77"/>
      <c r="AD55" s="77"/>
      <c r="AE55" s="77"/>
      <c r="AF55" s="77"/>
      <c r="AG55" s="77"/>
    </row>
    <row r="56" spans="1:33" x14ac:dyDescent="0.2">
      <c r="A56" s="67"/>
      <c r="B56" s="90" t="s">
        <v>111</v>
      </c>
      <c r="C56" s="63" t="s">
        <v>478</v>
      </c>
      <c r="D56" s="33">
        <v>21</v>
      </c>
      <c r="E56" s="33">
        <v>119</v>
      </c>
      <c r="F56" s="33">
        <v>140</v>
      </c>
      <c r="G56" s="33">
        <v>18</v>
      </c>
      <c r="H56" s="33">
        <v>100</v>
      </c>
      <c r="I56" s="33">
        <v>118</v>
      </c>
      <c r="J56" s="33">
        <v>30</v>
      </c>
      <c r="K56" s="33">
        <v>99</v>
      </c>
      <c r="L56" s="33">
        <v>129</v>
      </c>
      <c r="M56" s="33">
        <v>29</v>
      </c>
      <c r="N56" s="33">
        <v>82</v>
      </c>
      <c r="O56" s="33">
        <v>111</v>
      </c>
      <c r="P56" s="33">
        <v>25</v>
      </c>
      <c r="Q56" s="33">
        <v>80</v>
      </c>
      <c r="R56" s="33"/>
      <c r="S56" s="33">
        <v>105</v>
      </c>
      <c r="T56" s="33">
        <v>24</v>
      </c>
      <c r="U56" s="33">
        <v>72</v>
      </c>
      <c r="V56" s="33"/>
      <c r="W56" s="33">
        <v>96</v>
      </c>
      <c r="X56" s="77"/>
      <c r="Y56" s="77"/>
      <c r="Z56" s="77"/>
      <c r="AA56" s="77"/>
      <c r="AB56" s="77"/>
      <c r="AC56" s="77"/>
      <c r="AD56" s="77"/>
      <c r="AE56" s="77"/>
      <c r="AF56" s="77"/>
      <c r="AG56" s="77"/>
    </row>
    <row r="57" spans="1:33" x14ac:dyDescent="0.2">
      <c r="A57" s="90" t="s">
        <v>41</v>
      </c>
      <c r="B57" s="53"/>
      <c r="C57" s="54"/>
      <c r="D57" s="55">
        <v>92</v>
      </c>
      <c r="E57" s="55">
        <v>88</v>
      </c>
      <c r="F57" s="55">
        <v>180</v>
      </c>
      <c r="G57" s="55">
        <v>85</v>
      </c>
      <c r="H57" s="55">
        <v>77</v>
      </c>
      <c r="I57" s="55">
        <v>162</v>
      </c>
      <c r="J57" s="55">
        <v>69</v>
      </c>
      <c r="K57" s="55">
        <v>88</v>
      </c>
      <c r="L57" s="55">
        <v>157</v>
      </c>
      <c r="M57" s="55">
        <v>57</v>
      </c>
      <c r="N57" s="55">
        <v>66</v>
      </c>
      <c r="O57" s="55">
        <v>123</v>
      </c>
      <c r="P57" s="55">
        <v>56</v>
      </c>
      <c r="Q57" s="55">
        <v>74</v>
      </c>
      <c r="R57" s="55"/>
      <c r="S57" s="55">
        <v>130</v>
      </c>
      <c r="T57" s="55">
        <v>48</v>
      </c>
      <c r="U57" s="55">
        <v>64</v>
      </c>
      <c r="V57" s="55"/>
      <c r="W57" s="55">
        <v>112</v>
      </c>
      <c r="X57" s="77"/>
      <c r="Y57" s="77"/>
      <c r="Z57" s="77"/>
      <c r="AA57" s="77"/>
      <c r="AB57" s="77"/>
      <c r="AC57" s="77"/>
      <c r="AD57" s="77"/>
      <c r="AE57" s="77"/>
      <c r="AF57" s="77"/>
      <c r="AG57" s="77"/>
    </row>
    <row r="58" spans="1:33" x14ac:dyDescent="0.2">
      <c r="A58" s="91">
        <v>7</v>
      </c>
      <c r="B58" s="62" t="s">
        <v>43</v>
      </c>
      <c r="C58" s="54"/>
      <c r="D58" s="55">
        <v>85</v>
      </c>
      <c r="E58" s="55">
        <v>75</v>
      </c>
      <c r="F58" s="55">
        <v>160</v>
      </c>
      <c r="G58" s="55">
        <v>79</v>
      </c>
      <c r="H58" s="55">
        <v>65</v>
      </c>
      <c r="I58" s="55">
        <v>144</v>
      </c>
      <c r="J58" s="55">
        <v>61</v>
      </c>
      <c r="K58" s="55">
        <v>71</v>
      </c>
      <c r="L58" s="55">
        <v>132</v>
      </c>
      <c r="M58" s="55">
        <v>50</v>
      </c>
      <c r="N58" s="55">
        <v>53</v>
      </c>
      <c r="O58" s="55">
        <v>103</v>
      </c>
      <c r="P58" s="55">
        <v>47</v>
      </c>
      <c r="Q58" s="55">
        <v>59</v>
      </c>
      <c r="R58" s="55"/>
      <c r="S58" s="55">
        <v>106</v>
      </c>
      <c r="T58" s="55">
        <v>41</v>
      </c>
      <c r="U58" s="55">
        <v>49</v>
      </c>
      <c r="V58" s="55"/>
      <c r="W58" s="55">
        <v>90</v>
      </c>
      <c r="X58" s="77"/>
      <c r="Y58" s="77"/>
      <c r="Z58" s="77"/>
      <c r="AA58" s="77"/>
      <c r="AB58" s="77"/>
      <c r="AC58" s="77"/>
      <c r="AD58" s="77"/>
      <c r="AE58" s="77"/>
      <c r="AF58" s="77"/>
      <c r="AG58" s="77"/>
    </row>
    <row r="59" spans="1:33" x14ac:dyDescent="0.2">
      <c r="A59" s="67"/>
      <c r="B59" s="90" t="s">
        <v>122</v>
      </c>
      <c r="C59" s="63" t="s">
        <v>475</v>
      </c>
      <c r="D59" s="33">
        <v>85</v>
      </c>
      <c r="E59" s="33">
        <v>75</v>
      </c>
      <c r="F59" s="33">
        <v>160</v>
      </c>
      <c r="G59" s="33">
        <v>79</v>
      </c>
      <c r="H59" s="33">
        <v>65</v>
      </c>
      <c r="I59" s="33">
        <v>144</v>
      </c>
      <c r="J59" s="33">
        <v>61</v>
      </c>
      <c r="K59" s="33">
        <v>71</v>
      </c>
      <c r="L59" s="33">
        <v>132</v>
      </c>
      <c r="M59" s="33">
        <v>50</v>
      </c>
      <c r="N59" s="33">
        <v>53</v>
      </c>
      <c r="O59" s="33">
        <v>103</v>
      </c>
      <c r="P59" s="33">
        <v>47</v>
      </c>
      <c r="Q59" s="33">
        <v>59</v>
      </c>
      <c r="R59" s="33"/>
      <c r="S59" s="33">
        <v>106</v>
      </c>
      <c r="T59" s="33">
        <v>41</v>
      </c>
      <c r="U59" s="33">
        <v>49</v>
      </c>
      <c r="V59" s="33"/>
      <c r="W59" s="33">
        <v>90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</row>
    <row r="60" spans="1:33" x14ac:dyDescent="0.2">
      <c r="A60" s="91">
        <v>9</v>
      </c>
      <c r="B60" s="62" t="s">
        <v>45</v>
      </c>
      <c r="C60" s="54"/>
      <c r="D60" s="55">
        <v>7</v>
      </c>
      <c r="E60" s="55">
        <v>13</v>
      </c>
      <c r="F60" s="55">
        <v>20</v>
      </c>
      <c r="G60" s="55">
        <v>6</v>
      </c>
      <c r="H60" s="55">
        <v>12</v>
      </c>
      <c r="I60" s="55">
        <v>18</v>
      </c>
      <c r="J60" s="55">
        <v>8</v>
      </c>
      <c r="K60" s="55">
        <v>17</v>
      </c>
      <c r="L60" s="55">
        <v>25</v>
      </c>
      <c r="M60" s="55">
        <v>7</v>
      </c>
      <c r="N60" s="55">
        <v>13</v>
      </c>
      <c r="O60" s="55">
        <v>20</v>
      </c>
      <c r="P60" s="55">
        <v>9</v>
      </c>
      <c r="Q60" s="55">
        <v>15</v>
      </c>
      <c r="R60" s="55"/>
      <c r="S60" s="55">
        <v>24</v>
      </c>
      <c r="T60" s="55">
        <v>7</v>
      </c>
      <c r="U60" s="55">
        <v>15</v>
      </c>
      <c r="V60" s="55"/>
      <c r="W60" s="55">
        <v>22</v>
      </c>
      <c r="X60" s="77"/>
      <c r="Y60" s="77"/>
      <c r="Z60" s="77"/>
      <c r="AA60" s="77"/>
      <c r="AB60" s="77"/>
      <c r="AC60" s="77"/>
      <c r="AD60" s="77"/>
      <c r="AE60" s="77"/>
      <c r="AF60" s="77"/>
      <c r="AG60" s="77"/>
    </row>
    <row r="61" spans="1:33" x14ac:dyDescent="0.2">
      <c r="A61" s="92"/>
      <c r="B61" s="90" t="s">
        <v>125</v>
      </c>
      <c r="C61" s="63" t="s">
        <v>126</v>
      </c>
      <c r="D61" s="33">
        <v>6</v>
      </c>
      <c r="E61" s="33">
        <v>3</v>
      </c>
      <c r="F61" s="33">
        <v>9</v>
      </c>
      <c r="G61" s="33">
        <v>5</v>
      </c>
      <c r="H61" s="33">
        <v>3</v>
      </c>
      <c r="I61" s="33">
        <v>8</v>
      </c>
      <c r="J61" s="33">
        <v>7</v>
      </c>
      <c r="K61" s="33">
        <v>10</v>
      </c>
      <c r="L61" s="33">
        <v>17</v>
      </c>
      <c r="M61" s="33">
        <v>6</v>
      </c>
      <c r="N61" s="33">
        <v>8</v>
      </c>
      <c r="O61" s="33">
        <v>14</v>
      </c>
      <c r="P61" s="33">
        <v>9</v>
      </c>
      <c r="Q61" s="33">
        <v>11</v>
      </c>
      <c r="R61" s="33"/>
      <c r="S61" s="33">
        <v>20</v>
      </c>
      <c r="T61" s="33">
        <v>7</v>
      </c>
      <c r="U61" s="33">
        <v>10</v>
      </c>
      <c r="V61" s="33"/>
      <c r="W61" s="33">
        <v>17</v>
      </c>
      <c r="X61" s="77"/>
      <c r="Y61" s="77"/>
      <c r="Z61" s="77"/>
      <c r="AA61" s="77"/>
      <c r="AB61" s="77"/>
      <c r="AC61" s="77"/>
      <c r="AD61" s="77"/>
      <c r="AE61" s="77"/>
      <c r="AF61" s="77"/>
      <c r="AG61" s="77"/>
    </row>
    <row r="62" spans="1:33" x14ac:dyDescent="0.2">
      <c r="A62" s="92"/>
      <c r="B62" s="90" t="s">
        <v>105</v>
      </c>
      <c r="C62" s="63" t="s">
        <v>106</v>
      </c>
      <c r="D62" s="33">
        <v>1</v>
      </c>
      <c r="E62" s="33">
        <v>10</v>
      </c>
      <c r="F62" s="33">
        <v>11</v>
      </c>
      <c r="G62" s="33">
        <v>1</v>
      </c>
      <c r="H62" s="33">
        <v>9</v>
      </c>
      <c r="I62" s="33">
        <v>10</v>
      </c>
      <c r="J62" s="33">
        <v>1</v>
      </c>
      <c r="K62" s="33">
        <v>7</v>
      </c>
      <c r="L62" s="33">
        <v>8</v>
      </c>
      <c r="M62" s="33">
        <v>1</v>
      </c>
      <c r="N62" s="33">
        <v>5</v>
      </c>
      <c r="O62" s="33">
        <v>6</v>
      </c>
      <c r="P62" s="33"/>
      <c r="Q62" s="33">
        <v>4</v>
      </c>
      <c r="R62" s="33"/>
      <c r="S62" s="33">
        <v>4</v>
      </c>
      <c r="T62" s="33"/>
      <c r="U62" s="33">
        <v>5</v>
      </c>
      <c r="V62" s="33"/>
      <c r="W62" s="33">
        <v>5</v>
      </c>
      <c r="X62" s="77"/>
      <c r="Y62" s="77"/>
      <c r="Z62" s="77"/>
      <c r="AA62" s="77"/>
      <c r="AB62" s="77"/>
      <c r="AC62" s="77"/>
      <c r="AD62" s="77"/>
      <c r="AE62" s="77"/>
      <c r="AF62" s="77"/>
      <c r="AG62" s="77"/>
    </row>
    <row r="63" spans="1:33" x14ac:dyDescent="0.2">
      <c r="A63" s="81" t="s">
        <v>620</v>
      </c>
      <c r="B63" s="67"/>
      <c r="C63" s="68"/>
      <c r="D63" s="32">
        <v>273</v>
      </c>
      <c r="E63" s="32">
        <v>164</v>
      </c>
      <c r="F63" s="32">
        <v>437</v>
      </c>
      <c r="G63" s="32">
        <v>255</v>
      </c>
      <c r="H63" s="32">
        <v>158</v>
      </c>
      <c r="I63" s="32">
        <v>413</v>
      </c>
      <c r="J63" s="32">
        <v>259</v>
      </c>
      <c r="K63" s="32">
        <v>174</v>
      </c>
      <c r="L63" s="32">
        <v>433</v>
      </c>
      <c r="M63" s="32">
        <v>241</v>
      </c>
      <c r="N63" s="32">
        <v>164</v>
      </c>
      <c r="O63" s="32">
        <v>405</v>
      </c>
      <c r="P63" s="32">
        <v>262</v>
      </c>
      <c r="Q63" s="32">
        <v>178</v>
      </c>
      <c r="R63" s="32">
        <v>1</v>
      </c>
      <c r="S63" s="32">
        <v>441</v>
      </c>
      <c r="T63" s="32">
        <v>257</v>
      </c>
      <c r="U63" s="32">
        <v>174</v>
      </c>
      <c r="V63" s="32">
        <v>1</v>
      </c>
      <c r="W63" s="32">
        <v>432</v>
      </c>
      <c r="X63" s="77"/>
      <c r="Y63" s="77"/>
      <c r="Z63" s="77"/>
      <c r="AA63" s="77"/>
      <c r="AB63" s="77"/>
      <c r="AC63" s="77"/>
      <c r="AD63" s="77"/>
      <c r="AE63" s="77"/>
      <c r="AF63" s="77"/>
      <c r="AG63" s="77"/>
    </row>
    <row r="64" spans="1:33" x14ac:dyDescent="0.2">
      <c r="A64" s="90" t="s">
        <v>36</v>
      </c>
      <c r="B64" s="53"/>
      <c r="C64" s="54"/>
      <c r="D64" s="55">
        <v>210</v>
      </c>
      <c r="E64" s="55">
        <v>122</v>
      </c>
      <c r="F64" s="55">
        <v>332</v>
      </c>
      <c r="G64" s="55">
        <v>191</v>
      </c>
      <c r="H64" s="55">
        <v>117</v>
      </c>
      <c r="I64" s="55">
        <v>308</v>
      </c>
      <c r="J64" s="55">
        <v>209</v>
      </c>
      <c r="K64" s="55">
        <v>124</v>
      </c>
      <c r="L64" s="55">
        <v>333</v>
      </c>
      <c r="M64" s="55">
        <v>197</v>
      </c>
      <c r="N64" s="55">
        <v>118</v>
      </c>
      <c r="O64" s="55">
        <v>315</v>
      </c>
      <c r="P64" s="55">
        <v>211</v>
      </c>
      <c r="Q64" s="55">
        <v>127</v>
      </c>
      <c r="R64" s="55">
        <v>1</v>
      </c>
      <c r="S64" s="55">
        <v>339</v>
      </c>
      <c r="T64" s="55">
        <v>199</v>
      </c>
      <c r="U64" s="55">
        <v>124</v>
      </c>
      <c r="V64" s="55">
        <v>1</v>
      </c>
      <c r="W64" s="55">
        <v>324</v>
      </c>
      <c r="X64" s="77"/>
      <c r="Y64" s="77"/>
      <c r="Z64" s="77"/>
      <c r="AA64" s="77"/>
      <c r="AB64" s="77"/>
      <c r="AC64" s="77"/>
      <c r="AD64" s="77"/>
      <c r="AE64" s="77"/>
      <c r="AF64" s="77"/>
      <c r="AG64" s="77"/>
    </row>
    <row r="65" spans="1:33" x14ac:dyDescent="0.2">
      <c r="A65" s="91">
        <v>5</v>
      </c>
      <c r="B65" s="62" t="s">
        <v>37</v>
      </c>
      <c r="C65" s="54"/>
      <c r="D65" s="55">
        <v>210</v>
      </c>
      <c r="E65" s="55">
        <v>122</v>
      </c>
      <c r="F65" s="55">
        <v>332</v>
      </c>
      <c r="G65" s="55">
        <v>191</v>
      </c>
      <c r="H65" s="55">
        <v>117</v>
      </c>
      <c r="I65" s="55">
        <v>308</v>
      </c>
      <c r="J65" s="55">
        <v>209</v>
      </c>
      <c r="K65" s="55">
        <v>124</v>
      </c>
      <c r="L65" s="55">
        <v>333</v>
      </c>
      <c r="M65" s="55">
        <v>197</v>
      </c>
      <c r="N65" s="55">
        <v>118</v>
      </c>
      <c r="O65" s="55">
        <v>315</v>
      </c>
      <c r="P65" s="55">
        <v>211</v>
      </c>
      <c r="Q65" s="55">
        <v>127</v>
      </c>
      <c r="R65" s="55">
        <v>1</v>
      </c>
      <c r="S65" s="55">
        <v>339</v>
      </c>
      <c r="T65" s="55">
        <v>199</v>
      </c>
      <c r="U65" s="55">
        <v>124</v>
      </c>
      <c r="V65" s="55">
        <v>1</v>
      </c>
      <c r="W65" s="55">
        <v>324</v>
      </c>
      <c r="X65" s="77"/>
      <c r="Y65" s="77"/>
      <c r="Z65" s="77"/>
      <c r="AA65" s="77"/>
      <c r="AB65" s="77"/>
      <c r="AC65" s="77"/>
      <c r="AD65" s="77"/>
      <c r="AE65" s="77"/>
      <c r="AF65" s="77"/>
      <c r="AG65" s="77"/>
    </row>
    <row r="66" spans="1:33" x14ac:dyDescent="0.2">
      <c r="A66" s="67"/>
      <c r="B66" s="90" t="s">
        <v>128</v>
      </c>
      <c r="C66" s="63" t="s">
        <v>481</v>
      </c>
      <c r="D66" s="33">
        <v>210</v>
      </c>
      <c r="E66" s="33">
        <v>122</v>
      </c>
      <c r="F66" s="33">
        <v>332</v>
      </c>
      <c r="G66" s="33">
        <v>191</v>
      </c>
      <c r="H66" s="33">
        <v>117</v>
      </c>
      <c r="I66" s="33">
        <v>308</v>
      </c>
      <c r="J66" s="33">
        <v>209</v>
      </c>
      <c r="K66" s="33">
        <v>124</v>
      </c>
      <c r="L66" s="33">
        <v>333</v>
      </c>
      <c r="M66" s="33">
        <v>197</v>
      </c>
      <c r="N66" s="33">
        <v>118</v>
      </c>
      <c r="O66" s="33">
        <v>315</v>
      </c>
      <c r="P66" s="33">
        <v>211</v>
      </c>
      <c r="Q66" s="33">
        <v>127</v>
      </c>
      <c r="R66" s="33">
        <v>1</v>
      </c>
      <c r="S66" s="33">
        <v>339</v>
      </c>
      <c r="T66" s="33">
        <v>199</v>
      </c>
      <c r="U66" s="33">
        <v>124</v>
      </c>
      <c r="V66" s="33">
        <v>1</v>
      </c>
      <c r="W66" s="33">
        <v>324</v>
      </c>
      <c r="X66" s="77"/>
      <c r="Y66" s="77"/>
      <c r="Z66" s="77"/>
      <c r="AA66" s="77"/>
      <c r="AB66" s="77"/>
      <c r="AC66" s="77"/>
      <c r="AD66" s="77"/>
      <c r="AE66" s="77"/>
      <c r="AF66" s="77"/>
      <c r="AG66" s="77"/>
    </row>
    <row r="67" spans="1:33" x14ac:dyDescent="0.2">
      <c r="A67" s="90" t="s">
        <v>41</v>
      </c>
      <c r="B67" s="53"/>
      <c r="C67" s="54"/>
      <c r="D67" s="55">
        <v>63</v>
      </c>
      <c r="E67" s="55">
        <v>42</v>
      </c>
      <c r="F67" s="55">
        <v>105</v>
      </c>
      <c r="G67" s="55">
        <v>64</v>
      </c>
      <c r="H67" s="55">
        <v>41</v>
      </c>
      <c r="I67" s="55">
        <v>105</v>
      </c>
      <c r="J67" s="55">
        <v>50</v>
      </c>
      <c r="K67" s="55">
        <v>50</v>
      </c>
      <c r="L67" s="55">
        <v>100</v>
      </c>
      <c r="M67" s="55">
        <v>44</v>
      </c>
      <c r="N67" s="55">
        <v>46</v>
      </c>
      <c r="O67" s="55">
        <v>90</v>
      </c>
      <c r="P67" s="55">
        <v>51</v>
      </c>
      <c r="Q67" s="55">
        <v>51</v>
      </c>
      <c r="R67" s="55"/>
      <c r="S67" s="55">
        <v>102</v>
      </c>
      <c r="T67" s="55">
        <v>58</v>
      </c>
      <c r="U67" s="55">
        <v>50</v>
      </c>
      <c r="V67" s="55"/>
      <c r="W67" s="55">
        <v>108</v>
      </c>
      <c r="X67" s="77"/>
      <c r="Y67" s="77"/>
      <c r="Z67" s="77"/>
      <c r="AA67" s="77"/>
      <c r="AB67" s="77"/>
      <c r="AC67" s="77"/>
      <c r="AD67" s="77"/>
      <c r="AE67" s="77"/>
      <c r="AF67" s="77"/>
      <c r="AG67" s="77"/>
    </row>
    <row r="68" spans="1:33" x14ac:dyDescent="0.2">
      <c r="A68" s="91">
        <v>7</v>
      </c>
      <c r="B68" s="62" t="s">
        <v>43</v>
      </c>
      <c r="C68" s="54"/>
      <c r="D68" s="55">
        <v>63</v>
      </c>
      <c r="E68" s="55">
        <v>42</v>
      </c>
      <c r="F68" s="55">
        <v>105</v>
      </c>
      <c r="G68" s="55">
        <v>64</v>
      </c>
      <c r="H68" s="55">
        <v>41</v>
      </c>
      <c r="I68" s="55">
        <v>105</v>
      </c>
      <c r="J68" s="55">
        <v>50</v>
      </c>
      <c r="K68" s="55">
        <v>50</v>
      </c>
      <c r="L68" s="55">
        <v>100</v>
      </c>
      <c r="M68" s="55">
        <v>44</v>
      </c>
      <c r="N68" s="55">
        <v>46</v>
      </c>
      <c r="O68" s="55">
        <v>90</v>
      </c>
      <c r="P68" s="55">
        <v>51</v>
      </c>
      <c r="Q68" s="55">
        <v>51</v>
      </c>
      <c r="R68" s="55"/>
      <c r="S68" s="55">
        <v>102</v>
      </c>
      <c r="T68" s="55">
        <v>58</v>
      </c>
      <c r="U68" s="55">
        <v>50</v>
      </c>
      <c r="V68" s="55"/>
      <c r="W68" s="55">
        <v>108</v>
      </c>
      <c r="X68" s="77"/>
      <c r="Y68" s="77"/>
      <c r="Z68" s="77"/>
      <c r="AA68" s="77"/>
      <c r="AB68" s="77"/>
      <c r="AC68" s="77"/>
      <c r="AD68" s="77"/>
      <c r="AE68" s="77"/>
      <c r="AF68" s="77"/>
      <c r="AG68" s="77"/>
    </row>
    <row r="69" spans="1:33" x14ac:dyDescent="0.2">
      <c r="A69" s="92"/>
      <c r="B69" s="90" t="s">
        <v>130</v>
      </c>
      <c r="C69" s="63" t="s">
        <v>131</v>
      </c>
      <c r="D69" s="33">
        <v>63</v>
      </c>
      <c r="E69" s="33">
        <v>42</v>
      </c>
      <c r="F69" s="33">
        <v>105</v>
      </c>
      <c r="G69" s="33">
        <v>64</v>
      </c>
      <c r="H69" s="33">
        <v>41</v>
      </c>
      <c r="I69" s="33">
        <v>105</v>
      </c>
      <c r="J69" s="33">
        <v>50</v>
      </c>
      <c r="K69" s="33">
        <v>50</v>
      </c>
      <c r="L69" s="33">
        <v>100</v>
      </c>
      <c r="M69" s="33">
        <v>44</v>
      </c>
      <c r="N69" s="33">
        <v>46</v>
      </c>
      <c r="O69" s="33">
        <v>90</v>
      </c>
      <c r="P69" s="33">
        <v>51</v>
      </c>
      <c r="Q69" s="33">
        <v>51</v>
      </c>
      <c r="R69" s="33"/>
      <c r="S69" s="33">
        <v>102</v>
      </c>
      <c r="T69" s="33">
        <v>58</v>
      </c>
      <c r="U69" s="33">
        <v>50</v>
      </c>
      <c r="V69" s="33"/>
      <c r="W69" s="33">
        <v>108</v>
      </c>
      <c r="X69" s="77"/>
      <c r="Y69" s="77"/>
      <c r="Z69" s="77"/>
      <c r="AA69" s="77"/>
      <c r="AB69" s="77"/>
      <c r="AC69" s="77"/>
      <c r="AD69" s="77"/>
      <c r="AE69" s="77"/>
      <c r="AF69" s="77"/>
      <c r="AG69" s="77"/>
    </row>
    <row r="70" spans="1:33" x14ac:dyDescent="0.2">
      <c r="A70" s="81" t="s">
        <v>621</v>
      </c>
      <c r="B70" s="67"/>
      <c r="C70" s="68"/>
      <c r="D70" s="32">
        <v>1746</v>
      </c>
      <c r="E70" s="32">
        <v>1094</v>
      </c>
      <c r="F70" s="32">
        <v>2840</v>
      </c>
      <c r="G70" s="32">
        <v>1606</v>
      </c>
      <c r="H70" s="32">
        <v>997</v>
      </c>
      <c r="I70" s="32">
        <v>2603</v>
      </c>
      <c r="J70" s="32">
        <v>1549</v>
      </c>
      <c r="K70" s="32">
        <v>1001</v>
      </c>
      <c r="L70" s="32">
        <v>2550</v>
      </c>
      <c r="M70" s="32">
        <v>1417</v>
      </c>
      <c r="N70" s="32">
        <v>897</v>
      </c>
      <c r="O70" s="32">
        <v>2314</v>
      </c>
      <c r="P70" s="32">
        <v>1477</v>
      </c>
      <c r="Q70" s="32">
        <v>966</v>
      </c>
      <c r="R70" s="32">
        <v>3</v>
      </c>
      <c r="S70" s="32">
        <v>2446</v>
      </c>
      <c r="T70" s="32">
        <v>1398</v>
      </c>
      <c r="U70" s="32">
        <v>916</v>
      </c>
      <c r="V70" s="32">
        <v>3</v>
      </c>
      <c r="W70" s="32">
        <v>2317</v>
      </c>
      <c r="X70" s="77"/>
      <c r="Y70" s="77"/>
      <c r="Z70" s="77"/>
      <c r="AA70" s="77"/>
      <c r="AB70" s="77"/>
      <c r="AC70" s="77"/>
      <c r="AD70" s="77"/>
      <c r="AE70" s="77"/>
      <c r="AF70" s="77"/>
      <c r="AG70" s="77"/>
    </row>
    <row r="71" spans="1:33" x14ac:dyDescent="0.2">
      <c r="A71" s="90" t="s">
        <v>36</v>
      </c>
      <c r="B71" s="53"/>
      <c r="C71" s="54"/>
      <c r="D71" s="55">
        <v>1615</v>
      </c>
      <c r="E71" s="55">
        <v>955</v>
      </c>
      <c r="F71" s="55">
        <v>2570</v>
      </c>
      <c r="G71" s="55">
        <v>1482</v>
      </c>
      <c r="H71" s="55">
        <v>872</v>
      </c>
      <c r="I71" s="55">
        <v>2354</v>
      </c>
      <c r="J71" s="55">
        <v>1431</v>
      </c>
      <c r="K71" s="55">
        <v>831</v>
      </c>
      <c r="L71" s="55">
        <v>2262</v>
      </c>
      <c r="M71" s="55">
        <v>1313</v>
      </c>
      <c r="N71" s="55">
        <v>758</v>
      </c>
      <c r="O71" s="55">
        <v>2071</v>
      </c>
      <c r="P71" s="55">
        <v>1376</v>
      </c>
      <c r="Q71" s="55">
        <v>811</v>
      </c>
      <c r="R71" s="55">
        <v>3</v>
      </c>
      <c r="S71" s="55">
        <v>2190</v>
      </c>
      <c r="T71" s="55">
        <v>1290</v>
      </c>
      <c r="U71" s="55">
        <v>765</v>
      </c>
      <c r="V71" s="55">
        <v>3</v>
      </c>
      <c r="W71" s="55">
        <v>2058</v>
      </c>
      <c r="X71" s="77"/>
      <c r="Y71" s="77"/>
      <c r="Z71" s="77"/>
      <c r="AA71" s="77"/>
      <c r="AB71" s="77"/>
      <c r="AC71" s="77"/>
      <c r="AD71" s="77"/>
      <c r="AE71" s="77"/>
      <c r="AF71" s="77"/>
      <c r="AG71" s="77"/>
    </row>
    <row r="72" spans="1:33" x14ac:dyDescent="0.2">
      <c r="A72" s="91">
        <v>5</v>
      </c>
      <c r="B72" s="62" t="s">
        <v>37</v>
      </c>
      <c r="C72" s="54"/>
      <c r="D72" s="55">
        <v>895</v>
      </c>
      <c r="E72" s="55">
        <v>518</v>
      </c>
      <c r="F72" s="55">
        <v>1413</v>
      </c>
      <c r="G72" s="55">
        <v>814</v>
      </c>
      <c r="H72" s="55">
        <v>461</v>
      </c>
      <c r="I72" s="55">
        <v>1275</v>
      </c>
      <c r="J72" s="55">
        <v>743</v>
      </c>
      <c r="K72" s="55">
        <v>426</v>
      </c>
      <c r="L72" s="55">
        <v>1169</v>
      </c>
      <c r="M72" s="55">
        <v>668</v>
      </c>
      <c r="N72" s="55">
        <v>385</v>
      </c>
      <c r="O72" s="55">
        <v>1053</v>
      </c>
      <c r="P72" s="55">
        <v>742</v>
      </c>
      <c r="Q72" s="55">
        <v>422</v>
      </c>
      <c r="R72" s="55">
        <v>3</v>
      </c>
      <c r="S72" s="55">
        <v>1167</v>
      </c>
      <c r="T72" s="55">
        <v>696</v>
      </c>
      <c r="U72" s="55">
        <v>404</v>
      </c>
      <c r="V72" s="55">
        <v>3</v>
      </c>
      <c r="W72" s="55">
        <v>1103</v>
      </c>
      <c r="X72" s="77"/>
      <c r="Y72" s="77"/>
      <c r="Z72" s="77"/>
      <c r="AA72" s="77"/>
      <c r="AB72" s="77"/>
      <c r="AC72" s="77"/>
      <c r="AD72" s="77"/>
      <c r="AE72" s="77"/>
      <c r="AF72" s="77"/>
      <c r="AG72" s="77"/>
    </row>
    <row r="73" spans="1:33" x14ac:dyDescent="0.2">
      <c r="A73" s="92"/>
      <c r="B73" s="90" t="s">
        <v>133</v>
      </c>
      <c r="C73" s="63" t="s">
        <v>134</v>
      </c>
      <c r="D73" s="33">
        <v>213</v>
      </c>
      <c r="E73" s="33">
        <v>87</v>
      </c>
      <c r="F73" s="33">
        <v>300</v>
      </c>
      <c r="G73" s="33">
        <v>190</v>
      </c>
      <c r="H73" s="33">
        <v>80</v>
      </c>
      <c r="I73" s="33">
        <v>270</v>
      </c>
      <c r="J73" s="33">
        <v>151</v>
      </c>
      <c r="K73" s="33">
        <v>58</v>
      </c>
      <c r="L73" s="33">
        <v>209</v>
      </c>
      <c r="M73" s="33">
        <v>126</v>
      </c>
      <c r="N73" s="33">
        <v>50</v>
      </c>
      <c r="O73" s="33">
        <v>176</v>
      </c>
      <c r="P73" s="33">
        <v>123</v>
      </c>
      <c r="Q73" s="33">
        <v>50</v>
      </c>
      <c r="R73" s="33"/>
      <c r="S73" s="33">
        <v>173</v>
      </c>
      <c r="T73" s="33">
        <v>113</v>
      </c>
      <c r="U73" s="33">
        <v>49</v>
      </c>
      <c r="V73" s="33"/>
      <c r="W73" s="33">
        <v>162</v>
      </c>
      <c r="X73" s="77"/>
      <c r="Y73" s="77"/>
      <c r="Z73" s="77"/>
      <c r="AA73" s="77"/>
      <c r="AB73" s="77"/>
      <c r="AC73" s="77"/>
      <c r="AD73" s="77"/>
      <c r="AE73" s="77"/>
      <c r="AF73" s="77"/>
      <c r="AG73" s="77"/>
    </row>
    <row r="74" spans="1:33" x14ac:dyDescent="0.2">
      <c r="A74" s="92"/>
      <c r="B74" s="90" t="s">
        <v>147</v>
      </c>
      <c r="C74" s="63" t="s">
        <v>148</v>
      </c>
      <c r="D74" s="33">
        <v>189</v>
      </c>
      <c r="E74" s="33">
        <v>81</v>
      </c>
      <c r="F74" s="33">
        <v>270</v>
      </c>
      <c r="G74" s="33">
        <v>175</v>
      </c>
      <c r="H74" s="33">
        <v>69</v>
      </c>
      <c r="I74" s="33">
        <v>244</v>
      </c>
      <c r="J74" s="33">
        <v>182</v>
      </c>
      <c r="K74" s="33">
        <v>73</v>
      </c>
      <c r="L74" s="33">
        <v>255</v>
      </c>
      <c r="M74" s="33">
        <v>169</v>
      </c>
      <c r="N74" s="33">
        <v>69</v>
      </c>
      <c r="O74" s="33">
        <v>238</v>
      </c>
      <c r="P74" s="33">
        <v>174</v>
      </c>
      <c r="Q74" s="33">
        <v>80</v>
      </c>
      <c r="R74" s="33"/>
      <c r="S74" s="33">
        <v>254</v>
      </c>
      <c r="T74" s="33">
        <v>154</v>
      </c>
      <c r="U74" s="33">
        <v>77</v>
      </c>
      <c r="V74" s="33"/>
      <c r="W74" s="33">
        <v>231</v>
      </c>
      <c r="X74" s="77"/>
      <c r="Y74" s="77"/>
      <c r="Z74" s="77"/>
      <c r="AA74" s="77"/>
      <c r="AB74" s="77"/>
      <c r="AC74" s="77"/>
      <c r="AD74" s="77"/>
      <c r="AE74" s="77"/>
      <c r="AF74" s="77"/>
      <c r="AG74" s="77"/>
    </row>
    <row r="75" spans="1:33" x14ac:dyDescent="0.2">
      <c r="A75" s="92"/>
      <c r="B75" s="90" t="s">
        <v>135</v>
      </c>
      <c r="C75" s="63" t="s">
        <v>483</v>
      </c>
      <c r="D75" s="33">
        <v>31</v>
      </c>
      <c r="E75" s="33">
        <v>121</v>
      </c>
      <c r="F75" s="33">
        <v>152</v>
      </c>
      <c r="G75" s="33">
        <v>29</v>
      </c>
      <c r="H75" s="33">
        <v>104</v>
      </c>
      <c r="I75" s="33">
        <v>133</v>
      </c>
      <c r="J75" s="33">
        <v>26</v>
      </c>
      <c r="K75" s="33">
        <v>107</v>
      </c>
      <c r="L75" s="33">
        <v>133</v>
      </c>
      <c r="M75" s="33">
        <v>24</v>
      </c>
      <c r="N75" s="33">
        <v>100</v>
      </c>
      <c r="O75" s="33">
        <v>124</v>
      </c>
      <c r="P75" s="33">
        <v>33</v>
      </c>
      <c r="Q75" s="33">
        <v>107</v>
      </c>
      <c r="R75" s="33">
        <v>2</v>
      </c>
      <c r="S75" s="33">
        <v>142</v>
      </c>
      <c r="T75" s="33">
        <v>37</v>
      </c>
      <c r="U75" s="33">
        <v>104</v>
      </c>
      <c r="V75" s="33">
        <v>2</v>
      </c>
      <c r="W75" s="33">
        <v>143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</row>
    <row r="76" spans="1:33" x14ac:dyDescent="0.2">
      <c r="A76" s="92"/>
      <c r="B76" s="90" t="s">
        <v>153</v>
      </c>
      <c r="C76" s="63" t="s">
        <v>485</v>
      </c>
      <c r="D76" s="33">
        <v>157</v>
      </c>
      <c r="E76" s="33">
        <v>102</v>
      </c>
      <c r="F76" s="33">
        <v>259</v>
      </c>
      <c r="G76" s="33">
        <v>142</v>
      </c>
      <c r="H76" s="33">
        <v>88</v>
      </c>
      <c r="I76" s="33">
        <v>230</v>
      </c>
      <c r="J76" s="33">
        <v>136</v>
      </c>
      <c r="K76" s="33">
        <v>80</v>
      </c>
      <c r="L76" s="33">
        <v>216</v>
      </c>
      <c r="M76" s="33">
        <v>118</v>
      </c>
      <c r="N76" s="33">
        <v>66</v>
      </c>
      <c r="O76" s="33">
        <v>184</v>
      </c>
      <c r="P76" s="33">
        <v>145</v>
      </c>
      <c r="Q76" s="33">
        <v>78</v>
      </c>
      <c r="R76" s="33"/>
      <c r="S76" s="33">
        <v>223</v>
      </c>
      <c r="T76" s="33">
        <v>128</v>
      </c>
      <c r="U76" s="33">
        <v>72</v>
      </c>
      <c r="V76" s="33"/>
      <c r="W76" s="33">
        <v>200</v>
      </c>
      <c r="X76" s="77"/>
      <c r="Y76" s="77"/>
      <c r="Z76" s="77"/>
      <c r="AA76" s="77"/>
      <c r="AB76" s="77"/>
      <c r="AC76" s="77"/>
      <c r="AD76" s="77"/>
      <c r="AE76" s="77"/>
      <c r="AF76" s="77"/>
      <c r="AG76" s="77"/>
    </row>
    <row r="77" spans="1:33" x14ac:dyDescent="0.2">
      <c r="A77" s="92"/>
      <c r="B77" s="90" t="s">
        <v>155</v>
      </c>
      <c r="C77" s="63" t="s">
        <v>486</v>
      </c>
      <c r="D77" s="33">
        <v>99</v>
      </c>
      <c r="E77" s="33">
        <v>13</v>
      </c>
      <c r="F77" s="33">
        <v>112</v>
      </c>
      <c r="G77" s="33">
        <v>89</v>
      </c>
      <c r="H77" s="33">
        <v>13</v>
      </c>
      <c r="I77" s="33">
        <v>102</v>
      </c>
      <c r="J77" s="33">
        <v>94</v>
      </c>
      <c r="K77" s="33">
        <v>14</v>
      </c>
      <c r="L77" s="33">
        <v>108</v>
      </c>
      <c r="M77" s="33">
        <v>86</v>
      </c>
      <c r="N77" s="33">
        <v>14</v>
      </c>
      <c r="O77" s="33">
        <v>100</v>
      </c>
      <c r="P77" s="33">
        <v>105</v>
      </c>
      <c r="Q77" s="33">
        <v>16</v>
      </c>
      <c r="R77" s="33"/>
      <c r="S77" s="33">
        <v>121</v>
      </c>
      <c r="T77" s="33">
        <v>112</v>
      </c>
      <c r="U77" s="33">
        <v>16</v>
      </c>
      <c r="V77" s="33"/>
      <c r="W77" s="33">
        <v>128</v>
      </c>
      <c r="X77" s="77"/>
      <c r="Y77" s="77"/>
      <c r="Z77" s="77"/>
      <c r="AA77" s="77"/>
      <c r="AB77" s="77"/>
      <c r="AC77" s="77"/>
      <c r="AD77" s="77"/>
      <c r="AE77" s="77"/>
      <c r="AF77" s="77"/>
      <c r="AG77" s="77"/>
    </row>
    <row r="78" spans="1:33" x14ac:dyDescent="0.2">
      <c r="A78" s="92"/>
      <c r="B78" s="90" t="s">
        <v>151</v>
      </c>
      <c r="C78" s="63" t="s">
        <v>484</v>
      </c>
      <c r="D78" s="33">
        <v>206</v>
      </c>
      <c r="E78" s="33">
        <v>114</v>
      </c>
      <c r="F78" s="33">
        <v>320</v>
      </c>
      <c r="G78" s="33">
        <v>189</v>
      </c>
      <c r="H78" s="33">
        <v>107</v>
      </c>
      <c r="I78" s="33">
        <v>296</v>
      </c>
      <c r="J78" s="33">
        <v>154</v>
      </c>
      <c r="K78" s="33">
        <v>94</v>
      </c>
      <c r="L78" s="33">
        <v>248</v>
      </c>
      <c r="M78" s="33">
        <v>145</v>
      </c>
      <c r="N78" s="33">
        <v>86</v>
      </c>
      <c r="O78" s="33">
        <v>231</v>
      </c>
      <c r="P78" s="33">
        <v>162</v>
      </c>
      <c r="Q78" s="33">
        <v>91</v>
      </c>
      <c r="R78" s="33">
        <v>1</v>
      </c>
      <c r="S78" s="33">
        <v>254</v>
      </c>
      <c r="T78" s="33">
        <v>152</v>
      </c>
      <c r="U78" s="33">
        <v>86</v>
      </c>
      <c r="V78" s="33">
        <v>1</v>
      </c>
      <c r="W78" s="33">
        <v>239</v>
      </c>
      <c r="X78" s="77"/>
      <c r="Y78" s="77"/>
      <c r="Z78" s="77"/>
      <c r="AA78" s="77"/>
      <c r="AB78" s="77"/>
      <c r="AC78" s="77"/>
      <c r="AD78" s="77"/>
      <c r="AE78" s="77"/>
      <c r="AF78" s="77"/>
      <c r="AG78" s="77"/>
    </row>
    <row r="79" spans="1:33" x14ac:dyDescent="0.2">
      <c r="A79" s="92"/>
      <c r="B79" s="62" t="s">
        <v>52</v>
      </c>
      <c r="C79" s="54"/>
      <c r="D79" s="55">
        <v>645</v>
      </c>
      <c r="E79" s="55">
        <v>362</v>
      </c>
      <c r="F79" s="55">
        <v>1007</v>
      </c>
      <c r="G79" s="55">
        <v>604</v>
      </c>
      <c r="H79" s="55">
        <v>350</v>
      </c>
      <c r="I79" s="55">
        <v>954</v>
      </c>
      <c r="J79" s="55">
        <v>617</v>
      </c>
      <c r="K79" s="55">
        <v>351</v>
      </c>
      <c r="L79" s="55">
        <v>968</v>
      </c>
      <c r="M79" s="55">
        <v>588</v>
      </c>
      <c r="N79" s="55">
        <v>327</v>
      </c>
      <c r="O79" s="55">
        <v>915</v>
      </c>
      <c r="P79" s="55">
        <v>576</v>
      </c>
      <c r="Q79" s="55">
        <v>337</v>
      </c>
      <c r="R79" s="55"/>
      <c r="S79" s="55">
        <v>913</v>
      </c>
      <c r="T79" s="55">
        <v>544</v>
      </c>
      <c r="U79" s="55">
        <v>315</v>
      </c>
      <c r="V79" s="55"/>
      <c r="W79" s="55">
        <v>859</v>
      </c>
      <c r="X79" s="77"/>
      <c r="Y79" s="77"/>
      <c r="Z79" s="77"/>
      <c r="AA79" s="77"/>
      <c r="AB79" s="77"/>
      <c r="AC79" s="77"/>
      <c r="AD79" s="77"/>
      <c r="AE79" s="77"/>
      <c r="AF79" s="77"/>
      <c r="AG79" s="77"/>
    </row>
    <row r="80" spans="1:33" x14ac:dyDescent="0.2">
      <c r="A80" s="92"/>
      <c r="B80" s="90" t="s">
        <v>141</v>
      </c>
      <c r="C80" s="63" t="s">
        <v>487</v>
      </c>
      <c r="D80" s="33">
        <v>22</v>
      </c>
      <c r="E80" s="33">
        <v>10</v>
      </c>
      <c r="F80" s="33">
        <v>32</v>
      </c>
      <c r="G80" s="33">
        <v>28</v>
      </c>
      <c r="H80" s="33">
        <v>9</v>
      </c>
      <c r="I80" s="33">
        <v>37</v>
      </c>
      <c r="J80" s="33">
        <v>42</v>
      </c>
      <c r="K80" s="33">
        <v>8</v>
      </c>
      <c r="L80" s="33">
        <v>50</v>
      </c>
      <c r="M80" s="33">
        <v>57</v>
      </c>
      <c r="N80" s="33">
        <v>17</v>
      </c>
      <c r="O80" s="33">
        <v>74</v>
      </c>
      <c r="P80" s="33">
        <v>42</v>
      </c>
      <c r="Q80" s="33">
        <v>12</v>
      </c>
      <c r="R80" s="33"/>
      <c r="S80" s="33">
        <v>54</v>
      </c>
      <c r="T80" s="33">
        <v>48</v>
      </c>
      <c r="U80" s="33">
        <v>12</v>
      </c>
      <c r="V80" s="33"/>
      <c r="W80" s="33">
        <v>60</v>
      </c>
      <c r="X80" s="77"/>
      <c r="Y80" s="77"/>
      <c r="Z80" s="77"/>
      <c r="AA80" s="77"/>
      <c r="AB80" s="77"/>
      <c r="AC80" s="77"/>
      <c r="AD80" s="77"/>
      <c r="AE80" s="77"/>
      <c r="AF80" s="77"/>
      <c r="AG80" s="77"/>
    </row>
    <row r="81" spans="1:33" x14ac:dyDescent="0.2">
      <c r="A81" s="92"/>
      <c r="B81" s="90" t="s">
        <v>139</v>
      </c>
      <c r="C81" s="63" t="s">
        <v>488</v>
      </c>
      <c r="D81" s="33">
        <v>92</v>
      </c>
      <c r="E81" s="33">
        <v>44</v>
      </c>
      <c r="F81" s="33">
        <v>136</v>
      </c>
      <c r="G81" s="33">
        <v>109</v>
      </c>
      <c r="H81" s="33">
        <v>58</v>
      </c>
      <c r="I81" s="33">
        <v>167</v>
      </c>
      <c r="J81" s="33">
        <v>147</v>
      </c>
      <c r="K81" s="33">
        <v>69</v>
      </c>
      <c r="L81" s="33">
        <v>216</v>
      </c>
      <c r="M81" s="33">
        <v>190</v>
      </c>
      <c r="N81" s="33">
        <v>79</v>
      </c>
      <c r="O81" s="33">
        <v>269</v>
      </c>
      <c r="P81" s="33">
        <v>136</v>
      </c>
      <c r="Q81" s="33">
        <v>59</v>
      </c>
      <c r="R81" s="33"/>
      <c r="S81" s="33">
        <v>195</v>
      </c>
      <c r="T81" s="33">
        <v>143</v>
      </c>
      <c r="U81" s="33">
        <v>67</v>
      </c>
      <c r="V81" s="33"/>
      <c r="W81" s="33">
        <v>210</v>
      </c>
      <c r="X81" s="77"/>
      <c r="Y81" s="77"/>
      <c r="Z81" s="77"/>
      <c r="AA81" s="77"/>
      <c r="AB81" s="77"/>
      <c r="AC81" s="77"/>
      <c r="AD81" s="77"/>
      <c r="AE81" s="77"/>
      <c r="AF81" s="77"/>
      <c r="AG81" s="77"/>
    </row>
    <row r="82" spans="1:33" x14ac:dyDescent="0.2">
      <c r="A82" s="92"/>
      <c r="B82" s="90" t="s">
        <v>137</v>
      </c>
      <c r="C82" s="63" t="s">
        <v>489</v>
      </c>
      <c r="D82" s="33">
        <v>531</v>
      </c>
      <c r="E82" s="33">
        <v>308</v>
      </c>
      <c r="F82" s="33">
        <v>839</v>
      </c>
      <c r="G82" s="33">
        <v>467</v>
      </c>
      <c r="H82" s="33">
        <v>283</v>
      </c>
      <c r="I82" s="33">
        <v>750</v>
      </c>
      <c r="J82" s="33">
        <v>428</v>
      </c>
      <c r="K82" s="33">
        <v>274</v>
      </c>
      <c r="L82" s="33">
        <v>702</v>
      </c>
      <c r="M82" s="33">
        <v>341</v>
      </c>
      <c r="N82" s="33">
        <v>231</v>
      </c>
      <c r="O82" s="33">
        <v>572</v>
      </c>
      <c r="P82" s="33">
        <v>398</v>
      </c>
      <c r="Q82" s="33">
        <v>266</v>
      </c>
      <c r="R82" s="33"/>
      <c r="S82" s="33">
        <v>664</v>
      </c>
      <c r="T82" s="33">
        <v>353</v>
      </c>
      <c r="U82" s="33">
        <v>236</v>
      </c>
      <c r="V82" s="33"/>
      <c r="W82" s="33">
        <v>589</v>
      </c>
      <c r="X82" s="77"/>
      <c r="Y82" s="77"/>
      <c r="Z82" s="77"/>
      <c r="AA82" s="77"/>
      <c r="AB82" s="77"/>
      <c r="AC82" s="77"/>
      <c r="AD82" s="77"/>
      <c r="AE82" s="77"/>
      <c r="AF82" s="77"/>
      <c r="AG82" s="77"/>
    </row>
    <row r="83" spans="1:33" x14ac:dyDescent="0.2">
      <c r="A83" s="92"/>
      <c r="B83" s="62" t="s">
        <v>58</v>
      </c>
      <c r="C83" s="54"/>
      <c r="D83" s="55">
        <v>75</v>
      </c>
      <c r="E83" s="55">
        <v>75</v>
      </c>
      <c r="F83" s="55">
        <v>150</v>
      </c>
      <c r="G83" s="55">
        <v>64</v>
      </c>
      <c r="H83" s="55">
        <v>61</v>
      </c>
      <c r="I83" s="55">
        <v>125</v>
      </c>
      <c r="J83" s="55">
        <v>71</v>
      </c>
      <c r="K83" s="55">
        <v>54</v>
      </c>
      <c r="L83" s="55">
        <v>125</v>
      </c>
      <c r="M83" s="55">
        <v>57</v>
      </c>
      <c r="N83" s="55">
        <v>46</v>
      </c>
      <c r="O83" s="55">
        <v>103</v>
      </c>
      <c r="P83" s="55">
        <v>58</v>
      </c>
      <c r="Q83" s="55">
        <v>52</v>
      </c>
      <c r="R83" s="55"/>
      <c r="S83" s="55">
        <v>110</v>
      </c>
      <c r="T83" s="55">
        <v>50</v>
      </c>
      <c r="U83" s="55">
        <v>46</v>
      </c>
      <c r="V83" s="55"/>
      <c r="W83" s="55">
        <v>96</v>
      </c>
      <c r="X83" s="77"/>
      <c r="Y83" s="77"/>
      <c r="Z83" s="77"/>
      <c r="AA83" s="77"/>
      <c r="AB83" s="77"/>
      <c r="AC83" s="77"/>
      <c r="AD83" s="77"/>
      <c r="AE83" s="77"/>
      <c r="AF83" s="77"/>
      <c r="AG83" s="77"/>
    </row>
    <row r="84" spans="1:33" x14ac:dyDescent="0.2">
      <c r="A84" s="92"/>
      <c r="B84" s="90" t="s">
        <v>143</v>
      </c>
      <c r="C84" s="63" t="s">
        <v>492</v>
      </c>
      <c r="D84" s="33">
        <v>75</v>
      </c>
      <c r="E84" s="33">
        <v>71</v>
      </c>
      <c r="F84" s="33">
        <v>146</v>
      </c>
      <c r="G84" s="33">
        <v>64</v>
      </c>
      <c r="H84" s="33">
        <v>57</v>
      </c>
      <c r="I84" s="33">
        <v>121</v>
      </c>
      <c r="J84" s="33">
        <v>71</v>
      </c>
      <c r="K84" s="33">
        <v>54</v>
      </c>
      <c r="L84" s="33">
        <v>125</v>
      </c>
      <c r="M84" s="33">
        <v>57</v>
      </c>
      <c r="N84" s="33">
        <v>46</v>
      </c>
      <c r="O84" s="33">
        <v>103</v>
      </c>
      <c r="P84" s="33">
        <v>58</v>
      </c>
      <c r="Q84" s="33">
        <v>52</v>
      </c>
      <c r="R84" s="33"/>
      <c r="S84" s="33">
        <v>110</v>
      </c>
      <c r="T84" s="33">
        <v>50</v>
      </c>
      <c r="U84" s="33">
        <v>46</v>
      </c>
      <c r="V84" s="33"/>
      <c r="W84" s="33">
        <v>96</v>
      </c>
      <c r="X84" s="77"/>
      <c r="Y84" s="77"/>
      <c r="Z84" s="77"/>
      <c r="AA84" s="77"/>
      <c r="AB84" s="77"/>
      <c r="AC84" s="77"/>
      <c r="AD84" s="77"/>
      <c r="AE84" s="77"/>
      <c r="AF84" s="77"/>
      <c r="AG84" s="77"/>
    </row>
    <row r="85" spans="1:33" x14ac:dyDescent="0.2">
      <c r="A85" s="67"/>
      <c r="B85" s="90" t="s">
        <v>145</v>
      </c>
      <c r="C85" s="63" t="s">
        <v>493</v>
      </c>
      <c r="D85" s="33"/>
      <c r="E85" s="33">
        <v>4</v>
      </c>
      <c r="F85" s="33">
        <v>4</v>
      </c>
      <c r="G85" s="33"/>
      <c r="H85" s="33">
        <v>4</v>
      </c>
      <c r="I85" s="33">
        <v>4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77"/>
      <c r="Y85" s="77"/>
      <c r="Z85" s="77"/>
      <c r="AA85" s="77"/>
      <c r="AB85" s="77"/>
      <c r="AC85" s="77"/>
      <c r="AD85" s="77"/>
      <c r="AE85" s="77"/>
      <c r="AF85" s="77"/>
      <c r="AG85" s="77"/>
    </row>
    <row r="86" spans="1:33" x14ac:dyDescent="0.2">
      <c r="A86" s="90" t="s">
        <v>41</v>
      </c>
      <c r="B86" s="53"/>
      <c r="C86" s="54"/>
      <c r="D86" s="55">
        <v>131</v>
      </c>
      <c r="E86" s="55">
        <v>139</v>
      </c>
      <c r="F86" s="55">
        <v>270</v>
      </c>
      <c r="G86" s="55">
        <v>124</v>
      </c>
      <c r="H86" s="55">
        <v>125</v>
      </c>
      <c r="I86" s="55">
        <v>249</v>
      </c>
      <c r="J86" s="55">
        <v>118</v>
      </c>
      <c r="K86" s="55">
        <v>170</v>
      </c>
      <c r="L86" s="55">
        <v>288</v>
      </c>
      <c r="M86" s="55">
        <v>104</v>
      </c>
      <c r="N86" s="55">
        <v>139</v>
      </c>
      <c r="O86" s="55">
        <v>243</v>
      </c>
      <c r="P86" s="55">
        <v>101</v>
      </c>
      <c r="Q86" s="55">
        <v>155</v>
      </c>
      <c r="R86" s="55"/>
      <c r="S86" s="55">
        <v>256</v>
      </c>
      <c r="T86" s="55">
        <v>108</v>
      </c>
      <c r="U86" s="55">
        <v>151</v>
      </c>
      <c r="V86" s="55"/>
      <c r="W86" s="55">
        <v>259</v>
      </c>
      <c r="X86" s="77"/>
      <c r="Y86" s="77"/>
      <c r="Z86" s="77"/>
      <c r="AA86" s="77"/>
      <c r="AB86" s="77"/>
      <c r="AC86" s="77"/>
      <c r="AD86" s="77"/>
      <c r="AE86" s="77"/>
      <c r="AF86" s="77"/>
      <c r="AG86" s="77"/>
    </row>
    <row r="87" spans="1:33" x14ac:dyDescent="0.2">
      <c r="A87" s="91">
        <v>7</v>
      </c>
      <c r="B87" s="62" t="s">
        <v>43</v>
      </c>
      <c r="C87" s="54"/>
      <c r="D87" s="55">
        <v>31</v>
      </c>
      <c r="E87" s="55">
        <v>39</v>
      </c>
      <c r="F87" s="55">
        <v>70</v>
      </c>
      <c r="G87" s="55">
        <v>28</v>
      </c>
      <c r="H87" s="55">
        <v>37</v>
      </c>
      <c r="I87" s="55">
        <v>65</v>
      </c>
      <c r="J87" s="55">
        <v>28</v>
      </c>
      <c r="K87" s="55">
        <v>59</v>
      </c>
      <c r="L87" s="55">
        <v>87</v>
      </c>
      <c r="M87" s="55">
        <v>24</v>
      </c>
      <c r="N87" s="55">
        <v>48</v>
      </c>
      <c r="O87" s="55">
        <v>72</v>
      </c>
      <c r="P87" s="55">
        <v>22</v>
      </c>
      <c r="Q87" s="55">
        <v>50</v>
      </c>
      <c r="R87" s="55"/>
      <c r="S87" s="55">
        <v>72</v>
      </c>
      <c r="T87" s="55">
        <v>22</v>
      </c>
      <c r="U87" s="55">
        <v>46</v>
      </c>
      <c r="V87" s="55"/>
      <c r="W87" s="55">
        <v>68</v>
      </c>
      <c r="X87" s="77"/>
      <c r="Y87" s="77"/>
      <c r="Z87" s="77"/>
      <c r="AA87" s="77"/>
      <c r="AB87" s="77"/>
      <c r="AC87" s="77"/>
      <c r="AD87" s="77"/>
      <c r="AE87" s="77"/>
      <c r="AF87" s="77"/>
      <c r="AG87" s="77"/>
    </row>
    <row r="88" spans="1:33" x14ac:dyDescent="0.2">
      <c r="A88" s="92"/>
      <c r="B88" s="90" t="s">
        <v>137</v>
      </c>
      <c r="C88" s="63" t="s">
        <v>489</v>
      </c>
      <c r="D88" s="33">
        <v>14</v>
      </c>
      <c r="E88" s="33">
        <v>15</v>
      </c>
      <c r="F88" s="33">
        <v>29</v>
      </c>
      <c r="G88" s="33">
        <v>17</v>
      </c>
      <c r="H88" s="33">
        <v>17</v>
      </c>
      <c r="I88" s="33">
        <v>34</v>
      </c>
      <c r="J88" s="33">
        <v>14</v>
      </c>
      <c r="K88" s="33">
        <v>25</v>
      </c>
      <c r="L88" s="33">
        <v>39</v>
      </c>
      <c r="M88" s="33">
        <v>12</v>
      </c>
      <c r="N88" s="33">
        <v>20</v>
      </c>
      <c r="O88" s="33">
        <v>32</v>
      </c>
      <c r="P88" s="33">
        <v>11</v>
      </c>
      <c r="Q88" s="33">
        <v>19</v>
      </c>
      <c r="R88" s="33"/>
      <c r="S88" s="33">
        <v>30</v>
      </c>
      <c r="T88" s="33">
        <v>12</v>
      </c>
      <c r="U88" s="33">
        <v>19</v>
      </c>
      <c r="V88" s="33"/>
      <c r="W88" s="33">
        <v>31</v>
      </c>
      <c r="X88" s="77"/>
      <c r="Y88" s="77"/>
      <c r="Z88" s="77"/>
      <c r="AA88" s="77"/>
      <c r="AB88" s="77"/>
      <c r="AC88" s="77"/>
      <c r="AD88" s="77"/>
      <c r="AE88" s="77"/>
      <c r="AF88" s="77"/>
      <c r="AG88" s="77"/>
    </row>
    <row r="89" spans="1:33" x14ac:dyDescent="0.2">
      <c r="A89" s="92"/>
      <c r="B89" s="90" t="s">
        <v>133</v>
      </c>
      <c r="C89" s="63" t="s">
        <v>134</v>
      </c>
      <c r="D89" s="33">
        <v>7</v>
      </c>
      <c r="E89" s="33">
        <v>7</v>
      </c>
      <c r="F89" s="33">
        <v>14</v>
      </c>
      <c r="G89" s="33">
        <v>5</v>
      </c>
      <c r="H89" s="33">
        <v>7</v>
      </c>
      <c r="I89" s="33">
        <v>12</v>
      </c>
      <c r="J89" s="33">
        <v>7</v>
      </c>
      <c r="K89" s="33">
        <v>13</v>
      </c>
      <c r="L89" s="33">
        <v>20</v>
      </c>
      <c r="M89" s="33">
        <v>6</v>
      </c>
      <c r="N89" s="33">
        <v>8</v>
      </c>
      <c r="O89" s="33">
        <v>14</v>
      </c>
      <c r="P89" s="33">
        <v>5</v>
      </c>
      <c r="Q89" s="33">
        <v>6</v>
      </c>
      <c r="R89" s="33"/>
      <c r="S89" s="33">
        <v>11</v>
      </c>
      <c r="T89" s="33">
        <v>4</v>
      </c>
      <c r="U89" s="33">
        <v>5</v>
      </c>
      <c r="V89" s="33"/>
      <c r="W89" s="33">
        <v>9</v>
      </c>
      <c r="X89" s="77"/>
      <c r="Y89" s="77"/>
      <c r="Z89" s="77"/>
      <c r="AA89" s="77"/>
      <c r="AB89" s="77"/>
      <c r="AC89" s="77"/>
      <c r="AD89" s="77"/>
      <c r="AE89" s="77"/>
      <c r="AF89" s="77"/>
      <c r="AG89" s="77"/>
    </row>
    <row r="90" spans="1:33" x14ac:dyDescent="0.2">
      <c r="A90" s="92"/>
      <c r="B90" s="90" t="s">
        <v>135</v>
      </c>
      <c r="C90" s="63" t="s">
        <v>483</v>
      </c>
      <c r="D90" s="33"/>
      <c r="E90" s="33"/>
      <c r="F90" s="33"/>
      <c r="G90" s="33"/>
      <c r="H90" s="33"/>
      <c r="I90" s="33"/>
      <c r="J90" s="33">
        <v>1</v>
      </c>
      <c r="K90" s="33">
        <v>7</v>
      </c>
      <c r="L90" s="33">
        <v>8</v>
      </c>
      <c r="M90" s="33">
        <v>1</v>
      </c>
      <c r="N90" s="33">
        <v>5</v>
      </c>
      <c r="O90" s="33">
        <v>6</v>
      </c>
      <c r="P90" s="33">
        <v>3</v>
      </c>
      <c r="Q90" s="33">
        <v>11</v>
      </c>
      <c r="R90" s="33"/>
      <c r="S90" s="33">
        <v>14</v>
      </c>
      <c r="T90" s="33">
        <v>3</v>
      </c>
      <c r="U90" s="33">
        <v>9</v>
      </c>
      <c r="V90" s="33"/>
      <c r="W90" s="33">
        <v>12</v>
      </c>
      <c r="X90" s="77"/>
      <c r="Y90" s="77"/>
      <c r="Z90" s="77"/>
      <c r="AA90" s="77"/>
      <c r="AB90" s="77"/>
      <c r="AC90" s="77"/>
      <c r="AD90" s="77"/>
      <c r="AE90" s="77"/>
      <c r="AF90" s="77"/>
      <c r="AG90" s="77"/>
    </row>
    <row r="91" spans="1:33" x14ac:dyDescent="0.2">
      <c r="A91" s="92"/>
      <c r="B91" s="90" t="s">
        <v>153</v>
      </c>
      <c r="C91" s="63" t="s">
        <v>485</v>
      </c>
      <c r="D91" s="33">
        <v>2</v>
      </c>
      <c r="E91" s="33">
        <v>2</v>
      </c>
      <c r="F91" s="33">
        <v>4</v>
      </c>
      <c r="G91" s="33">
        <v>1</v>
      </c>
      <c r="H91" s="33">
        <v>2</v>
      </c>
      <c r="I91" s="33">
        <v>3</v>
      </c>
      <c r="J91" s="33">
        <v>2</v>
      </c>
      <c r="K91" s="33">
        <v>5</v>
      </c>
      <c r="L91" s="33">
        <v>7</v>
      </c>
      <c r="M91" s="33">
        <v>2</v>
      </c>
      <c r="N91" s="33">
        <v>6</v>
      </c>
      <c r="O91" s="33">
        <v>8</v>
      </c>
      <c r="P91" s="33">
        <v>1</v>
      </c>
      <c r="Q91" s="33">
        <v>5</v>
      </c>
      <c r="R91" s="33"/>
      <c r="S91" s="33">
        <v>6</v>
      </c>
      <c r="T91" s="33">
        <v>1</v>
      </c>
      <c r="U91" s="33">
        <v>4</v>
      </c>
      <c r="V91" s="33"/>
      <c r="W91" s="33">
        <v>5</v>
      </c>
      <c r="X91" s="77"/>
      <c r="Y91" s="77"/>
      <c r="Z91" s="77"/>
      <c r="AA91" s="77"/>
      <c r="AB91" s="77"/>
      <c r="AC91" s="77"/>
      <c r="AD91" s="77"/>
      <c r="AE91" s="77"/>
      <c r="AF91" s="77"/>
      <c r="AG91" s="77"/>
    </row>
    <row r="92" spans="1:33" x14ac:dyDescent="0.2">
      <c r="A92" s="92"/>
      <c r="B92" s="90" t="s">
        <v>143</v>
      </c>
      <c r="C92" s="63" t="s">
        <v>492</v>
      </c>
      <c r="D92" s="33">
        <v>5</v>
      </c>
      <c r="E92" s="33">
        <v>15</v>
      </c>
      <c r="F92" s="33">
        <v>20</v>
      </c>
      <c r="G92" s="33">
        <v>3</v>
      </c>
      <c r="H92" s="33">
        <v>11</v>
      </c>
      <c r="I92" s="33">
        <v>14</v>
      </c>
      <c r="J92" s="33">
        <v>3</v>
      </c>
      <c r="K92" s="33">
        <v>8</v>
      </c>
      <c r="L92" s="33">
        <v>11</v>
      </c>
      <c r="M92" s="33">
        <v>2</v>
      </c>
      <c r="N92" s="33">
        <v>8</v>
      </c>
      <c r="O92" s="33">
        <v>10</v>
      </c>
      <c r="P92" s="33">
        <v>2</v>
      </c>
      <c r="Q92" s="33">
        <v>8</v>
      </c>
      <c r="R92" s="33"/>
      <c r="S92" s="33">
        <v>10</v>
      </c>
      <c r="T92" s="33">
        <v>2</v>
      </c>
      <c r="U92" s="33">
        <v>8</v>
      </c>
      <c r="V92" s="33"/>
      <c r="W92" s="33">
        <v>10</v>
      </c>
      <c r="X92" s="77"/>
      <c r="Y92" s="77"/>
      <c r="Z92" s="77"/>
      <c r="AA92" s="77"/>
      <c r="AB92" s="77"/>
      <c r="AC92" s="77"/>
      <c r="AD92" s="77"/>
      <c r="AE92" s="77"/>
      <c r="AF92" s="77"/>
      <c r="AG92" s="77"/>
    </row>
    <row r="93" spans="1:33" x14ac:dyDescent="0.2">
      <c r="A93" s="67"/>
      <c r="B93" s="90" t="s">
        <v>151</v>
      </c>
      <c r="C93" s="63" t="s">
        <v>484</v>
      </c>
      <c r="D93" s="33">
        <v>3</v>
      </c>
      <c r="E93" s="33"/>
      <c r="F93" s="33">
        <v>3</v>
      </c>
      <c r="G93" s="33">
        <v>2</v>
      </c>
      <c r="H93" s="33"/>
      <c r="I93" s="33">
        <v>2</v>
      </c>
      <c r="J93" s="33">
        <v>1</v>
      </c>
      <c r="K93" s="33">
        <v>1</v>
      </c>
      <c r="L93" s="33">
        <v>2</v>
      </c>
      <c r="M93" s="33">
        <v>1</v>
      </c>
      <c r="N93" s="33">
        <v>1</v>
      </c>
      <c r="O93" s="33">
        <v>2</v>
      </c>
      <c r="P93" s="33"/>
      <c r="Q93" s="33">
        <v>1</v>
      </c>
      <c r="R93" s="33"/>
      <c r="S93" s="33">
        <v>1</v>
      </c>
      <c r="T93" s="33"/>
      <c r="U93" s="33">
        <v>1</v>
      </c>
      <c r="V93" s="33"/>
      <c r="W93" s="33">
        <v>1</v>
      </c>
      <c r="X93" s="77"/>
      <c r="Y93" s="77"/>
      <c r="Z93" s="77"/>
      <c r="AA93" s="77"/>
      <c r="AB93" s="77"/>
      <c r="AC93" s="77"/>
      <c r="AD93" s="77"/>
      <c r="AE93" s="77"/>
      <c r="AF93" s="77"/>
      <c r="AG93" s="77"/>
    </row>
    <row r="94" spans="1:33" x14ac:dyDescent="0.2">
      <c r="A94" s="91">
        <v>9</v>
      </c>
      <c r="B94" s="62" t="s">
        <v>45</v>
      </c>
      <c r="C94" s="54"/>
      <c r="D94" s="55">
        <v>100</v>
      </c>
      <c r="E94" s="55">
        <v>100</v>
      </c>
      <c r="F94" s="55">
        <v>200</v>
      </c>
      <c r="G94" s="55">
        <v>96</v>
      </c>
      <c r="H94" s="55">
        <v>88</v>
      </c>
      <c r="I94" s="55">
        <v>184</v>
      </c>
      <c r="J94" s="55">
        <v>90</v>
      </c>
      <c r="K94" s="55">
        <v>111</v>
      </c>
      <c r="L94" s="55">
        <v>201</v>
      </c>
      <c r="M94" s="55">
        <v>80</v>
      </c>
      <c r="N94" s="55">
        <v>91</v>
      </c>
      <c r="O94" s="55">
        <v>171</v>
      </c>
      <c r="P94" s="55">
        <v>79</v>
      </c>
      <c r="Q94" s="55">
        <v>105</v>
      </c>
      <c r="R94" s="55"/>
      <c r="S94" s="55">
        <v>184</v>
      </c>
      <c r="T94" s="55">
        <v>86</v>
      </c>
      <c r="U94" s="55">
        <v>105</v>
      </c>
      <c r="V94" s="55"/>
      <c r="W94" s="55">
        <v>191</v>
      </c>
      <c r="X94" s="77"/>
      <c r="Y94" s="77"/>
      <c r="Z94" s="77"/>
      <c r="AA94" s="77"/>
      <c r="AB94" s="77"/>
      <c r="AC94" s="77"/>
      <c r="AD94" s="77"/>
      <c r="AE94" s="77"/>
      <c r="AF94" s="77"/>
      <c r="AG94" s="77"/>
    </row>
    <row r="95" spans="1:33" x14ac:dyDescent="0.2">
      <c r="A95" s="92"/>
      <c r="B95" s="90" t="s">
        <v>137</v>
      </c>
      <c r="C95" s="63" t="s">
        <v>489</v>
      </c>
      <c r="D95" s="33">
        <v>30</v>
      </c>
      <c r="E95" s="33">
        <v>26</v>
      </c>
      <c r="F95" s="33">
        <v>56</v>
      </c>
      <c r="G95" s="33">
        <v>34</v>
      </c>
      <c r="H95" s="33">
        <v>23</v>
      </c>
      <c r="I95" s="33">
        <v>57</v>
      </c>
      <c r="J95" s="33">
        <v>31</v>
      </c>
      <c r="K95" s="33">
        <v>35</v>
      </c>
      <c r="L95" s="33">
        <v>66</v>
      </c>
      <c r="M95" s="33">
        <v>30</v>
      </c>
      <c r="N95" s="33">
        <v>27</v>
      </c>
      <c r="O95" s="33">
        <v>57</v>
      </c>
      <c r="P95" s="33">
        <v>27</v>
      </c>
      <c r="Q95" s="33">
        <v>28</v>
      </c>
      <c r="R95" s="33"/>
      <c r="S95" s="33">
        <v>55</v>
      </c>
      <c r="T95" s="33">
        <v>33</v>
      </c>
      <c r="U95" s="33">
        <v>30</v>
      </c>
      <c r="V95" s="33"/>
      <c r="W95" s="33">
        <v>63</v>
      </c>
      <c r="X95" s="77"/>
      <c r="Y95" s="77"/>
      <c r="Z95" s="77"/>
      <c r="AA95" s="77"/>
      <c r="AB95" s="77"/>
      <c r="AC95" s="77"/>
      <c r="AD95" s="77"/>
      <c r="AE95" s="77"/>
      <c r="AF95" s="77"/>
      <c r="AG95" s="77"/>
    </row>
    <row r="96" spans="1:33" x14ac:dyDescent="0.2">
      <c r="A96" s="92"/>
      <c r="B96" s="90" t="s">
        <v>133</v>
      </c>
      <c r="C96" s="63" t="s">
        <v>134</v>
      </c>
      <c r="D96" s="33">
        <v>23</v>
      </c>
      <c r="E96" s="33">
        <v>17</v>
      </c>
      <c r="F96" s="33">
        <v>40</v>
      </c>
      <c r="G96" s="33">
        <v>19</v>
      </c>
      <c r="H96" s="33">
        <v>11</v>
      </c>
      <c r="I96" s="33">
        <v>30</v>
      </c>
      <c r="J96" s="33">
        <v>18</v>
      </c>
      <c r="K96" s="33">
        <v>12</v>
      </c>
      <c r="L96" s="33">
        <v>30</v>
      </c>
      <c r="M96" s="33">
        <v>15</v>
      </c>
      <c r="N96" s="33">
        <v>11</v>
      </c>
      <c r="O96" s="33">
        <v>26</v>
      </c>
      <c r="P96" s="33">
        <v>15</v>
      </c>
      <c r="Q96" s="33">
        <v>13</v>
      </c>
      <c r="R96" s="33"/>
      <c r="S96" s="33">
        <v>28</v>
      </c>
      <c r="T96" s="33">
        <v>15</v>
      </c>
      <c r="U96" s="33">
        <v>14</v>
      </c>
      <c r="V96" s="33"/>
      <c r="W96" s="33">
        <v>29</v>
      </c>
      <c r="X96" s="77"/>
      <c r="Y96" s="77"/>
      <c r="Z96" s="77"/>
      <c r="AA96" s="77"/>
      <c r="AB96" s="77"/>
      <c r="AC96" s="77"/>
      <c r="AD96" s="77"/>
      <c r="AE96" s="77"/>
      <c r="AF96" s="77"/>
      <c r="AG96" s="77"/>
    </row>
    <row r="97" spans="1:33" x14ac:dyDescent="0.2">
      <c r="A97" s="92"/>
      <c r="B97" s="90" t="s">
        <v>157</v>
      </c>
      <c r="C97" s="63" t="s">
        <v>494</v>
      </c>
      <c r="D97" s="33">
        <v>8</v>
      </c>
      <c r="E97" s="33">
        <v>21</v>
      </c>
      <c r="F97" s="33">
        <v>29</v>
      </c>
      <c r="G97" s="33">
        <v>6</v>
      </c>
      <c r="H97" s="33">
        <v>20</v>
      </c>
      <c r="I97" s="33">
        <v>26</v>
      </c>
      <c r="J97" s="33">
        <v>6</v>
      </c>
      <c r="K97" s="33">
        <v>25</v>
      </c>
      <c r="L97" s="33">
        <v>31</v>
      </c>
      <c r="M97" s="33">
        <v>5</v>
      </c>
      <c r="N97" s="33">
        <v>18</v>
      </c>
      <c r="O97" s="33">
        <v>23</v>
      </c>
      <c r="P97" s="33">
        <v>3</v>
      </c>
      <c r="Q97" s="33">
        <v>23</v>
      </c>
      <c r="R97" s="33"/>
      <c r="S97" s="33">
        <v>26</v>
      </c>
      <c r="T97" s="33">
        <v>3</v>
      </c>
      <c r="U97" s="33">
        <v>20</v>
      </c>
      <c r="V97" s="33"/>
      <c r="W97" s="33">
        <v>23</v>
      </c>
      <c r="X97" s="77"/>
      <c r="Y97" s="77"/>
      <c r="Z97" s="77"/>
      <c r="AA97" s="77"/>
      <c r="AB97" s="77"/>
      <c r="AC97" s="77"/>
      <c r="AD97" s="77"/>
      <c r="AE97" s="77"/>
      <c r="AF97" s="77"/>
      <c r="AG97" s="77"/>
    </row>
    <row r="98" spans="1:33" x14ac:dyDescent="0.2">
      <c r="A98" s="92"/>
      <c r="B98" s="90" t="s">
        <v>143</v>
      </c>
      <c r="C98" s="63" t="s">
        <v>492</v>
      </c>
      <c r="D98" s="33">
        <v>1</v>
      </c>
      <c r="E98" s="33">
        <v>11</v>
      </c>
      <c r="F98" s="33">
        <v>12</v>
      </c>
      <c r="G98" s="33">
        <v>1</v>
      </c>
      <c r="H98" s="33">
        <v>11</v>
      </c>
      <c r="I98" s="33">
        <v>12</v>
      </c>
      <c r="J98" s="33">
        <v>1</v>
      </c>
      <c r="K98" s="33">
        <v>13</v>
      </c>
      <c r="L98" s="33">
        <v>14</v>
      </c>
      <c r="M98" s="33">
        <v>1</v>
      </c>
      <c r="N98" s="33">
        <v>11</v>
      </c>
      <c r="O98" s="33">
        <v>12</v>
      </c>
      <c r="P98" s="33"/>
      <c r="Q98" s="33">
        <v>13</v>
      </c>
      <c r="R98" s="33"/>
      <c r="S98" s="33">
        <v>13</v>
      </c>
      <c r="T98" s="33">
        <v>1</v>
      </c>
      <c r="U98" s="33">
        <v>12</v>
      </c>
      <c r="V98" s="33"/>
      <c r="W98" s="33">
        <v>13</v>
      </c>
      <c r="X98" s="77"/>
      <c r="Y98" s="77"/>
      <c r="Z98" s="77"/>
      <c r="AA98" s="77"/>
      <c r="AB98" s="77"/>
      <c r="AC98" s="77"/>
      <c r="AD98" s="77"/>
      <c r="AE98" s="77"/>
      <c r="AF98" s="77"/>
      <c r="AG98" s="77"/>
    </row>
    <row r="99" spans="1:33" x14ac:dyDescent="0.2">
      <c r="A99" s="92"/>
      <c r="B99" s="90" t="s">
        <v>151</v>
      </c>
      <c r="C99" s="63" t="s">
        <v>484</v>
      </c>
      <c r="D99" s="33">
        <v>38</v>
      </c>
      <c r="E99" s="33">
        <v>25</v>
      </c>
      <c r="F99" s="33">
        <v>63</v>
      </c>
      <c r="G99" s="33">
        <v>36</v>
      </c>
      <c r="H99" s="33">
        <v>23</v>
      </c>
      <c r="I99" s="33">
        <v>59</v>
      </c>
      <c r="J99" s="33">
        <v>34</v>
      </c>
      <c r="K99" s="33">
        <v>26</v>
      </c>
      <c r="L99" s="33">
        <v>60</v>
      </c>
      <c r="M99" s="33">
        <v>29</v>
      </c>
      <c r="N99" s="33">
        <v>24</v>
      </c>
      <c r="O99" s="33">
        <v>53</v>
      </c>
      <c r="P99" s="33">
        <v>34</v>
      </c>
      <c r="Q99" s="33">
        <v>28</v>
      </c>
      <c r="R99" s="33"/>
      <c r="S99" s="33">
        <v>62</v>
      </c>
      <c r="T99" s="33">
        <v>34</v>
      </c>
      <c r="U99" s="33">
        <v>29</v>
      </c>
      <c r="V99" s="33"/>
      <c r="W99" s="33">
        <v>63</v>
      </c>
      <c r="X99" s="77"/>
      <c r="Y99" s="77"/>
      <c r="Z99" s="77"/>
      <c r="AA99" s="77"/>
      <c r="AB99" s="77"/>
      <c r="AC99" s="77"/>
      <c r="AD99" s="77"/>
      <c r="AE99" s="77"/>
      <c r="AF99" s="77"/>
      <c r="AG99" s="77"/>
    </row>
    <row r="100" spans="1:33" x14ac:dyDescent="0.2">
      <c r="A100" s="81" t="s">
        <v>622</v>
      </c>
      <c r="B100" s="67"/>
      <c r="C100" s="68"/>
      <c r="D100" s="32">
        <v>1776</v>
      </c>
      <c r="E100" s="32">
        <v>677</v>
      </c>
      <c r="F100" s="32">
        <v>2453</v>
      </c>
      <c r="G100" s="32">
        <v>1583</v>
      </c>
      <c r="H100" s="32">
        <v>614</v>
      </c>
      <c r="I100" s="32">
        <v>2197</v>
      </c>
      <c r="J100" s="32">
        <v>1523</v>
      </c>
      <c r="K100" s="32">
        <v>709</v>
      </c>
      <c r="L100" s="32">
        <v>2232</v>
      </c>
      <c r="M100" s="32">
        <v>1387</v>
      </c>
      <c r="N100" s="32">
        <v>643</v>
      </c>
      <c r="O100" s="32">
        <v>2030</v>
      </c>
      <c r="P100" s="32">
        <v>1479</v>
      </c>
      <c r="Q100" s="32">
        <v>661</v>
      </c>
      <c r="R100" s="32">
        <v>2</v>
      </c>
      <c r="S100" s="32">
        <v>2142</v>
      </c>
      <c r="T100" s="32">
        <v>1366</v>
      </c>
      <c r="U100" s="32">
        <v>617</v>
      </c>
      <c r="V100" s="32">
        <v>3</v>
      </c>
      <c r="W100" s="32">
        <v>1986</v>
      </c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</row>
    <row r="101" spans="1:33" x14ac:dyDescent="0.2">
      <c r="A101" s="90" t="s">
        <v>36</v>
      </c>
      <c r="B101" s="53"/>
      <c r="C101" s="54"/>
      <c r="D101" s="55">
        <v>1378</v>
      </c>
      <c r="E101" s="55">
        <v>506</v>
      </c>
      <c r="F101" s="55">
        <v>1884</v>
      </c>
      <c r="G101" s="55">
        <v>1239</v>
      </c>
      <c r="H101" s="55">
        <v>464</v>
      </c>
      <c r="I101" s="55">
        <v>1703</v>
      </c>
      <c r="J101" s="55">
        <v>1230</v>
      </c>
      <c r="K101" s="55">
        <v>489</v>
      </c>
      <c r="L101" s="55">
        <v>1719</v>
      </c>
      <c r="M101" s="55">
        <v>1118</v>
      </c>
      <c r="N101" s="55">
        <v>446</v>
      </c>
      <c r="O101" s="55">
        <v>1564</v>
      </c>
      <c r="P101" s="55">
        <v>1170</v>
      </c>
      <c r="Q101" s="55">
        <v>443</v>
      </c>
      <c r="R101" s="55">
        <v>2</v>
      </c>
      <c r="S101" s="55">
        <v>1615</v>
      </c>
      <c r="T101" s="55">
        <v>1074</v>
      </c>
      <c r="U101" s="55">
        <v>416</v>
      </c>
      <c r="V101" s="55">
        <v>2</v>
      </c>
      <c r="W101" s="55">
        <v>1492</v>
      </c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</row>
    <row r="102" spans="1:33" x14ac:dyDescent="0.2">
      <c r="A102" s="91">
        <v>5</v>
      </c>
      <c r="B102" s="62" t="s">
        <v>37</v>
      </c>
      <c r="C102" s="54"/>
      <c r="D102" s="55">
        <v>1378</v>
      </c>
      <c r="E102" s="55">
        <v>506</v>
      </c>
      <c r="F102" s="55">
        <v>1884</v>
      </c>
      <c r="G102" s="55">
        <v>1239</v>
      </c>
      <c r="H102" s="55">
        <v>464</v>
      </c>
      <c r="I102" s="55">
        <v>1703</v>
      </c>
      <c r="J102" s="55">
        <v>1230</v>
      </c>
      <c r="K102" s="55">
        <v>489</v>
      </c>
      <c r="L102" s="55">
        <v>1719</v>
      </c>
      <c r="M102" s="55">
        <v>1118</v>
      </c>
      <c r="N102" s="55">
        <v>446</v>
      </c>
      <c r="O102" s="55">
        <v>1564</v>
      </c>
      <c r="P102" s="55">
        <v>1170</v>
      </c>
      <c r="Q102" s="55">
        <v>443</v>
      </c>
      <c r="R102" s="55">
        <v>2</v>
      </c>
      <c r="S102" s="55">
        <v>1615</v>
      </c>
      <c r="T102" s="55">
        <v>1074</v>
      </c>
      <c r="U102" s="55">
        <v>416</v>
      </c>
      <c r="V102" s="55">
        <v>2</v>
      </c>
      <c r="W102" s="55">
        <v>1492</v>
      </c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</row>
    <row r="103" spans="1:33" x14ac:dyDescent="0.2">
      <c r="A103" s="92"/>
      <c r="B103" s="90" t="s">
        <v>170</v>
      </c>
      <c r="C103" s="63" t="s">
        <v>496</v>
      </c>
      <c r="D103" s="33">
        <v>103</v>
      </c>
      <c r="E103" s="33">
        <v>48</v>
      </c>
      <c r="F103" s="33">
        <v>151</v>
      </c>
      <c r="G103" s="33">
        <v>90</v>
      </c>
      <c r="H103" s="33">
        <v>42</v>
      </c>
      <c r="I103" s="33">
        <v>132</v>
      </c>
      <c r="J103" s="33">
        <v>88</v>
      </c>
      <c r="K103" s="33">
        <v>43</v>
      </c>
      <c r="L103" s="33">
        <v>131</v>
      </c>
      <c r="M103" s="33">
        <v>80</v>
      </c>
      <c r="N103" s="33">
        <v>40</v>
      </c>
      <c r="O103" s="33">
        <v>120</v>
      </c>
      <c r="P103" s="33">
        <v>79</v>
      </c>
      <c r="Q103" s="33">
        <v>38</v>
      </c>
      <c r="R103" s="33"/>
      <c r="S103" s="33">
        <v>117</v>
      </c>
      <c r="T103" s="33">
        <v>76</v>
      </c>
      <c r="U103" s="33">
        <v>33</v>
      </c>
      <c r="V103" s="33"/>
      <c r="W103" s="33">
        <v>109</v>
      </c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</row>
    <row r="104" spans="1:33" x14ac:dyDescent="0.2">
      <c r="A104" s="92"/>
      <c r="B104" s="90" t="s">
        <v>176</v>
      </c>
      <c r="C104" s="63" t="s">
        <v>499</v>
      </c>
      <c r="D104" s="33">
        <v>159</v>
      </c>
      <c r="E104" s="33">
        <v>102</v>
      </c>
      <c r="F104" s="33">
        <v>261</v>
      </c>
      <c r="G104" s="33">
        <v>144</v>
      </c>
      <c r="H104" s="33">
        <v>102</v>
      </c>
      <c r="I104" s="33">
        <v>246</v>
      </c>
      <c r="J104" s="33">
        <v>142</v>
      </c>
      <c r="K104" s="33">
        <v>110</v>
      </c>
      <c r="L104" s="33">
        <v>252</v>
      </c>
      <c r="M104" s="33">
        <v>140</v>
      </c>
      <c r="N104" s="33">
        <v>101</v>
      </c>
      <c r="O104" s="33">
        <v>241</v>
      </c>
      <c r="P104" s="33">
        <v>135</v>
      </c>
      <c r="Q104" s="33">
        <v>106</v>
      </c>
      <c r="R104" s="33"/>
      <c r="S104" s="33">
        <v>241</v>
      </c>
      <c r="T104" s="33">
        <v>119</v>
      </c>
      <c r="U104" s="33">
        <v>108</v>
      </c>
      <c r="V104" s="33"/>
      <c r="W104" s="33">
        <v>227</v>
      </c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</row>
    <row r="105" spans="1:33" x14ac:dyDescent="0.2">
      <c r="A105" s="92"/>
      <c r="B105" s="90" t="s">
        <v>168</v>
      </c>
      <c r="C105" s="63" t="s">
        <v>169</v>
      </c>
      <c r="D105" s="33">
        <v>19</v>
      </c>
      <c r="E105" s="33">
        <v>9</v>
      </c>
      <c r="F105" s="33">
        <v>28</v>
      </c>
      <c r="G105" s="33">
        <v>8</v>
      </c>
      <c r="H105" s="33">
        <v>1</v>
      </c>
      <c r="I105" s="33">
        <v>9</v>
      </c>
      <c r="J105" s="33"/>
      <c r="K105" s="33">
        <v>1</v>
      </c>
      <c r="L105" s="33">
        <v>1</v>
      </c>
      <c r="M105" s="33"/>
      <c r="N105" s="33">
        <v>1</v>
      </c>
      <c r="O105" s="33">
        <v>1</v>
      </c>
      <c r="P105" s="33"/>
      <c r="Q105" s="33"/>
      <c r="R105" s="33"/>
      <c r="S105" s="33"/>
      <c r="T105" s="33"/>
      <c r="U105" s="33"/>
      <c r="V105" s="33"/>
      <c r="W105" s="33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</row>
    <row r="106" spans="1:33" x14ac:dyDescent="0.2">
      <c r="A106" s="92"/>
      <c r="B106" s="90" t="s">
        <v>166</v>
      </c>
      <c r="C106" s="63" t="s">
        <v>167</v>
      </c>
      <c r="D106" s="33">
        <v>133</v>
      </c>
      <c r="E106" s="33">
        <v>45</v>
      </c>
      <c r="F106" s="33">
        <v>178</v>
      </c>
      <c r="G106" s="33">
        <v>113</v>
      </c>
      <c r="H106" s="33">
        <v>44</v>
      </c>
      <c r="I106" s="33">
        <v>157</v>
      </c>
      <c r="J106" s="33">
        <v>111</v>
      </c>
      <c r="K106" s="33">
        <v>43</v>
      </c>
      <c r="L106" s="33">
        <v>154</v>
      </c>
      <c r="M106" s="33">
        <v>97</v>
      </c>
      <c r="N106" s="33">
        <v>34</v>
      </c>
      <c r="O106" s="33">
        <v>131</v>
      </c>
      <c r="P106" s="33">
        <v>98</v>
      </c>
      <c r="Q106" s="33">
        <v>37</v>
      </c>
      <c r="R106" s="33"/>
      <c r="S106" s="33">
        <v>135</v>
      </c>
      <c r="T106" s="33">
        <v>85</v>
      </c>
      <c r="U106" s="33">
        <v>33</v>
      </c>
      <c r="V106" s="33"/>
      <c r="W106" s="33">
        <v>118</v>
      </c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</row>
    <row r="107" spans="1:33" x14ac:dyDescent="0.2">
      <c r="A107" s="92"/>
      <c r="B107" s="90" t="s">
        <v>172</v>
      </c>
      <c r="C107" s="63" t="s">
        <v>497</v>
      </c>
      <c r="D107" s="33">
        <v>33</v>
      </c>
      <c r="E107" s="33">
        <v>46</v>
      </c>
      <c r="F107" s="33">
        <v>79</v>
      </c>
      <c r="G107" s="33">
        <v>28</v>
      </c>
      <c r="H107" s="33">
        <v>47</v>
      </c>
      <c r="I107" s="33">
        <v>75</v>
      </c>
      <c r="J107" s="33">
        <v>28</v>
      </c>
      <c r="K107" s="33">
        <v>45</v>
      </c>
      <c r="L107" s="33">
        <v>73</v>
      </c>
      <c r="M107" s="33">
        <v>21</v>
      </c>
      <c r="N107" s="33">
        <v>37</v>
      </c>
      <c r="O107" s="33">
        <v>58</v>
      </c>
      <c r="P107" s="33">
        <v>25</v>
      </c>
      <c r="Q107" s="33">
        <v>30</v>
      </c>
      <c r="R107" s="33"/>
      <c r="S107" s="33">
        <v>55</v>
      </c>
      <c r="T107" s="33">
        <v>19</v>
      </c>
      <c r="U107" s="33">
        <v>26</v>
      </c>
      <c r="V107" s="33"/>
      <c r="W107" s="33">
        <v>45</v>
      </c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</row>
    <row r="108" spans="1:33" x14ac:dyDescent="0.2">
      <c r="A108" s="92"/>
      <c r="B108" s="90" t="s">
        <v>174</v>
      </c>
      <c r="C108" s="63" t="s">
        <v>498</v>
      </c>
      <c r="D108" s="33">
        <v>34</v>
      </c>
      <c r="E108" s="33">
        <v>30</v>
      </c>
      <c r="F108" s="33">
        <v>64</v>
      </c>
      <c r="G108" s="33">
        <v>32</v>
      </c>
      <c r="H108" s="33">
        <v>26</v>
      </c>
      <c r="I108" s="33">
        <v>58</v>
      </c>
      <c r="J108" s="33">
        <v>34</v>
      </c>
      <c r="K108" s="33">
        <v>36</v>
      </c>
      <c r="L108" s="33">
        <v>70</v>
      </c>
      <c r="M108" s="33">
        <v>38</v>
      </c>
      <c r="N108" s="33">
        <v>32</v>
      </c>
      <c r="O108" s="33">
        <v>70</v>
      </c>
      <c r="P108" s="33">
        <v>35</v>
      </c>
      <c r="Q108" s="33">
        <v>27</v>
      </c>
      <c r="R108" s="33"/>
      <c r="S108" s="33">
        <v>62</v>
      </c>
      <c r="T108" s="33">
        <v>32</v>
      </c>
      <c r="U108" s="33">
        <v>26</v>
      </c>
      <c r="V108" s="33"/>
      <c r="W108" s="33">
        <v>58</v>
      </c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</row>
    <row r="109" spans="1:33" x14ac:dyDescent="0.2">
      <c r="A109" s="92"/>
      <c r="B109" s="90" t="s">
        <v>160</v>
      </c>
      <c r="C109" s="63" t="s">
        <v>495</v>
      </c>
      <c r="D109" s="33">
        <v>406</v>
      </c>
      <c r="E109" s="33">
        <v>97</v>
      </c>
      <c r="F109" s="33">
        <v>503</v>
      </c>
      <c r="G109" s="33">
        <v>399</v>
      </c>
      <c r="H109" s="33">
        <v>103</v>
      </c>
      <c r="I109" s="33">
        <v>502</v>
      </c>
      <c r="J109" s="33">
        <v>401</v>
      </c>
      <c r="K109" s="33">
        <v>110</v>
      </c>
      <c r="L109" s="33">
        <v>511</v>
      </c>
      <c r="M109" s="33">
        <v>380</v>
      </c>
      <c r="N109" s="33">
        <v>109</v>
      </c>
      <c r="O109" s="33">
        <v>489</v>
      </c>
      <c r="P109" s="33">
        <v>406</v>
      </c>
      <c r="Q109" s="33">
        <v>112</v>
      </c>
      <c r="R109" s="33">
        <v>2</v>
      </c>
      <c r="S109" s="33">
        <v>520</v>
      </c>
      <c r="T109" s="33">
        <v>389</v>
      </c>
      <c r="U109" s="33">
        <v>114</v>
      </c>
      <c r="V109" s="33">
        <v>2</v>
      </c>
      <c r="W109" s="33">
        <v>505</v>
      </c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</row>
    <row r="110" spans="1:33" x14ac:dyDescent="0.2">
      <c r="A110" s="92"/>
      <c r="B110" s="90" t="s">
        <v>180</v>
      </c>
      <c r="C110" s="63" t="s">
        <v>181</v>
      </c>
      <c r="D110" s="33">
        <v>84</v>
      </c>
      <c r="E110" s="33">
        <v>39</v>
      </c>
      <c r="F110" s="33">
        <v>123</v>
      </c>
      <c r="G110" s="33">
        <v>69</v>
      </c>
      <c r="H110" s="33">
        <v>29</v>
      </c>
      <c r="I110" s="33">
        <v>98</v>
      </c>
      <c r="J110" s="33">
        <v>64</v>
      </c>
      <c r="K110" s="33">
        <v>25</v>
      </c>
      <c r="L110" s="33">
        <v>89</v>
      </c>
      <c r="M110" s="33">
        <v>52</v>
      </c>
      <c r="N110" s="33">
        <v>21</v>
      </c>
      <c r="O110" s="33">
        <v>73</v>
      </c>
      <c r="P110" s="33">
        <v>46</v>
      </c>
      <c r="Q110" s="33">
        <v>15</v>
      </c>
      <c r="R110" s="33"/>
      <c r="S110" s="33">
        <v>61</v>
      </c>
      <c r="T110" s="33">
        <v>46</v>
      </c>
      <c r="U110" s="33">
        <v>13</v>
      </c>
      <c r="V110" s="33"/>
      <c r="W110" s="33">
        <v>59</v>
      </c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</row>
    <row r="111" spans="1:33" x14ac:dyDescent="0.2">
      <c r="A111" s="92"/>
      <c r="B111" s="90" t="s">
        <v>178</v>
      </c>
      <c r="C111" s="63" t="s">
        <v>500</v>
      </c>
      <c r="D111" s="33">
        <v>129</v>
      </c>
      <c r="E111" s="33">
        <v>42</v>
      </c>
      <c r="F111" s="33">
        <v>171</v>
      </c>
      <c r="G111" s="33">
        <v>123</v>
      </c>
      <c r="H111" s="33">
        <v>28</v>
      </c>
      <c r="I111" s="33">
        <v>151</v>
      </c>
      <c r="J111" s="33">
        <v>129</v>
      </c>
      <c r="K111" s="33">
        <v>34</v>
      </c>
      <c r="L111" s="33">
        <v>163</v>
      </c>
      <c r="M111" s="33">
        <v>107</v>
      </c>
      <c r="N111" s="33">
        <v>34</v>
      </c>
      <c r="O111" s="33">
        <v>141</v>
      </c>
      <c r="P111" s="33">
        <v>131</v>
      </c>
      <c r="Q111" s="33">
        <v>36</v>
      </c>
      <c r="R111" s="33"/>
      <c r="S111" s="33">
        <v>167</v>
      </c>
      <c r="T111" s="33">
        <v>114</v>
      </c>
      <c r="U111" s="33">
        <v>29</v>
      </c>
      <c r="V111" s="33"/>
      <c r="W111" s="33">
        <v>143</v>
      </c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</row>
    <row r="112" spans="1:33" x14ac:dyDescent="0.2">
      <c r="A112" s="67"/>
      <c r="B112" s="90" t="s">
        <v>164</v>
      </c>
      <c r="C112" s="63" t="s">
        <v>165</v>
      </c>
      <c r="D112" s="33">
        <v>278</v>
      </c>
      <c r="E112" s="33">
        <v>48</v>
      </c>
      <c r="F112" s="33">
        <v>326</v>
      </c>
      <c r="G112" s="33">
        <v>233</v>
      </c>
      <c r="H112" s="33">
        <v>42</v>
      </c>
      <c r="I112" s="33">
        <v>275</v>
      </c>
      <c r="J112" s="33">
        <v>233</v>
      </c>
      <c r="K112" s="33">
        <v>42</v>
      </c>
      <c r="L112" s="33">
        <v>275</v>
      </c>
      <c r="M112" s="33">
        <v>203</v>
      </c>
      <c r="N112" s="33">
        <v>37</v>
      </c>
      <c r="O112" s="33">
        <v>240</v>
      </c>
      <c r="P112" s="33">
        <v>215</v>
      </c>
      <c r="Q112" s="33">
        <v>42</v>
      </c>
      <c r="R112" s="33"/>
      <c r="S112" s="33">
        <v>257</v>
      </c>
      <c r="T112" s="33">
        <v>194</v>
      </c>
      <c r="U112" s="33">
        <v>34</v>
      </c>
      <c r="V112" s="33"/>
      <c r="W112" s="33">
        <v>228</v>
      </c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</row>
    <row r="113" spans="1:33" x14ac:dyDescent="0.2">
      <c r="A113" s="90" t="s">
        <v>41</v>
      </c>
      <c r="B113" s="53"/>
      <c r="C113" s="54"/>
      <c r="D113" s="55">
        <v>398</v>
      </c>
      <c r="E113" s="55">
        <v>171</v>
      </c>
      <c r="F113" s="55">
        <v>569</v>
      </c>
      <c r="G113" s="55">
        <v>344</v>
      </c>
      <c r="H113" s="55">
        <v>150</v>
      </c>
      <c r="I113" s="55">
        <v>494</v>
      </c>
      <c r="J113" s="55">
        <v>293</v>
      </c>
      <c r="K113" s="55">
        <v>220</v>
      </c>
      <c r="L113" s="55">
        <v>513</v>
      </c>
      <c r="M113" s="55">
        <v>269</v>
      </c>
      <c r="N113" s="55">
        <v>197</v>
      </c>
      <c r="O113" s="55">
        <v>466</v>
      </c>
      <c r="P113" s="55">
        <v>309</v>
      </c>
      <c r="Q113" s="55">
        <v>218</v>
      </c>
      <c r="R113" s="55"/>
      <c r="S113" s="55">
        <v>527</v>
      </c>
      <c r="T113" s="55">
        <v>292</v>
      </c>
      <c r="U113" s="55">
        <v>201</v>
      </c>
      <c r="V113" s="55">
        <v>1</v>
      </c>
      <c r="W113" s="55">
        <v>494</v>
      </c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</row>
    <row r="114" spans="1:33" x14ac:dyDescent="0.2">
      <c r="A114" s="91">
        <v>7</v>
      </c>
      <c r="B114" s="62" t="s">
        <v>43</v>
      </c>
      <c r="C114" s="54"/>
      <c r="D114" s="55">
        <v>267</v>
      </c>
      <c r="E114" s="55">
        <v>96</v>
      </c>
      <c r="F114" s="55">
        <v>363</v>
      </c>
      <c r="G114" s="55">
        <v>210</v>
      </c>
      <c r="H114" s="55">
        <v>81</v>
      </c>
      <c r="I114" s="55">
        <v>291</v>
      </c>
      <c r="J114" s="55">
        <v>169</v>
      </c>
      <c r="K114" s="55">
        <v>139</v>
      </c>
      <c r="L114" s="55">
        <v>308</v>
      </c>
      <c r="M114" s="55">
        <v>145</v>
      </c>
      <c r="N114" s="55">
        <v>124</v>
      </c>
      <c r="O114" s="55">
        <v>269</v>
      </c>
      <c r="P114" s="55">
        <v>151</v>
      </c>
      <c r="Q114" s="55">
        <v>138</v>
      </c>
      <c r="R114" s="55"/>
      <c r="S114" s="55">
        <v>289</v>
      </c>
      <c r="T114" s="55">
        <v>144</v>
      </c>
      <c r="U114" s="55">
        <v>128</v>
      </c>
      <c r="V114" s="55">
        <v>1</v>
      </c>
      <c r="W114" s="55">
        <v>273</v>
      </c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</row>
    <row r="115" spans="1:33" x14ac:dyDescent="0.2">
      <c r="A115" s="92"/>
      <c r="B115" s="90" t="s">
        <v>208</v>
      </c>
      <c r="C115" s="63" t="s">
        <v>502</v>
      </c>
      <c r="D115" s="33">
        <v>73</v>
      </c>
      <c r="E115" s="33">
        <v>16</v>
      </c>
      <c r="F115" s="33">
        <v>89</v>
      </c>
      <c r="G115" s="33">
        <v>48</v>
      </c>
      <c r="H115" s="33">
        <v>12</v>
      </c>
      <c r="I115" s="33">
        <v>60</v>
      </c>
      <c r="J115" s="33">
        <v>39</v>
      </c>
      <c r="K115" s="33">
        <v>35</v>
      </c>
      <c r="L115" s="33">
        <v>74</v>
      </c>
      <c r="M115" s="33">
        <v>26</v>
      </c>
      <c r="N115" s="33">
        <v>29</v>
      </c>
      <c r="O115" s="33">
        <v>55</v>
      </c>
      <c r="P115" s="33">
        <v>25</v>
      </c>
      <c r="Q115" s="33">
        <v>29</v>
      </c>
      <c r="R115" s="33"/>
      <c r="S115" s="33">
        <v>54</v>
      </c>
      <c r="T115" s="33">
        <v>19</v>
      </c>
      <c r="U115" s="33">
        <v>26</v>
      </c>
      <c r="V115" s="33"/>
      <c r="W115" s="33">
        <v>45</v>
      </c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</row>
    <row r="116" spans="1:33" x14ac:dyDescent="0.2">
      <c r="A116" s="92"/>
      <c r="B116" s="90" t="s">
        <v>172</v>
      </c>
      <c r="C116" s="63" t="s">
        <v>497</v>
      </c>
      <c r="D116" s="33">
        <v>8</v>
      </c>
      <c r="E116" s="33">
        <v>34</v>
      </c>
      <c r="F116" s="33">
        <v>42</v>
      </c>
      <c r="G116" s="33">
        <v>4</v>
      </c>
      <c r="H116" s="33">
        <v>24</v>
      </c>
      <c r="I116" s="33">
        <v>28</v>
      </c>
      <c r="J116" s="33">
        <v>5</v>
      </c>
      <c r="K116" s="33">
        <v>24</v>
      </c>
      <c r="L116" s="33">
        <v>29</v>
      </c>
      <c r="M116" s="33">
        <v>3</v>
      </c>
      <c r="N116" s="33">
        <v>22</v>
      </c>
      <c r="O116" s="33">
        <v>25</v>
      </c>
      <c r="P116" s="33">
        <v>4</v>
      </c>
      <c r="Q116" s="33">
        <v>24</v>
      </c>
      <c r="R116" s="33"/>
      <c r="S116" s="33">
        <v>28</v>
      </c>
      <c r="T116" s="33">
        <v>4</v>
      </c>
      <c r="U116" s="33">
        <v>22</v>
      </c>
      <c r="V116" s="33"/>
      <c r="W116" s="33">
        <v>26</v>
      </c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</row>
    <row r="117" spans="1:33" x14ac:dyDescent="0.2">
      <c r="A117" s="92"/>
      <c r="B117" s="90" t="s">
        <v>206</v>
      </c>
      <c r="C117" s="63" t="s">
        <v>207</v>
      </c>
      <c r="D117" s="33">
        <v>12</v>
      </c>
      <c r="E117" s="33">
        <v>10</v>
      </c>
      <c r="F117" s="33">
        <v>22</v>
      </c>
      <c r="G117" s="33">
        <v>10</v>
      </c>
      <c r="H117" s="33">
        <v>9</v>
      </c>
      <c r="I117" s="33">
        <v>19</v>
      </c>
      <c r="J117" s="33">
        <v>9</v>
      </c>
      <c r="K117" s="33">
        <v>10</v>
      </c>
      <c r="L117" s="33">
        <v>19</v>
      </c>
      <c r="M117" s="33">
        <v>8</v>
      </c>
      <c r="N117" s="33">
        <v>13</v>
      </c>
      <c r="O117" s="33">
        <v>21</v>
      </c>
      <c r="P117" s="33">
        <v>13</v>
      </c>
      <c r="Q117" s="33">
        <v>14</v>
      </c>
      <c r="R117" s="33"/>
      <c r="S117" s="33">
        <v>27</v>
      </c>
      <c r="T117" s="33">
        <v>14</v>
      </c>
      <c r="U117" s="33">
        <v>13</v>
      </c>
      <c r="V117" s="33"/>
      <c r="W117" s="33">
        <v>27</v>
      </c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</row>
    <row r="118" spans="1:33" x14ac:dyDescent="0.2">
      <c r="A118" s="92"/>
      <c r="B118" s="90" t="s">
        <v>182</v>
      </c>
      <c r="C118" s="63" t="s">
        <v>501</v>
      </c>
      <c r="D118" s="33">
        <v>21</v>
      </c>
      <c r="E118" s="33">
        <v>3</v>
      </c>
      <c r="F118" s="33">
        <v>24</v>
      </c>
      <c r="G118" s="33">
        <v>14</v>
      </c>
      <c r="H118" s="33">
        <v>3</v>
      </c>
      <c r="I118" s="33">
        <v>17</v>
      </c>
      <c r="J118" s="33">
        <v>9</v>
      </c>
      <c r="K118" s="33">
        <v>2</v>
      </c>
      <c r="L118" s="33">
        <v>11</v>
      </c>
      <c r="M118" s="33">
        <v>7</v>
      </c>
      <c r="N118" s="33"/>
      <c r="O118" s="33">
        <v>7</v>
      </c>
      <c r="P118" s="33">
        <v>1</v>
      </c>
      <c r="Q118" s="33">
        <v>1</v>
      </c>
      <c r="R118" s="33"/>
      <c r="S118" s="33">
        <v>2</v>
      </c>
      <c r="T118" s="33">
        <v>1</v>
      </c>
      <c r="U118" s="33"/>
      <c r="V118" s="33"/>
      <c r="W118" s="33">
        <v>1</v>
      </c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</row>
    <row r="119" spans="1:33" x14ac:dyDescent="0.2">
      <c r="A119" s="92"/>
      <c r="B119" s="90" t="s">
        <v>188</v>
      </c>
      <c r="C119" s="63" t="s">
        <v>189</v>
      </c>
      <c r="D119" s="33">
        <v>10</v>
      </c>
      <c r="E119" s="33">
        <v>2</v>
      </c>
      <c r="F119" s="33">
        <v>12</v>
      </c>
      <c r="G119" s="33">
        <v>9</v>
      </c>
      <c r="H119" s="33">
        <v>1</v>
      </c>
      <c r="I119" s="33">
        <v>10</v>
      </c>
      <c r="J119" s="33">
        <v>8</v>
      </c>
      <c r="K119" s="33">
        <v>6</v>
      </c>
      <c r="L119" s="33">
        <v>14</v>
      </c>
      <c r="M119" s="33">
        <v>7</v>
      </c>
      <c r="N119" s="33">
        <v>4</v>
      </c>
      <c r="O119" s="33">
        <v>11</v>
      </c>
      <c r="P119" s="33">
        <v>12</v>
      </c>
      <c r="Q119" s="33">
        <v>5</v>
      </c>
      <c r="R119" s="33"/>
      <c r="S119" s="33">
        <v>17</v>
      </c>
      <c r="T119" s="33">
        <v>4</v>
      </c>
      <c r="U119" s="33">
        <v>2</v>
      </c>
      <c r="V119" s="33"/>
      <c r="W119" s="33">
        <v>6</v>
      </c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</row>
    <row r="120" spans="1:33" x14ac:dyDescent="0.2">
      <c r="A120" s="92"/>
      <c r="B120" s="90" t="s">
        <v>186</v>
      </c>
      <c r="C120" s="63" t="s">
        <v>187</v>
      </c>
      <c r="D120" s="33">
        <v>26</v>
      </c>
      <c r="E120" s="33">
        <v>8</v>
      </c>
      <c r="F120" s="33">
        <v>34</v>
      </c>
      <c r="G120" s="33">
        <v>19</v>
      </c>
      <c r="H120" s="33">
        <v>8</v>
      </c>
      <c r="I120" s="33">
        <v>27</v>
      </c>
      <c r="J120" s="33">
        <v>19</v>
      </c>
      <c r="K120" s="33">
        <v>12</v>
      </c>
      <c r="L120" s="33">
        <v>31</v>
      </c>
      <c r="M120" s="33">
        <v>19</v>
      </c>
      <c r="N120" s="33">
        <v>12</v>
      </c>
      <c r="O120" s="33">
        <v>31</v>
      </c>
      <c r="P120" s="33">
        <v>17</v>
      </c>
      <c r="Q120" s="33">
        <v>17</v>
      </c>
      <c r="R120" s="33"/>
      <c r="S120" s="33">
        <v>34</v>
      </c>
      <c r="T120" s="33">
        <v>17</v>
      </c>
      <c r="U120" s="33">
        <v>15</v>
      </c>
      <c r="V120" s="33"/>
      <c r="W120" s="33">
        <v>32</v>
      </c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</row>
    <row r="121" spans="1:33" x14ac:dyDescent="0.2">
      <c r="A121" s="92"/>
      <c r="B121" s="90" t="s">
        <v>623</v>
      </c>
      <c r="C121" s="63" t="s">
        <v>624</v>
      </c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>
        <v>7</v>
      </c>
      <c r="U121" s="33">
        <v>3</v>
      </c>
      <c r="V121" s="33"/>
      <c r="W121" s="33">
        <v>10</v>
      </c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</row>
    <row r="122" spans="1:33" x14ac:dyDescent="0.2">
      <c r="A122" s="92"/>
      <c r="B122" s="90" t="s">
        <v>184</v>
      </c>
      <c r="C122" s="63" t="s">
        <v>185</v>
      </c>
      <c r="D122" s="33">
        <v>24</v>
      </c>
      <c r="E122" s="33">
        <v>3</v>
      </c>
      <c r="F122" s="33">
        <v>27</v>
      </c>
      <c r="G122" s="33">
        <v>24</v>
      </c>
      <c r="H122" s="33">
        <v>3</v>
      </c>
      <c r="I122" s="33">
        <v>27</v>
      </c>
      <c r="J122" s="33">
        <v>19</v>
      </c>
      <c r="K122" s="33">
        <v>11</v>
      </c>
      <c r="L122" s="33">
        <v>30</v>
      </c>
      <c r="M122" s="33">
        <v>18</v>
      </c>
      <c r="N122" s="33">
        <v>9</v>
      </c>
      <c r="O122" s="33">
        <v>27</v>
      </c>
      <c r="P122" s="33">
        <v>19</v>
      </c>
      <c r="Q122" s="33">
        <v>8</v>
      </c>
      <c r="R122" s="33"/>
      <c r="S122" s="33">
        <v>27</v>
      </c>
      <c r="T122" s="33">
        <v>16</v>
      </c>
      <c r="U122" s="33">
        <v>8</v>
      </c>
      <c r="V122" s="33"/>
      <c r="W122" s="33">
        <v>24</v>
      </c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</row>
    <row r="123" spans="1:33" x14ac:dyDescent="0.2">
      <c r="A123" s="92"/>
      <c r="B123" s="90" t="s">
        <v>178</v>
      </c>
      <c r="C123" s="63" t="s">
        <v>500</v>
      </c>
      <c r="D123" s="33">
        <v>9</v>
      </c>
      <c r="E123" s="33">
        <v>5</v>
      </c>
      <c r="F123" s="33">
        <v>14</v>
      </c>
      <c r="G123" s="33">
        <v>7</v>
      </c>
      <c r="H123" s="33">
        <v>5</v>
      </c>
      <c r="I123" s="33">
        <v>12</v>
      </c>
      <c r="J123" s="33">
        <v>5</v>
      </c>
      <c r="K123" s="33">
        <v>6</v>
      </c>
      <c r="L123" s="33">
        <v>11</v>
      </c>
      <c r="M123" s="33">
        <v>4</v>
      </c>
      <c r="N123" s="33">
        <v>6</v>
      </c>
      <c r="O123" s="33">
        <v>10</v>
      </c>
      <c r="P123" s="33">
        <v>9</v>
      </c>
      <c r="Q123" s="33">
        <v>11</v>
      </c>
      <c r="R123" s="33"/>
      <c r="S123" s="33">
        <v>20</v>
      </c>
      <c r="T123" s="33">
        <v>9</v>
      </c>
      <c r="U123" s="33">
        <v>11</v>
      </c>
      <c r="V123" s="33"/>
      <c r="W123" s="33">
        <v>20</v>
      </c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</row>
    <row r="124" spans="1:33" x14ac:dyDescent="0.2">
      <c r="A124" s="92"/>
      <c r="B124" s="90" t="s">
        <v>164</v>
      </c>
      <c r="C124" s="63" t="s">
        <v>165</v>
      </c>
      <c r="D124" s="33">
        <v>84</v>
      </c>
      <c r="E124" s="33">
        <v>15</v>
      </c>
      <c r="F124" s="33">
        <v>99</v>
      </c>
      <c r="G124" s="33">
        <v>75</v>
      </c>
      <c r="H124" s="33">
        <v>16</v>
      </c>
      <c r="I124" s="33">
        <v>91</v>
      </c>
      <c r="J124" s="33">
        <v>56</v>
      </c>
      <c r="K124" s="33">
        <v>33</v>
      </c>
      <c r="L124" s="33">
        <v>89</v>
      </c>
      <c r="M124" s="33">
        <v>53</v>
      </c>
      <c r="N124" s="33">
        <v>29</v>
      </c>
      <c r="O124" s="33">
        <v>82</v>
      </c>
      <c r="P124" s="33">
        <v>51</v>
      </c>
      <c r="Q124" s="33">
        <v>29</v>
      </c>
      <c r="R124" s="33"/>
      <c r="S124" s="33">
        <v>80</v>
      </c>
      <c r="T124" s="33">
        <v>53</v>
      </c>
      <c r="U124" s="33">
        <v>28</v>
      </c>
      <c r="V124" s="33">
        <v>1</v>
      </c>
      <c r="W124" s="33">
        <v>82</v>
      </c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</row>
    <row r="125" spans="1:33" x14ac:dyDescent="0.2">
      <c r="A125" s="92"/>
      <c r="B125" s="62" t="s">
        <v>65</v>
      </c>
      <c r="C125" s="54"/>
      <c r="D125" s="55">
        <v>25</v>
      </c>
      <c r="E125" s="55">
        <v>33</v>
      </c>
      <c r="F125" s="55">
        <v>58</v>
      </c>
      <c r="G125" s="55">
        <v>24</v>
      </c>
      <c r="H125" s="55">
        <v>30</v>
      </c>
      <c r="I125" s="55">
        <v>54</v>
      </c>
      <c r="J125" s="55">
        <v>21</v>
      </c>
      <c r="K125" s="55">
        <v>32</v>
      </c>
      <c r="L125" s="55">
        <v>53</v>
      </c>
      <c r="M125" s="55">
        <v>25</v>
      </c>
      <c r="N125" s="55">
        <v>31</v>
      </c>
      <c r="O125" s="55">
        <v>56</v>
      </c>
      <c r="P125" s="55">
        <v>34</v>
      </c>
      <c r="Q125" s="55">
        <v>32</v>
      </c>
      <c r="R125" s="55"/>
      <c r="S125" s="55">
        <v>66</v>
      </c>
      <c r="T125" s="55">
        <v>32</v>
      </c>
      <c r="U125" s="55">
        <v>25</v>
      </c>
      <c r="V125" s="55"/>
      <c r="W125" s="55">
        <v>57</v>
      </c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</row>
    <row r="126" spans="1:33" x14ac:dyDescent="0.2">
      <c r="A126" s="92"/>
      <c r="B126" s="90" t="s">
        <v>198</v>
      </c>
      <c r="C126" s="63" t="s">
        <v>506</v>
      </c>
      <c r="D126" s="33">
        <v>6</v>
      </c>
      <c r="E126" s="33">
        <v>6</v>
      </c>
      <c r="F126" s="33">
        <v>12</v>
      </c>
      <c r="G126" s="33">
        <v>7</v>
      </c>
      <c r="H126" s="33">
        <v>6</v>
      </c>
      <c r="I126" s="33">
        <v>13</v>
      </c>
      <c r="J126" s="33">
        <v>4</v>
      </c>
      <c r="K126" s="33">
        <v>7</v>
      </c>
      <c r="L126" s="33">
        <v>11</v>
      </c>
      <c r="M126" s="33">
        <v>3</v>
      </c>
      <c r="N126" s="33">
        <v>5</v>
      </c>
      <c r="O126" s="33">
        <v>8</v>
      </c>
      <c r="P126" s="33">
        <v>3</v>
      </c>
      <c r="Q126" s="33">
        <v>5</v>
      </c>
      <c r="R126" s="33"/>
      <c r="S126" s="33">
        <v>8</v>
      </c>
      <c r="T126" s="33">
        <v>5</v>
      </c>
      <c r="U126" s="33">
        <v>4</v>
      </c>
      <c r="V126" s="33"/>
      <c r="W126" s="33">
        <v>9</v>
      </c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</row>
    <row r="127" spans="1:33" x14ac:dyDescent="0.2">
      <c r="A127" s="92"/>
      <c r="B127" s="90" t="s">
        <v>200</v>
      </c>
      <c r="C127" s="63" t="s">
        <v>507</v>
      </c>
      <c r="D127" s="33">
        <v>9</v>
      </c>
      <c r="E127" s="33">
        <v>24</v>
      </c>
      <c r="F127" s="33">
        <v>33</v>
      </c>
      <c r="G127" s="33">
        <v>8</v>
      </c>
      <c r="H127" s="33">
        <v>22</v>
      </c>
      <c r="I127" s="33">
        <v>30</v>
      </c>
      <c r="J127" s="33">
        <v>7</v>
      </c>
      <c r="K127" s="33">
        <v>21</v>
      </c>
      <c r="L127" s="33">
        <v>28</v>
      </c>
      <c r="M127" s="33">
        <v>7</v>
      </c>
      <c r="N127" s="33">
        <v>18</v>
      </c>
      <c r="O127" s="33">
        <v>25</v>
      </c>
      <c r="P127" s="33">
        <v>9</v>
      </c>
      <c r="Q127" s="33">
        <v>16</v>
      </c>
      <c r="R127" s="33"/>
      <c r="S127" s="33">
        <v>25</v>
      </c>
      <c r="T127" s="33">
        <v>9</v>
      </c>
      <c r="U127" s="33">
        <v>13</v>
      </c>
      <c r="V127" s="33"/>
      <c r="W127" s="33">
        <v>22</v>
      </c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</row>
    <row r="128" spans="1:33" x14ac:dyDescent="0.2">
      <c r="A128" s="67"/>
      <c r="B128" s="90" t="s">
        <v>190</v>
      </c>
      <c r="C128" s="63" t="s">
        <v>191</v>
      </c>
      <c r="D128" s="33">
        <v>10</v>
      </c>
      <c r="E128" s="33">
        <v>3</v>
      </c>
      <c r="F128" s="33">
        <v>13</v>
      </c>
      <c r="G128" s="33">
        <v>9</v>
      </c>
      <c r="H128" s="33">
        <v>2</v>
      </c>
      <c r="I128" s="33">
        <v>11</v>
      </c>
      <c r="J128" s="33">
        <v>10</v>
      </c>
      <c r="K128" s="33">
        <v>4</v>
      </c>
      <c r="L128" s="33">
        <v>14</v>
      </c>
      <c r="M128" s="33">
        <v>15</v>
      </c>
      <c r="N128" s="33">
        <v>8</v>
      </c>
      <c r="O128" s="33">
        <v>23</v>
      </c>
      <c r="P128" s="33">
        <v>22</v>
      </c>
      <c r="Q128" s="33">
        <v>11</v>
      </c>
      <c r="R128" s="33"/>
      <c r="S128" s="33">
        <v>33</v>
      </c>
      <c r="T128" s="33">
        <v>18</v>
      </c>
      <c r="U128" s="33">
        <v>8</v>
      </c>
      <c r="V128" s="33"/>
      <c r="W128" s="33">
        <v>26</v>
      </c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</row>
    <row r="129" spans="1:33" x14ac:dyDescent="0.2">
      <c r="A129" s="91">
        <v>9</v>
      </c>
      <c r="B129" s="62" t="s">
        <v>45</v>
      </c>
      <c r="C129" s="54"/>
      <c r="D129" s="55">
        <v>106</v>
      </c>
      <c r="E129" s="55">
        <v>42</v>
      </c>
      <c r="F129" s="55">
        <v>148</v>
      </c>
      <c r="G129" s="55">
        <v>110</v>
      </c>
      <c r="H129" s="55">
        <v>39</v>
      </c>
      <c r="I129" s="55">
        <v>149</v>
      </c>
      <c r="J129" s="55">
        <v>103</v>
      </c>
      <c r="K129" s="55">
        <v>49</v>
      </c>
      <c r="L129" s="55">
        <v>152</v>
      </c>
      <c r="M129" s="55">
        <v>99</v>
      </c>
      <c r="N129" s="55">
        <v>42</v>
      </c>
      <c r="O129" s="55">
        <v>141</v>
      </c>
      <c r="P129" s="55">
        <v>124</v>
      </c>
      <c r="Q129" s="55">
        <v>48</v>
      </c>
      <c r="R129" s="55"/>
      <c r="S129" s="55">
        <v>172</v>
      </c>
      <c r="T129" s="55">
        <v>116</v>
      </c>
      <c r="U129" s="55">
        <v>48</v>
      </c>
      <c r="V129" s="55"/>
      <c r="W129" s="55">
        <v>164</v>
      </c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</row>
    <row r="130" spans="1:33" x14ac:dyDescent="0.2">
      <c r="A130" s="92"/>
      <c r="B130" s="90" t="s">
        <v>208</v>
      </c>
      <c r="C130" s="63" t="s">
        <v>502</v>
      </c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>
        <v>10</v>
      </c>
      <c r="Q130" s="33">
        <v>2</v>
      </c>
      <c r="R130" s="33"/>
      <c r="S130" s="33">
        <v>12</v>
      </c>
      <c r="T130" s="33">
        <v>10</v>
      </c>
      <c r="U130" s="33">
        <v>2</v>
      </c>
      <c r="V130" s="33"/>
      <c r="W130" s="33">
        <v>12</v>
      </c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</row>
    <row r="131" spans="1:33" x14ac:dyDescent="0.2">
      <c r="A131" s="92"/>
      <c r="B131" s="90" t="s">
        <v>160</v>
      </c>
      <c r="C131" s="63" t="s">
        <v>495</v>
      </c>
      <c r="D131" s="33">
        <v>80</v>
      </c>
      <c r="E131" s="33">
        <v>30</v>
      </c>
      <c r="F131" s="33">
        <v>110</v>
      </c>
      <c r="G131" s="33">
        <v>84</v>
      </c>
      <c r="H131" s="33">
        <v>29</v>
      </c>
      <c r="I131" s="33">
        <v>113</v>
      </c>
      <c r="J131" s="33">
        <v>79</v>
      </c>
      <c r="K131" s="33">
        <v>35</v>
      </c>
      <c r="L131" s="33">
        <v>114</v>
      </c>
      <c r="M131" s="33">
        <v>77</v>
      </c>
      <c r="N131" s="33">
        <v>31</v>
      </c>
      <c r="O131" s="33">
        <v>108</v>
      </c>
      <c r="P131" s="33">
        <v>90</v>
      </c>
      <c r="Q131" s="33">
        <v>33</v>
      </c>
      <c r="R131" s="33"/>
      <c r="S131" s="33">
        <v>123</v>
      </c>
      <c r="T131" s="33">
        <v>83</v>
      </c>
      <c r="U131" s="33">
        <v>33</v>
      </c>
      <c r="V131" s="33"/>
      <c r="W131" s="33">
        <v>116</v>
      </c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</row>
    <row r="132" spans="1:33" x14ac:dyDescent="0.2">
      <c r="A132" s="92"/>
      <c r="B132" s="90" t="s">
        <v>164</v>
      </c>
      <c r="C132" s="63" t="s">
        <v>165</v>
      </c>
      <c r="D132" s="33">
        <v>26</v>
      </c>
      <c r="E132" s="33">
        <v>12</v>
      </c>
      <c r="F132" s="33">
        <v>38</v>
      </c>
      <c r="G132" s="33">
        <v>26</v>
      </c>
      <c r="H132" s="33">
        <v>10</v>
      </c>
      <c r="I132" s="33">
        <v>36</v>
      </c>
      <c r="J132" s="33">
        <v>24</v>
      </c>
      <c r="K132" s="33">
        <v>14</v>
      </c>
      <c r="L132" s="33">
        <v>38</v>
      </c>
      <c r="M132" s="33">
        <v>22</v>
      </c>
      <c r="N132" s="33">
        <v>11</v>
      </c>
      <c r="O132" s="33">
        <v>33</v>
      </c>
      <c r="P132" s="33">
        <v>24</v>
      </c>
      <c r="Q132" s="33">
        <v>13</v>
      </c>
      <c r="R132" s="33"/>
      <c r="S132" s="33">
        <v>37</v>
      </c>
      <c r="T132" s="33">
        <v>23</v>
      </c>
      <c r="U132" s="33">
        <v>13</v>
      </c>
      <c r="V132" s="33"/>
      <c r="W132" s="33">
        <v>36</v>
      </c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</row>
    <row r="133" spans="1:33" x14ac:dyDescent="0.2">
      <c r="A133" s="81" t="s">
        <v>625</v>
      </c>
      <c r="B133" s="67"/>
      <c r="C133" s="68"/>
      <c r="D133" s="32">
        <v>464</v>
      </c>
      <c r="E133" s="32">
        <v>207</v>
      </c>
      <c r="F133" s="32">
        <v>671</v>
      </c>
      <c r="G133" s="32">
        <v>436</v>
      </c>
      <c r="H133" s="32">
        <v>192</v>
      </c>
      <c r="I133" s="32">
        <v>628</v>
      </c>
      <c r="J133" s="32">
        <v>447</v>
      </c>
      <c r="K133" s="32">
        <v>213</v>
      </c>
      <c r="L133" s="32">
        <v>660</v>
      </c>
      <c r="M133" s="32">
        <v>409</v>
      </c>
      <c r="N133" s="32">
        <v>192</v>
      </c>
      <c r="O133" s="32">
        <v>601</v>
      </c>
      <c r="P133" s="32">
        <v>444</v>
      </c>
      <c r="Q133" s="32">
        <v>200</v>
      </c>
      <c r="R133" s="32">
        <v>1</v>
      </c>
      <c r="S133" s="32">
        <v>645</v>
      </c>
      <c r="T133" s="32">
        <v>432</v>
      </c>
      <c r="U133" s="32">
        <v>191</v>
      </c>
      <c r="V133" s="32"/>
      <c r="W133" s="32">
        <v>623</v>
      </c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</row>
    <row r="134" spans="1:33" x14ac:dyDescent="0.2">
      <c r="A134" s="90" t="s">
        <v>36</v>
      </c>
      <c r="B134" s="53"/>
      <c r="C134" s="54"/>
      <c r="D134" s="55">
        <v>370</v>
      </c>
      <c r="E134" s="55">
        <v>168</v>
      </c>
      <c r="F134" s="55">
        <v>538</v>
      </c>
      <c r="G134" s="55">
        <v>352</v>
      </c>
      <c r="H134" s="55">
        <v>155</v>
      </c>
      <c r="I134" s="55">
        <v>507</v>
      </c>
      <c r="J134" s="55">
        <v>385</v>
      </c>
      <c r="K134" s="55">
        <v>154</v>
      </c>
      <c r="L134" s="55">
        <v>539</v>
      </c>
      <c r="M134" s="55">
        <v>352</v>
      </c>
      <c r="N134" s="55">
        <v>141</v>
      </c>
      <c r="O134" s="55">
        <v>493</v>
      </c>
      <c r="P134" s="55">
        <v>376</v>
      </c>
      <c r="Q134" s="55">
        <v>153</v>
      </c>
      <c r="R134" s="55">
        <v>1</v>
      </c>
      <c r="S134" s="55">
        <v>530</v>
      </c>
      <c r="T134" s="55">
        <v>359</v>
      </c>
      <c r="U134" s="55">
        <v>146</v>
      </c>
      <c r="V134" s="55"/>
      <c r="W134" s="55">
        <v>505</v>
      </c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</row>
    <row r="135" spans="1:33" x14ac:dyDescent="0.2">
      <c r="A135" s="91">
        <v>5</v>
      </c>
      <c r="B135" s="62" t="s">
        <v>37</v>
      </c>
      <c r="C135" s="54"/>
      <c r="D135" s="55">
        <v>370</v>
      </c>
      <c r="E135" s="55">
        <v>168</v>
      </c>
      <c r="F135" s="55">
        <v>538</v>
      </c>
      <c r="G135" s="55">
        <v>352</v>
      </c>
      <c r="H135" s="55">
        <v>155</v>
      </c>
      <c r="I135" s="55">
        <v>507</v>
      </c>
      <c r="J135" s="55">
        <v>385</v>
      </c>
      <c r="K135" s="55">
        <v>154</v>
      </c>
      <c r="L135" s="55">
        <v>539</v>
      </c>
      <c r="M135" s="55">
        <v>352</v>
      </c>
      <c r="N135" s="55">
        <v>141</v>
      </c>
      <c r="O135" s="55">
        <v>493</v>
      </c>
      <c r="P135" s="55">
        <v>376</v>
      </c>
      <c r="Q135" s="55">
        <v>153</v>
      </c>
      <c r="R135" s="55">
        <v>1</v>
      </c>
      <c r="S135" s="55">
        <v>530</v>
      </c>
      <c r="T135" s="55">
        <v>359</v>
      </c>
      <c r="U135" s="55">
        <v>146</v>
      </c>
      <c r="V135" s="55"/>
      <c r="W135" s="55">
        <v>505</v>
      </c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</row>
    <row r="136" spans="1:33" x14ac:dyDescent="0.2">
      <c r="A136" s="92"/>
      <c r="B136" s="90" t="s">
        <v>225</v>
      </c>
      <c r="C136" s="63" t="s">
        <v>515</v>
      </c>
      <c r="D136" s="33">
        <v>98</v>
      </c>
      <c r="E136" s="33">
        <v>85</v>
      </c>
      <c r="F136" s="33">
        <v>183</v>
      </c>
      <c r="G136" s="33">
        <v>97</v>
      </c>
      <c r="H136" s="33">
        <v>78</v>
      </c>
      <c r="I136" s="33">
        <v>175</v>
      </c>
      <c r="J136" s="33">
        <v>110</v>
      </c>
      <c r="K136" s="33">
        <v>77</v>
      </c>
      <c r="L136" s="33">
        <v>187</v>
      </c>
      <c r="M136" s="33">
        <v>100</v>
      </c>
      <c r="N136" s="33">
        <v>73</v>
      </c>
      <c r="O136" s="33">
        <v>173</v>
      </c>
      <c r="P136" s="33">
        <v>111</v>
      </c>
      <c r="Q136" s="33">
        <v>85</v>
      </c>
      <c r="R136" s="33">
        <v>1</v>
      </c>
      <c r="S136" s="33">
        <v>197</v>
      </c>
      <c r="T136" s="33">
        <v>115</v>
      </c>
      <c r="U136" s="33">
        <v>85</v>
      </c>
      <c r="V136" s="33"/>
      <c r="W136" s="33">
        <v>200</v>
      </c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</row>
    <row r="137" spans="1:33" x14ac:dyDescent="0.2">
      <c r="A137" s="92"/>
      <c r="B137" s="90" t="s">
        <v>223</v>
      </c>
      <c r="C137" s="63" t="s">
        <v>514</v>
      </c>
      <c r="D137" s="33">
        <v>121</v>
      </c>
      <c r="E137" s="33">
        <v>50</v>
      </c>
      <c r="F137" s="33">
        <v>171</v>
      </c>
      <c r="G137" s="33">
        <v>112</v>
      </c>
      <c r="H137" s="33">
        <v>48</v>
      </c>
      <c r="I137" s="33">
        <v>160</v>
      </c>
      <c r="J137" s="33">
        <v>116</v>
      </c>
      <c r="K137" s="33">
        <v>44</v>
      </c>
      <c r="L137" s="33">
        <v>160</v>
      </c>
      <c r="M137" s="33">
        <v>100</v>
      </c>
      <c r="N137" s="33">
        <v>40</v>
      </c>
      <c r="O137" s="33">
        <v>140</v>
      </c>
      <c r="P137" s="33">
        <v>114</v>
      </c>
      <c r="Q137" s="33">
        <v>37</v>
      </c>
      <c r="R137" s="33"/>
      <c r="S137" s="33">
        <v>151</v>
      </c>
      <c r="T137" s="33">
        <v>93</v>
      </c>
      <c r="U137" s="33">
        <v>33</v>
      </c>
      <c r="V137" s="33"/>
      <c r="W137" s="33">
        <v>126</v>
      </c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</row>
    <row r="138" spans="1:33" x14ac:dyDescent="0.2">
      <c r="A138" s="67"/>
      <c r="B138" s="90" t="s">
        <v>227</v>
      </c>
      <c r="C138" s="63" t="s">
        <v>228</v>
      </c>
      <c r="D138" s="33">
        <v>151</v>
      </c>
      <c r="E138" s="33">
        <v>33</v>
      </c>
      <c r="F138" s="33">
        <v>184</v>
      </c>
      <c r="G138" s="33">
        <v>143</v>
      </c>
      <c r="H138" s="33">
        <v>29</v>
      </c>
      <c r="I138" s="33">
        <v>172</v>
      </c>
      <c r="J138" s="33">
        <v>159</v>
      </c>
      <c r="K138" s="33">
        <v>33</v>
      </c>
      <c r="L138" s="33">
        <v>192</v>
      </c>
      <c r="M138" s="33">
        <v>152</v>
      </c>
      <c r="N138" s="33">
        <v>28</v>
      </c>
      <c r="O138" s="33">
        <v>180</v>
      </c>
      <c r="P138" s="33">
        <v>151</v>
      </c>
      <c r="Q138" s="33">
        <v>31</v>
      </c>
      <c r="R138" s="33"/>
      <c r="S138" s="33">
        <v>182</v>
      </c>
      <c r="T138" s="33">
        <v>151</v>
      </c>
      <c r="U138" s="33">
        <v>28</v>
      </c>
      <c r="V138" s="33"/>
      <c r="W138" s="33">
        <v>179</v>
      </c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</row>
    <row r="139" spans="1:33" x14ac:dyDescent="0.2">
      <c r="A139" s="90" t="s">
        <v>41</v>
      </c>
      <c r="B139" s="53"/>
      <c r="C139" s="54"/>
      <c r="D139" s="55">
        <v>94</v>
      </c>
      <c r="E139" s="55">
        <v>39</v>
      </c>
      <c r="F139" s="55">
        <v>133</v>
      </c>
      <c r="G139" s="55">
        <v>84</v>
      </c>
      <c r="H139" s="55">
        <v>37</v>
      </c>
      <c r="I139" s="55">
        <v>121</v>
      </c>
      <c r="J139" s="55">
        <v>62</v>
      </c>
      <c r="K139" s="55">
        <v>59</v>
      </c>
      <c r="L139" s="55">
        <v>121</v>
      </c>
      <c r="M139" s="55">
        <v>57</v>
      </c>
      <c r="N139" s="55">
        <v>51</v>
      </c>
      <c r="O139" s="55">
        <v>108</v>
      </c>
      <c r="P139" s="55">
        <v>68</v>
      </c>
      <c r="Q139" s="55">
        <v>47</v>
      </c>
      <c r="R139" s="55"/>
      <c r="S139" s="55">
        <v>115</v>
      </c>
      <c r="T139" s="55">
        <v>73</v>
      </c>
      <c r="U139" s="55">
        <v>45</v>
      </c>
      <c r="V139" s="55"/>
      <c r="W139" s="55">
        <v>118</v>
      </c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</row>
    <row r="140" spans="1:33" x14ac:dyDescent="0.2">
      <c r="A140" s="91">
        <v>6</v>
      </c>
      <c r="B140" s="62" t="s">
        <v>63</v>
      </c>
      <c r="C140" s="54"/>
      <c r="D140" s="55">
        <v>4</v>
      </c>
      <c r="E140" s="55">
        <v>2</v>
      </c>
      <c r="F140" s="55">
        <v>6</v>
      </c>
      <c r="G140" s="55">
        <v>2</v>
      </c>
      <c r="H140" s="55">
        <v>1</v>
      </c>
      <c r="I140" s="55">
        <v>3</v>
      </c>
      <c r="J140" s="55">
        <v>1</v>
      </c>
      <c r="K140" s="55">
        <v>3</v>
      </c>
      <c r="L140" s="55">
        <v>4</v>
      </c>
      <c r="M140" s="55"/>
      <c r="N140" s="55">
        <v>1</v>
      </c>
      <c r="O140" s="55">
        <v>1</v>
      </c>
      <c r="P140" s="55">
        <v>6</v>
      </c>
      <c r="Q140" s="55">
        <v>1</v>
      </c>
      <c r="R140" s="55"/>
      <c r="S140" s="55">
        <v>7</v>
      </c>
      <c r="T140" s="55">
        <v>6</v>
      </c>
      <c r="U140" s="55">
        <v>1</v>
      </c>
      <c r="V140" s="55"/>
      <c r="W140" s="55">
        <v>7</v>
      </c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</row>
    <row r="141" spans="1:33" x14ac:dyDescent="0.2">
      <c r="A141" s="67"/>
      <c r="B141" s="90" t="s">
        <v>213</v>
      </c>
      <c r="C141" s="63" t="s">
        <v>214</v>
      </c>
      <c r="D141" s="33">
        <v>4</v>
      </c>
      <c r="E141" s="33">
        <v>2</v>
      </c>
      <c r="F141" s="33">
        <v>6</v>
      </c>
      <c r="G141" s="33">
        <v>2</v>
      </c>
      <c r="H141" s="33">
        <v>1</v>
      </c>
      <c r="I141" s="33">
        <v>3</v>
      </c>
      <c r="J141" s="33">
        <v>1</v>
      </c>
      <c r="K141" s="33">
        <v>3</v>
      </c>
      <c r="L141" s="33">
        <v>4</v>
      </c>
      <c r="M141" s="33"/>
      <c r="N141" s="33">
        <v>1</v>
      </c>
      <c r="O141" s="33">
        <v>1</v>
      </c>
      <c r="P141" s="33">
        <v>6</v>
      </c>
      <c r="Q141" s="33">
        <v>1</v>
      </c>
      <c r="R141" s="33"/>
      <c r="S141" s="33">
        <v>7</v>
      </c>
      <c r="T141" s="33">
        <v>6</v>
      </c>
      <c r="U141" s="33">
        <v>1</v>
      </c>
      <c r="V141" s="33"/>
      <c r="W141" s="33">
        <v>7</v>
      </c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</row>
    <row r="142" spans="1:33" x14ac:dyDescent="0.2">
      <c r="A142" s="91">
        <v>7</v>
      </c>
      <c r="B142" s="62" t="s">
        <v>43</v>
      </c>
      <c r="C142" s="54"/>
      <c r="D142" s="55">
        <v>88</v>
      </c>
      <c r="E142" s="55">
        <v>36</v>
      </c>
      <c r="F142" s="55">
        <v>124</v>
      </c>
      <c r="G142" s="55">
        <v>81</v>
      </c>
      <c r="H142" s="55">
        <v>36</v>
      </c>
      <c r="I142" s="55">
        <v>117</v>
      </c>
      <c r="J142" s="55">
        <v>59</v>
      </c>
      <c r="K142" s="55">
        <v>56</v>
      </c>
      <c r="L142" s="55">
        <v>115</v>
      </c>
      <c r="M142" s="55">
        <v>54</v>
      </c>
      <c r="N142" s="55">
        <v>50</v>
      </c>
      <c r="O142" s="55">
        <v>104</v>
      </c>
      <c r="P142" s="55">
        <v>60</v>
      </c>
      <c r="Q142" s="55">
        <v>46</v>
      </c>
      <c r="R142" s="55"/>
      <c r="S142" s="55">
        <v>106</v>
      </c>
      <c r="T142" s="55">
        <v>66</v>
      </c>
      <c r="U142" s="55">
        <v>44</v>
      </c>
      <c r="V142" s="55"/>
      <c r="W142" s="55">
        <v>110</v>
      </c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</row>
    <row r="143" spans="1:33" x14ac:dyDescent="0.2">
      <c r="A143" s="92"/>
      <c r="B143" s="90" t="s">
        <v>217</v>
      </c>
      <c r="C143" s="63" t="s">
        <v>510</v>
      </c>
      <c r="D143" s="33">
        <v>68</v>
      </c>
      <c r="E143" s="33">
        <v>17</v>
      </c>
      <c r="F143" s="33">
        <v>85</v>
      </c>
      <c r="G143" s="33">
        <v>64</v>
      </c>
      <c r="H143" s="33">
        <v>19</v>
      </c>
      <c r="I143" s="33">
        <v>83</v>
      </c>
      <c r="J143" s="33">
        <v>45</v>
      </c>
      <c r="K143" s="33">
        <v>35</v>
      </c>
      <c r="L143" s="33">
        <v>80</v>
      </c>
      <c r="M143" s="33">
        <v>39</v>
      </c>
      <c r="N143" s="33">
        <v>30</v>
      </c>
      <c r="O143" s="33">
        <v>69</v>
      </c>
      <c r="P143" s="33">
        <v>51</v>
      </c>
      <c r="Q143" s="33">
        <v>28</v>
      </c>
      <c r="R143" s="33"/>
      <c r="S143" s="33">
        <v>79</v>
      </c>
      <c r="T143" s="33">
        <v>59</v>
      </c>
      <c r="U143" s="33">
        <v>29</v>
      </c>
      <c r="V143" s="33"/>
      <c r="W143" s="33">
        <v>88</v>
      </c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</row>
    <row r="144" spans="1:33" x14ac:dyDescent="0.2">
      <c r="A144" s="92"/>
      <c r="B144" s="90" t="s">
        <v>229</v>
      </c>
      <c r="C144" s="63" t="s">
        <v>230</v>
      </c>
      <c r="D144" s="33">
        <v>14</v>
      </c>
      <c r="E144" s="33">
        <v>14</v>
      </c>
      <c r="F144" s="33">
        <v>28</v>
      </c>
      <c r="G144" s="33">
        <v>12</v>
      </c>
      <c r="H144" s="33">
        <v>11</v>
      </c>
      <c r="I144" s="33">
        <v>23</v>
      </c>
      <c r="J144" s="33">
        <v>11</v>
      </c>
      <c r="K144" s="33">
        <v>14</v>
      </c>
      <c r="L144" s="33">
        <v>25</v>
      </c>
      <c r="M144" s="33">
        <v>11</v>
      </c>
      <c r="N144" s="33">
        <v>12</v>
      </c>
      <c r="O144" s="33">
        <v>23</v>
      </c>
      <c r="P144" s="33">
        <v>6</v>
      </c>
      <c r="Q144" s="33">
        <v>13</v>
      </c>
      <c r="R144" s="33"/>
      <c r="S144" s="33">
        <v>19</v>
      </c>
      <c r="T144" s="33">
        <v>5</v>
      </c>
      <c r="U144" s="33">
        <v>8</v>
      </c>
      <c r="V144" s="33"/>
      <c r="W144" s="33">
        <v>13</v>
      </c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</row>
    <row r="145" spans="1:33" x14ac:dyDescent="0.2">
      <c r="A145" s="67"/>
      <c r="B145" s="90" t="s">
        <v>231</v>
      </c>
      <c r="C145" s="63" t="s">
        <v>516</v>
      </c>
      <c r="D145" s="33">
        <v>6</v>
      </c>
      <c r="E145" s="33">
        <v>5</v>
      </c>
      <c r="F145" s="33">
        <v>11</v>
      </c>
      <c r="G145" s="33">
        <v>5</v>
      </c>
      <c r="H145" s="33">
        <v>6</v>
      </c>
      <c r="I145" s="33">
        <v>11</v>
      </c>
      <c r="J145" s="33">
        <v>3</v>
      </c>
      <c r="K145" s="33">
        <v>7</v>
      </c>
      <c r="L145" s="33">
        <v>10</v>
      </c>
      <c r="M145" s="33">
        <v>4</v>
      </c>
      <c r="N145" s="33">
        <v>8</v>
      </c>
      <c r="O145" s="33">
        <v>12</v>
      </c>
      <c r="P145" s="33">
        <v>3</v>
      </c>
      <c r="Q145" s="33">
        <v>5</v>
      </c>
      <c r="R145" s="33"/>
      <c r="S145" s="33">
        <v>8</v>
      </c>
      <c r="T145" s="33">
        <v>2</v>
      </c>
      <c r="U145" s="33">
        <v>7</v>
      </c>
      <c r="V145" s="33"/>
      <c r="W145" s="33">
        <v>9</v>
      </c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</row>
    <row r="146" spans="1:33" x14ac:dyDescent="0.2">
      <c r="A146" s="91">
        <v>8</v>
      </c>
      <c r="B146" s="62" t="s">
        <v>64</v>
      </c>
      <c r="C146" s="54"/>
      <c r="D146" s="55">
        <v>2</v>
      </c>
      <c r="E146" s="55">
        <v>1</v>
      </c>
      <c r="F146" s="55">
        <v>3</v>
      </c>
      <c r="G146" s="55">
        <v>1</v>
      </c>
      <c r="H146" s="55"/>
      <c r="I146" s="55">
        <v>1</v>
      </c>
      <c r="J146" s="55">
        <v>2</v>
      </c>
      <c r="K146" s="55"/>
      <c r="L146" s="55">
        <v>2</v>
      </c>
      <c r="M146" s="55">
        <v>3</v>
      </c>
      <c r="N146" s="55"/>
      <c r="O146" s="55">
        <v>3</v>
      </c>
      <c r="P146" s="55">
        <v>2</v>
      </c>
      <c r="Q146" s="55"/>
      <c r="R146" s="55"/>
      <c r="S146" s="55">
        <v>2</v>
      </c>
      <c r="T146" s="55">
        <v>1</v>
      </c>
      <c r="U146" s="55"/>
      <c r="V146" s="55"/>
      <c r="W146" s="55">
        <v>1</v>
      </c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</row>
    <row r="147" spans="1:33" x14ac:dyDescent="0.2">
      <c r="A147" s="92"/>
      <c r="B147" s="90" t="s">
        <v>215</v>
      </c>
      <c r="C147" s="63" t="s">
        <v>216</v>
      </c>
      <c r="D147" s="33">
        <v>2</v>
      </c>
      <c r="E147" s="33">
        <v>1</v>
      </c>
      <c r="F147" s="33">
        <v>3</v>
      </c>
      <c r="G147" s="33">
        <v>1</v>
      </c>
      <c r="H147" s="33"/>
      <c r="I147" s="33">
        <v>1</v>
      </c>
      <c r="J147" s="33">
        <v>2</v>
      </c>
      <c r="K147" s="33"/>
      <c r="L147" s="33">
        <v>2</v>
      </c>
      <c r="M147" s="33">
        <v>3</v>
      </c>
      <c r="N147" s="33"/>
      <c r="O147" s="33">
        <v>3</v>
      </c>
      <c r="P147" s="33">
        <v>2</v>
      </c>
      <c r="Q147" s="33"/>
      <c r="R147" s="33"/>
      <c r="S147" s="33">
        <v>2</v>
      </c>
      <c r="T147" s="33">
        <v>1</v>
      </c>
      <c r="U147" s="33"/>
      <c r="V147" s="33"/>
      <c r="W147" s="33">
        <v>1</v>
      </c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</row>
    <row r="148" spans="1:33" x14ac:dyDescent="0.2">
      <c r="A148" s="81" t="s">
        <v>626</v>
      </c>
      <c r="B148" s="67"/>
      <c r="C148" s="68"/>
      <c r="D148" s="32">
        <v>334</v>
      </c>
      <c r="E148" s="32">
        <v>200</v>
      </c>
      <c r="F148" s="32">
        <v>534</v>
      </c>
      <c r="G148" s="32">
        <v>332</v>
      </c>
      <c r="H148" s="32">
        <v>192</v>
      </c>
      <c r="I148" s="32">
        <v>524</v>
      </c>
      <c r="J148" s="32">
        <v>311</v>
      </c>
      <c r="K148" s="32">
        <v>192</v>
      </c>
      <c r="L148" s="32">
        <v>503</v>
      </c>
      <c r="M148" s="32">
        <v>312</v>
      </c>
      <c r="N148" s="32">
        <v>195</v>
      </c>
      <c r="O148" s="32">
        <v>507</v>
      </c>
      <c r="P148" s="32">
        <v>315</v>
      </c>
      <c r="Q148" s="32">
        <v>174</v>
      </c>
      <c r="R148" s="32"/>
      <c r="S148" s="32">
        <v>489</v>
      </c>
      <c r="T148" s="32">
        <v>313</v>
      </c>
      <c r="U148" s="32">
        <v>169</v>
      </c>
      <c r="V148" s="32"/>
      <c r="W148" s="32">
        <v>482</v>
      </c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</row>
    <row r="149" spans="1:33" x14ac:dyDescent="0.2">
      <c r="A149" s="90" t="s">
        <v>41</v>
      </c>
      <c r="B149" s="53"/>
      <c r="C149" s="54"/>
      <c r="D149" s="55">
        <v>334</v>
      </c>
      <c r="E149" s="55">
        <v>200</v>
      </c>
      <c r="F149" s="55">
        <v>534</v>
      </c>
      <c r="G149" s="55">
        <v>332</v>
      </c>
      <c r="H149" s="55">
        <v>192</v>
      </c>
      <c r="I149" s="55">
        <v>524</v>
      </c>
      <c r="J149" s="55">
        <v>311</v>
      </c>
      <c r="K149" s="55">
        <v>192</v>
      </c>
      <c r="L149" s="55">
        <v>503</v>
      </c>
      <c r="M149" s="55">
        <v>312</v>
      </c>
      <c r="N149" s="55">
        <v>195</v>
      </c>
      <c r="O149" s="55">
        <v>507</v>
      </c>
      <c r="P149" s="55">
        <v>315</v>
      </c>
      <c r="Q149" s="55">
        <v>174</v>
      </c>
      <c r="R149" s="55"/>
      <c r="S149" s="55">
        <v>489</v>
      </c>
      <c r="T149" s="55">
        <v>313</v>
      </c>
      <c r="U149" s="55">
        <v>169</v>
      </c>
      <c r="V149" s="55"/>
      <c r="W149" s="55">
        <v>482</v>
      </c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</row>
    <row r="150" spans="1:33" x14ac:dyDescent="0.2">
      <c r="A150" s="91">
        <v>7</v>
      </c>
      <c r="B150" s="62" t="s">
        <v>43</v>
      </c>
      <c r="C150" s="54"/>
      <c r="D150" s="55">
        <v>18</v>
      </c>
      <c r="E150" s="55">
        <v>13</v>
      </c>
      <c r="F150" s="55">
        <v>31</v>
      </c>
      <c r="G150" s="55">
        <v>18</v>
      </c>
      <c r="H150" s="55">
        <v>7</v>
      </c>
      <c r="I150" s="55">
        <v>25</v>
      </c>
      <c r="J150" s="55">
        <v>15</v>
      </c>
      <c r="K150" s="55">
        <v>10</v>
      </c>
      <c r="L150" s="55">
        <v>25</v>
      </c>
      <c r="M150" s="55">
        <v>20</v>
      </c>
      <c r="N150" s="55">
        <v>15</v>
      </c>
      <c r="O150" s="55">
        <v>35</v>
      </c>
      <c r="P150" s="55">
        <v>18</v>
      </c>
      <c r="Q150" s="55">
        <v>13</v>
      </c>
      <c r="R150" s="55"/>
      <c r="S150" s="55">
        <v>31</v>
      </c>
      <c r="T150" s="55">
        <v>23</v>
      </c>
      <c r="U150" s="55">
        <v>14</v>
      </c>
      <c r="V150" s="55"/>
      <c r="W150" s="55">
        <v>37</v>
      </c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</row>
    <row r="151" spans="1:33" x14ac:dyDescent="0.2">
      <c r="A151" s="92"/>
      <c r="B151" s="90" t="s">
        <v>234</v>
      </c>
      <c r="C151" s="63" t="s">
        <v>235</v>
      </c>
      <c r="D151" s="33">
        <v>14</v>
      </c>
      <c r="E151" s="33">
        <v>8</v>
      </c>
      <c r="F151" s="33">
        <v>22</v>
      </c>
      <c r="G151" s="33">
        <v>11</v>
      </c>
      <c r="H151" s="33">
        <v>3</v>
      </c>
      <c r="I151" s="33">
        <v>14</v>
      </c>
      <c r="J151" s="33">
        <v>9</v>
      </c>
      <c r="K151" s="33">
        <v>3</v>
      </c>
      <c r="L151" s="33">
        <v>12</v>
      </c>
      <c r="M151" s="33">
        <v>10</v>
      </c>
      <c r="N151" s="33">
        <v>6</v>
      </c>
      <c r="O151" s="33">
        <v>16</v>
      </c>
      <c r="P151" s="33">
        <v>10</v>
      </c>
      <c r="Q151" s="33">
        <v>3</v>
      </c>
      <c r="R151" s="33"/>
      <c r="S151" s="33">
        <v>13</v>
      </c>
      <c r="T151" s="33">
        <v>11</v>
      </c>
      <c r="U151" s="33">
        <v>5</v>
      </c>
      <c r="V151" s="33"/>
      <c r="W151" s="33">
        <v>16</v>
      </c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</row>
    <row r="152" spans="1:33" x14ac:dyDescent="0.2">
      <c r="A152" s="67"/>
      <c r="B152" s="90" t="s">
        <v>627</v>
      </c>
      <c r="C152" s="63" t="s">
        <v>628</v>
      </c>
      <c r="D152" s="33">
        <v>4</v>
      </c>
      <c r="E152" s="33">
        <v>5</v>
      </c>
      <c r="F152" s="33">
        <v>9</v>
      </c>
      <c r="G152" s="33">
        <v>7</v>
      </c>
      <c r="H152" s="33">
        <v>4</v>
      </c>
      <c r="I152" s="33">
        <v>11</v>
      </c>
      <c r="J152" s="33">
        <v>6</v>
      </c>
      <c r="K152" s="33">
        <v>7</v>
      </c>
      <c r="L152" s="33">
        <v>13</v>
      </c>
      <c r="M152" s="33">
        <v>10</v>
      </c>
      <c r="N152" s="33">
        <v>9</v>
      </c>
      <c r="O152" s="33">
        <v>19</v>
      </c>
      <c r="P152" s="33">
        <v>8</v>
      </c>
      <c r="Q152" s="33">
        <v>10</v>
      </c>
      <c r="R152" s="33"/>
      <c r="S152" s="33">
        <v>18</v>
      </c>
      <c r="T152" s="33">
        <v>12</v>
      </c>
      <c r="U152" s="33">
        <v>9</v>
      </c>
      <c r="V152" s="33"/>
      <c r="W152" s="33">
        <v>21</v>
      </c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</row>
    <row r="153" spans="1:33" x14ac:dyDescent="0.2">
      <c r="A153" s="91">
        <v>11</v>
      </c>
      <c r="B153" s="62" t="s">
        <v>46</v>
      </c>
      <c r="C153" s="54"/>
      <c r="D153" s="55">
        <v>316</v>
      </c>
      <c r="E153" s="55">
        <v>187</v>
      </c>
      <c r="F153" s="55">
        <v>503</v>
      </c>
      <c r="G153" s="55">
        <v>314</v>
      </c>
      <c r="H153" s="55">
        <v>185</v>
      </c>
      <c r="I153" s="55">
        <v>499</v>
      </c>
      <c r="J153" s="55">
        <v>296</v>
      </c>
      <c r="K153" s="55">
        <v>182</v>
      </c>
      <c r="L153" s="55">
        <v>478</v>
      </c>
      <c r="M153" s="55">
        <v>292</v>
      </c>
      <c r="N153" s="55">
        <v>180</v>
      </c>
      <c r="O153" s="55">
        <v>472</v>
      </c>
      <c r="P153" s="55">
        <v>297</v>
      </c>
      <c r="Q153" s="55">
        <v>161</v>
      </c>
      <c r="R153" s="55"/>
      <c r="S153" s="55">
        <v>458</v>
      </c>
      <c r="T153" s="55">
        <v>290</v>
      </c>
      <c r="U153" s="55">
        <v>155</v>
      </c>
      <c r="V153" s="55"/>
      <c r="W153" s="55">
        <v>445</v>
      </c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</row>
    <row r="154" spans="1:33" x14ac:dyDescent="0.2">
      <c r="A154" s="92"/>
      <c r="B154" s="90" t="s">
        <v>234</v>
      </c>
      <c r="C154" s="63" t="s">
        <v>235</v>
      </c>
      <c r="D154" s="33">
        <v>316</v>
      </c>
      <c r="E154" s="33">
        <v>187</v>
      </c>
      <c r="F154" s="33">
        <v>503</v>
      </c>
      <c r="G154" s="33">
        <v>314</v>
      </c>
      <c r="H154" s="33">
        <v>185</v>
      </c>
      <c r="I154" s="33">
        <v>499</v>
      </c>
      <c r="J154" s="33">
        <v>296</v>
      </c>
      <c r="K154" s="33">
        <v>182</v>
      </c>
      <c r="L154" s="33">
        <v>478</v>
      </c>
      <c r="M154" s="33">
        <v>292</v>
      </c>
      <c r="N154" s="33">
        <v>180</v>
      </c>
      <c r="O154" s="33">
        <v>472</v>
      </c>
      <c r="P154" s="33">
        <v>297</v>
      </c>
      <c r="Q154" s="33">
        <v>161</v>
      </c>
      <c r="R154" s="33"/>
      <c r="S154" s="33">
        <v>458</v>
      </c>
      <c r="T154" s="33">
        <v>290</v>
      </c>
      <c r="U154" s="33">
        <v>155</v>
      </c>
      <c r="V154" s="33"/>
      <c r="W154" s="33">
        <v>445</v>
      </c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</row>
    <row r="155" spans="1:33" x14ac:dyDescent="0.2">
      <c r="A155" s="81" t="s">
        <v>629</v>
      </c>
      <c r="B155" s="67"/>
      <c r="C155" s="68"/>
      <c r="D155" s="32">
        <v>1164</v>
      </c>
      <c r="E155" s="32">
        <v>458</v>
      </c>
      <c r="F155" s="32">
        <v>1622</v>
      </c>
      <c r="G155" s="32">
        <v>1035</v>
      </c>
      <c r="H155" s="32">
        <v>383</v>
      </c>
      <c r="I155" s="32">
        <v>1418</v>
      </c>
      <c r="J155" s="32">
        <v>948</v>
      </c>
      <c r="K155" s="32">
        <v>406</v>
      </c>
      <c r="L155" s="32">
        <v>1354</v>
      </c>
      <c r="M155" s="32">
        <v>853</v>
      </c>
      <c r="N155" s="32">
        <v>374</v>
      </c>
      <c r="O155" s="32">
        <v>1227</v>
      </c>
      <c r="P155" s="32">
        <v>837</v>
      </c>
      <c r="Q155" s="32">
        <v>401</v>
      </c>
      <c r="R155" s="32"/>
      <c r="S155" s="32">
        <v>1238</v>
      </c>
      <c r="T155" s="32">
        <v>763</v>
      </c>
      <c r="U155" s="32">
        <v>378</v>
      </c>
      <c r="V155" s="32"/>
      <c r="W155" s="32">
        <v>1141</v>
      </c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</row>
    <row r="156" spans="1:33" x14ac:dyDescent="0.2">
      <c r="A156" s="90" t="s">
        <v>36</v>
      </c>
      <c r="B156" s="53"/>
      <c r="C156" s="54"/>
      <c r="D156" s="55">
        <v>736</v>
      </c>
      <c r="E156" s="55">
        <v>303</v>
      </c>
      <c r="F156" s="55">
        <v>1039</v>
      </c>
      <c r="G156" s="55">
        <v>656</v>
      </c>
      <c r="H156" s="55">
        <v>237</v>
      </c>
      <c r="I156" s="55">
        <v>893</v>
      </c>
      <c r="J156" s="55">
        <v>630</v>
      </c>
      <c r="K156" s="55">
        <v>228</v>
      </c>
      <c r="L156" s="55">
        <v>858</v>
      </c>
      <c r="M156" s="55">
        <v>564</v>
      </c>
      <c r="N156" s="55">
        <v>207</v>
      </c>
      <c r="O156" s="55">
        <v>771</v>
      </c>
      <c r="P156" s="55">
        <v>544</v>
      </c>
      <c r="Q156" s="55">
        <v>228</v>
      </c>
      <c r="R156" s="55"/>
      <c r="S156" s="55">
        <v>772</v>
      </c>
      <c r="T156" s="55">
        <v>476</v>
      </c>
      <c r="U156" s="55">
        <v>212</v>
      </c>
      <c r="V156" s="55"/>
      <c r="W156" s="55">
        <v>688</v>
      </c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</row>
    <row r="157" spans="1:33" x14ac:dyDescent="0.2">
      <c r="A157" s="91">
        <v>5</v>
      </c>
      <c r="B157" s="62" t="s">
        <v>37</v>
      </c>
      <c r="C157" s="54"/>
      <c r="D157" s="55">
        <v>120</v>
      </c>
      <c r="E157" s="55">
        <v>76</v>
      </c>
      <c r="F157" s="55">
        <v>196</v>
      </c>
      <c r="G157" s="55">
        <v>112</v>
      </c>
      <c r="H157" s="55">
        <v>57</v>
      </c>
      <c r="I157" s="55">
        <v>169</v>
      </c>
      <c r="J157" s="55">
        <v>103</v>
      </c>
      <c r="K157" s="55">
        <v>53</v>
      </c>
      <c r="L157" s="55">
        <v>156</v>
      </c>
      <c r="M157" s="55">
        <v>96</v>
      </c>
      <c r="N157" s="55">
        <v>50</v>
      </c>
      <c r="O157" s="55">
        <v>146</v>
      </c>
      <c r="P157" s="55">
        <v>96</v>
      </c>
      <c r="Q157" s="55">
        <v>54</v>
      </c>
      <c r="R157" s="55"/>
      <c r="S157" s="55">
        <v>150</v>
      </c>
      <c r="T157" s="55">
        <v>80</v>
      </c>
      <c r="U157" s="55">
        <v>50</v>
      </c>
      <c r="V157" s="55"/>
      <c r="W157" s="55">
        <v>130</v>
      </c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</row>
    <row r="158" spans="1:33" x14ac:dyDescent="0.2">
      <c r="A158" s="92"/>
      <c r="B158" s="90" t="s">
        <v>237</v>
      </c>
      <c r="C158" s="63" t="s">
        <v>518</v>
      </c>
      <c r="D158" s="33">
        <v>36</v>
      </c>
      <c r="E158" s="33">
        <v>3</v>
      </c>
      <c r="F158" s="33">
        <v>39</v>
      </c>
      <c r="G158" s="33">
        <v>34</v>
      </c>
      <c r="H158" s="33">
        <v>2</v>
      </c>
      <c r="I158" s="33">
        <v>36</v>
      </c>
      <c r="J158" s="33">
        <v>32</v>
      </c>
      <c r="K158" s="33">
        <v>1</v>
      </c>
      <c r="L158" s="33">
        <v>33</v>
      </c>
      <c r="M158" s="33">
        <v>28</v>
      </c>
      <c r="N158" s="33">
        <v>1</v>
      </c>
      <c r="O158" s="33">
        <v>29</v>
      </c>
      <c r="P158" s="33">
        <v>31</v>
      </c>
      <c r="Q158" s="33">
        <v>4</v>
      </c>
      <c r="R158" s="33"/>
      <c r="S158" s="33">
        <v>35</v>
      </c>
      <c r="T158" s="33">
        <v>24</v>
      </c>
      <c r="U158" s="33">
        <v>5</v>
      </c>
      <c r="V158" s="33"/>
      <c r="W158" s="33">
        <v>29</v>
      </c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</row>
    <row r="159" spans="1:33" x14ac:dyDescent="0.2">
      <c r="A159" s="92"/>
      <c r="B159" s="90" t="s">
        <v>239</v>
      </c>
      <c r="C159" s="63" t="s">
        <v>519</v>
      </c>
      <c r="D159" s="33">
        <v>20</v>
      </c>
      <c r="E159" s="33">
        <v>18</v>
      </c>
      <c r="F159" s="33">
        <v>38</v>
      </c>
      <c r="G159" s="33">
        <v>18</v>
      </c>
      <c r="H159" s="33">
        <v>14</v>
      </c>
      <c r="I159" s="33">
        <v>32</v>
      </c>
      <c r="J159" s="33">
        <v>14</v>
      </c>
      <c r="K159" s="33">
        <v>13</v>
      </c>
      <c r="L159" s="33">
        <v>27</v>
      </c>
      <c r="M159" s="33">
        <v>15</v>
      </c>
      <c r="N159" s="33">
        <v>14</v>
      </c>
      <c r="O159" s="33">
        <v>29</v>
      </c>
      <c r="P159" s="33">
        <v>17</v>
      </c>
      <c r="Q159" s="33">
        <v>15</v>
      </c>
      <c r="R159" s="33"/>
      <c r="S159" s="33">
        <v>32</v>
      </c>
      <c r="T159" s="33">
        <v>16</v>
      </c>
      <c r="U159" s="33">
        <v>15</v>
      </c>
      <c r="V159" s="33"/>
      <c r="W159" s="33">
        <v>31</v>
      </c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</row>
    <row r="160" spans="1:33" x14ac:dyDescent="0.2">
      <c r="A160" s="92"/>
      <c r="B160" s="90" t="s">
        <v>241</v>
      </c>
      <c r="C160" s="63" t="s">
        <v>520</v>
      </c>
      <c r="D160" s="33">
        <v>35</v>
      </c>
      <c r="E160" s="33">
        <v>22</v>
      </c>
      <c r="F160" s="33">
        <v>57</v>
      </c>
      <c r="G160" s="33">
        <v>31</v>
      </c>
      <c r="H160" s="33">
        <v>17</v>
      </c>
      <c r="I160" s="33">
        <v>48</v>
      </c>
      <c r="J160" s="33">
        <v>31</v>
      </c>
      <c r="K160" s="33">
        <v>18</v>
      </c>
      <c r="L160" s="33">
        <v>49</v>
      </c>
      <c r="M160" s="33">
        <v>31</v>
      </c>
      <c r="N160" s="33">
        <v>15</v>
      </c>
      <c r="O160" s="33">
        <v>46</v>
      </c>
      <c r="P160" s="33">
        <v>31</v>
      </c>
      <c r="Q160" s="33">
        <v>16</v>
      </c>
      <c r="R160" s="33"/>
      <c r="S160" s="33">
        <v>47</v>
      </c>
      <c r="T160" s="33">
        <v>25</v>
      </c>
      <c r="U160" s="33">
        <v>13</v>
      </c>
      <c r="V160" s="33"/>
      <c r="W160" s="33">
        <v>38</v>
      </c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</row>
    <row r="161" spans="1:33" x14ac:dyDescent="0.2">
      <c r="A161" s="92"/>
      <c r="B161" s="90" t="s">
        <v>243</v>
      </c>
      <c r="C161" s="63" t="s">
        <v>521</v>
      </c>
      <c r="D161" s="33">
        <v>29</v>
      </c>
      <c r="E161" s="33">
        <v>33</v>
      </c>
      <c r="F161" s="33">
        <v>62</v>
      </c>
      <c r="G161" s="33">
        <v>29</v>
      </c>
      <c r="H161" s="33">
        <v>24</v>
      </c>
      <c r="I161" s="33">
        <v>53</v>
      </c>
      <c r="J161" s="33">
        <v>26</v>
      </c>
      <c r="K161" s="33">
        <v>21</v>
      </c>
      <c r="L161" s="33">
        <v>47</v>
      </c>
      <c r="M161" s="33">
        <v>22</v>
      </c>
      <c r="N161" s="33">
        <v>20</v>
      </c>
      <c r="O161" s="33">
        <v>42</v>
      </c>
      <c r="P161" s="33">
        <v>17</v>
      </c>
      <c r="Q161" s="33">
        <v>19</v>
      </c>
      <c r="R161" s="33"/>
      <c r="S161" s="33">
        <v>36</v>
      </c>
      <c r="T161" s="33">
        <v>15</v>
      </c>
      <c r="U161" s="33">
        <v>17</v>
      </c>
      <c r="V161" s="33"/>
      <c r="W161" s="33">
        <v>32</v>
      </c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</row>
    <row r="162" spans="1:33" x14ac:dyDescent="0.2">
      <c r="A162" s="92"/>
      <c r="B162" s="62" t="s">
        <v>53</v>
      </c>
      <c r="C162" s="54"/>
      <c r="D162" s="55">
        <v>65</v>
      </c>
      <c r="E162" s="55">
        <v>2</v>
      </c>
      <c r="F162" s="55">
        <v>67</v>
      </c>
      <c r="G162" s="55">
        <v>55</v>
      </c>
      <c r="H162" s="55">
        <v>2</v>
      </c>
      <c r="I162" s="55">
        <v>57</v>
      </c>
      <c r="J162" s="55">
        <v>57</v>
      </c>
      <c r="K162" s="55">
        <v>1</v>
      </c>
      <c r="L162" s="55">
        <v>58</v>
      </c>
      <c r="M162" s="55">
        <v>49</v>
      </c>
      <c r="N162" s="55">
        <v>1</v>
      </c>
      <c r="O162" s="55">
        <v>50</v>
      </c>
      <c r="P162" s="55">
        <v>58</v>
      </c>
      <c r="Q162" s="55">
        <v>1</v>
      </c>
      <c r="R162" s="55"/>
      <c r="S162" s="55">
        <v>59</v>
      </c>
      <c r="T162" s="55">
        <v>59</v>
      </c>
      <c r="U162" s="55">
        <v>1</v>
      </c>
      <c r="V162" s="55"/>
      <c r="W162" s="55">
        <v>60</v>
      </c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</row>
    <row r="163" spans="1:33" x14ac:dyDescent="0.2">
      <c r="A163" s="92"/>
      <c r="B163" s="90" t="s">
        <v>248</v>
      </c>
      <c r="C163" s="63" t="s">
        <v>523</v>
      </c>
      <c r="D163" s="33">
        <v>1</v>
      </c>
      <c r="E163" s="33"/>
      <c r="F163" s="33">
        <v>1</v>
      </c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</row>
    <row r="164" spans="1:33" x14ac:dyDescent="0.2">
      <c r="A164" s="92"/>
      <c r="B164" s="90" t="s">
        <v>254</v>
      </c>
      <c r="C164" s="63" t="s">
        <v>522</v>
      </c>
      <c r="D164" s="33"/>
      <c r="E164" s="33"/>
      <c r="F164" s="33"/>
      <c r="G164" s="33">
        <v>1</v>
      </c>
      <c r="H164" s="33"/>
      <c r="I164" s="33">
        <v>1</v>
      </c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</row>
    <row r="165" spans="1:33" x14ac:dyDescent="0.2">
      <c r="A165" s="92"/>
      <c r="B165" s="90" t="s">
        <v>246</v>
      </c>
      <c r="C165" s="63" t="s">
        <v>522</v>
      </c>
      <c r="D165" s="33">
        <v>64</v>
      </c>
      <c r="E165" s="33">
        <v>2</v>
      </c>
      <c r="F165" s="33">
        <v>66</v>
      </c>
      <c r="G165" s="33">
        <v>54</v>
      </c>
      <c r="H165" s="33">
        <v>2</v>
      </c>
      <c r="I165" s="33">
        <v>56</v>
      </c>
      <c r="J165" s="33">
        <v>57</v>
      </c>
      <c r="K165" s="33">
        <v>1</v>
      </c>
      <c r="L165" s="33">
        <v>58</v>
      </c>
      <c r="M165" s="33">
        <v>49</v>
      </c>
      <c r="N165" s="33">
        <v>1</v>
      </c>
      <c r="O165" s="33">
        <v>50</v>
      </c>
      <c r="P165" s="33">
        <v>58</v>
      </c>
      <c r="Q165" s="33">
        <v>1</v>
      </c>
      <c r="R165" s="33"/>
      <c r="S165" s="33">
        <v>59</v>
      </c>
      <c r="T165" s="33">
        <v>59</v>
      </c>
      <c r="U165" s="33">
        <v>1</v>
      </c>
      <c r="V165" s="33"/>
      <c r="W165" s="33">
        <v>60</v>
      </c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</row>
    <row r="166" spans="1:33" x14ac:dyDescent="0.2">
      <c r="A166" s="92"/>
      <c r="B166" s="62" t="s">
        <v>54</v>
      </c>
      <c r="C166" s="54"/>
      <c r="D166" s="55">
        <v>248</v>
      </c>
      <c r="E166" s="55">
        <v>22</v>
      </c>
      <c r="F166" s="55">
        <v>270</v>
      </c>
      <c r="G166" s="55">
        <v>225</v>
      </c>
      <c r="H166" s="55">
        <v>15</v>
      </c>
      <c r="I166" s="55">
        <v>240</v>
      </c>
      <c r="J166" s="55">
        <v>205</v>
      </c>
      <c r="K166" s="55">
        <v>19</v>
      </c>
      <c r="L166" s="55">
        <v>224</v>
      </c>
      <c r="M166" s="55">
        <v>185</v>
      </c>
      <c r="N166" s="55">
        <v>19</v>
      </c>
      <c r="O166" s="55">
        <v>204</v>
      </c>
      <c r="P166" s="55">
        <v>170</v>
      </c>
      <c r="Q166" s="55">
        <v>20</v>
      </c>
      <c r="R166" s="55"/>
      <c r="S166" s="55">
        <v>190</v>
      </c>
      <c r="T166" s="55">
        <v>149</v>
      </c>
      <c r="U166" s="55">
        <v>19</v>
      </c>
      <c r="V166" s="55"/>
      <c r="W166" s="55">
        <v>168</v>
      </c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</row>
    <row r="167" spans="1:33" x14ac:dyDescent="0.2">
      <c r="A167" s="92"/>
      <c r="B167" s="90" t="s">
        <v>255</v>
      </c>
      <c r="C167" s="63" t="s">
        <v>525</v>
      </c>
      <c r="D167" s="33">
        <v>18</v>
      </c>
      <c r="E167" s="33">
        <v>3</v>
      </c>
      <c r="F167" s="33">
        <v>21</v>
      </c>
      <c r="G167" s="33">
        <v>11</v>
      </c>
      <c r="H167" s="33"/>
      <c r="I167" s="33">
        <v>11</v>
      </c>
      <c r="J167" s="33">
        <v>7</v>
      </c>
      <c r="K167" s="33"/>
      <c r="L167" s="33">
        <v>7</v>
      </c>
      <c r="M167" s="33">
        <v>7</v>
      </c>
      <c r="N167" s="33"/>
      <c r="O167" s="33">
        <v>7</v>
      </c>
      <c r="P167" s="33">
        <v>4</v>
      </c>
      <c r="Q167" s="33"/>
      <c r="R167" s="33"/>
      <c r="S167" s="33">
        <v>4</v>
      </c>
      <c r="T167" s="33">
        <v>2</v>
      </c>
      <c r="U167" s="33"/>
      <c r="V167" s="33"/>
      <c r="W167" s="33">
        <v>2</v>
      </c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</row>
    <row r="168" spans="1:33" x14ac:dyDescent="0.2">
      <c r="A168" s="92"/>
      <c r="B168" s="90" t="s">
        <v>257</v>
      </c>
      <c r="C168" s="63" t="s">
        <v>526</v>
      </c>
      <c r="D168" s="33">
        <v>114</v>
      </c>
      <c r="E168" s="33">
        <v>7</v>
      </c>
      <c r="F168" s="33">
        <v>121</v>
      </c>
      <c r="G168" s="33">
        <v>104</v>
      </c>
      <c r="H168" s="33">
        <v>7</v>
      </c>
      <c r="I168" s="33">
        <v>111</v>
      </c>
      <c r="J168" s="33">
        <v>95</v>
      </c>
      <c r="K168" s="33">
        <v>7</v>
      </c>
      <c r="L168" s="33">
        <v>102</v>
      </c>
      <c r="M168" s="33">
        <v>83</v>
      </c>
      <c r="N168" s="33">
        <v>7</v>
      </c>
      <c r="O168" s="33">
        <v>90</v>
      </c>
      <c r="P168" s="33">
        <v>69</v>
      </c>
      <c r="Q168" s="33">
        <v>7</v>
      </c>
      <c r="R168" s="33"/>
      <c r="S168" s="33">
        <v>76</v>
      </c>
      <c r="T168" s="33">
        <v>61</v>
      </c>
      <c r="U168" s="33">
        <v>8</v>
      </c>
      <c r="V168" s="33"/>
      <c r="W168" s="33">
        <v>69</v>
      </c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</row>
    <row r="169" spans="1:33" x14ac:dyDescent="0.2">
      <c r="A169" s="92"/>
      <c r="B169" s="90" t="s">
        <v>259</v>
      </c>
      <c r="C169" s="63" t="s">
        <v>527</v>
      </c>
      <c r="D169" s="33">
        <v>66</v>
      </c>
      <c r="E169" s="33">
        <v>3</v>
      </c>
      <c r="F169" s="33">
        <v>69</v>
      </c>
      <c r="G169" s="33">
        <v>53</v>
      </c>
      <c r="H169" s="33">
        <v>3</v>
      </c>
      <c r="I169" s="33">
        <v>56</v>
      </c>
      <c r="J169" s="33">
        <v>41</v>
      </c>
      <c r="K169" s="33">
        <v>2</v>
      </c>
      <c r="L169" s="33">
        <v>43</v>
      </c>
      <c r="M169" s="33">
        <v>33</v>
      </c>
      <c r="N169" s="33">
        <v>2</v>
      </c>
      <c r="O169" s="33">
        <v>35</v>
      </c>
      <c r="P169" s="33">
        <v>25</v>
      </c>
      <c r="Q169" s="33">
        <v>2</v>
      </c>
      <c r="R169" s="33"/>
      <c r="S169" s="33">
        <v>27</v>
      </c>
      <c r="T169" s="33">
        <v>15</v>
      </c>
      <c r="U169" s="33">
        <v>2</v>
      </c>
      <c r="V169" s="33"/>
      <c r="W169" s="33">
        <v>17</v>
      </c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</row>
    <row r="170" spans="1:33" x14ac:dyDescent="0.2">
      <c r="A170" s="92"/>
      <c r="B170" s="90" t="s">
        <v>630</v>
      </c>
      <c r="C170" s="63" t="s">
        <v>631</v>
      </c>
      <c r="D170" s="33">
        <v>25</v>
      </c>
      <c r="E170" s="33">
        <v>4</v>
      </c>
      <c r="F170" s="33">
        <v>29</v>
      </c>
      <c r="G170" s="33">
        <v>37</v>
      </c>
      <c r="H170" s="33">
        <v>2</v>
      </c>
      <c r="I170" s="33">
        <v>39</v>
      </c>
      <c r="J170" s="33">
        <v>41</v>
      </c>
      <c r="K170" s="33">
        <v>5</v>
      </c>
      <c r="L170" s="33">
        <v>46</v>
      </c>
      <c r="M170" s="33">
        <v>43</v>
      </c>
      <c r="N170" s="33">
        <v>5</v>
      </c>
      <c r="O170" s="33">
        <v>48</v>
      </c>
      <c r="P170" s="33">
        <v>51</v>
      </c>
      <c r="Q170" s="33">
        <v>6</v>
      </c>
      <c r="R170" s="33"/>
      <c r="S170" s="33">
        <v>57</v>
      </c>
      <c r="T170" s="33">
        <v>49</v>
      </c>
      <c r="U170" s="33">
        <v>4</v>
      </c>
      <c r="V170" s="33"/>
      <c r="W170" s="33">
        <v>53</v>
      </c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</row>
    <row r="171" spans="1:33" x14ac:dyDescent="0.2">
      <c r="A171" s="92"/>
      <c r="B171" s="90" t="s">
        <v>261</v>
      </c>
      <c r="C171" s="63" t="s">
        <v>528</v>
      </c>
      <c r="D171" s="33">
        <v>25</v>
      </c>
      <c r="E171" s="33">
        <v>5</v>
      </c>
      <c r="F171" s="33">
        <v>30</v>
      </c>
      <c r="G171" s="33">
        <v>20</v>
      </c>
      <c r="H171" s="33">
        <v>3</v>
      </c>
      <c r="I171" s="33">
        <v>23</v>
      </c>
      <c r="J171" s="33">
        <v>21</v>
      </c>
      <c r="K171" s="33">
        <v>5</v>
      </c>
      <c r="L171" s="33">
        <v>26</v>
      </c>
      <c r="M171" s="33">
        <v>19</v>
      </c>
      <c r="N171" s="33">
        <v>5</v>
      </c>
      <c r="O171" s="33">
        <v>24</v>
      </c>
      <c r="P171" s="33">
        <v>21</v>
      </c>
      <c r="Q171" s="33">
        <v>5</v>
      </c>
      <c r="R171" s="33"/>
      <c r="S171" s="33">
        <v>26</v>
      </c>
      <c r="T171" s="33">
        <v>22</v>
      </c>
      <c r="U171" s="33">
        <v>5</v>
      </c>
      <c r="V171" s="33"/>
      <c r="W171" s="33">
        <v>27</v>
      </c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</row>
    <row r="172" spans="1:33" x14ac:dyDescent="0.2">
      <c r="A172" s="92"/>
      <c r="B172" s="62" t="s">
        <v>55</v>
      </c>
      <c r="C172" s="54"/>
      <c r="D172" s="55">
        <v>303</v>
      </c>
      <c r="E172" s="55">
        <v>203</v>
      </c>
      <c r="F172" s="55">
        <v>506</v>
      </c>
      <c r="G172" s="55">
        <v>264</v>
      </c>
      <c r="H172" s="55">
        <v>163</v>
      </c>
      <c r="I172" s="55">
        <v>427</v>
      </c>
      <c r="J172" s="55">
        <v>265</v>
      </c>
      <c r="K172" s="55">
        <v>155</v>
      </c>
      <c r="L172" s="55">
        <v>420</v>
      </c>
      <c r="M172" s="55">
        <v>234</v>
      </c>
      <c r="N172" s="55">
        <v>137</v>
      </c>
      <c r="O172" s="55">
        <v>371</v>
      </c>
      <c r="P172" s="55">
        <v>220</v>
      </c>
      <c r="Q172" s="55">
        <v>153</v>
      </c>
      <c r="R172" s="55"/>
      <c r="S172" s="55">
        <v>373</v>
      </c>
      <c r="T172" s="55">
        <v>188</v>
      </c>
      <c r="U172" s="55">
        <v>142</v>
      </c>
      <c r="V172" s="55"/>
      <c r="W172" s="55">
        <v>330</v>
      </c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</row>
    <row r="173" spans="1:33" x14ac:dyDescent="0.2">
      <c r="A173" s="92"/>
      <c r="B173" s="90" t="s">
        <v>267</v>
      </c>
      <c r="C173" s="63" t="s">
        <v>268</v>
      </c>
      <c r="D173" s="33">
        <v>1</v>
      </c>
      <c r="E173" s="33"/>
      <c r="F173" s="33">
        <v>1</v>
      </c>
      <c r="G173" s="33">
        <v>1</v>
      </c>
      <c r="H173" s="33"/>
      <c r="I173" s="33">
        <v>1</v>
      </c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</row>
    <row r="174" spans="1:33" x14ac:dyDescent="0.2">
      <c r="A174" s="92"/>
      <c r="B174" s="90" t="s">
        <v>277</v>
      </c>
      <c r="C174" s="63" t="s">
        <v>537</v>
      </c>
      <c r="D174" s="33">
        <v>42</v>
      </c>
      <c r="E174" s="33">
        <v>17</v>
      </c>
      <c r="F174" s="33">
        <v>59</v>
      </c>
      <c r="G174" s="33">
        <v>38</v>
      </c>
      <c r="H174" s="33">
        <v>13</v>
      </c>
      <c r="I174" s="33">
        <v>51</v>
      </c>
      <c r="J174" s="33">
        <v>39</v>
      </c>
      <c r="K174" s="33">
        <v>15</v>
      </c>
      <c r="L174" s="33">
        <v>54</v>
      </c>
      <c r="M174" s="33">
        <v>33</v>
      </c>
      <c r="N174" s="33">
        <v>12</v>
      </c>
      <c r="O174" s="33">
        <v>45</v>
      </c>
      <c r="P174" s="33">
        <v>27</v>
      </c>
      <c r="Q174" s="33">
        <v>11</v>
      </c>
      <c r="R174" s="33"/>
      <c r="S174" s="33">
        <v>38</v>
      </c>
      <c r="T174" s="33">
        <v>24</v>
      </c>
      <c r="U174" s="33">
        <v>10</v>
      </c>
      <c r="V174" s="33"/>
      <c r="W174" s="33">
        <v>34</v>
      </c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</row>
    <row r="175" spans="1:33" x14ac:dyDescent="0.2">
      <c r="A175" s="92"/>
      <c r="B175" s="90" t="s">
        <v>273</v>
      </c>
      <c r="C175" s="63" t="s">
        <v>535</v>
      </c>
      <c r="D175" s="33">
        <v>56</v>
      </c>
      <c r="E175" s="33">
        <v>12</v>
      </c>
      <c r="F175" s="33">
        <v>68</v>
      </c>
      <c r="G175" s="33">
        <v>45</v>
      </c>
      <c r="H175" s="33">
        <v>8</v>
      </c>
      <c r="I175" s="33">
        <v>53</v>
      </c>
      <c r="J175" s="33">
        <v>38</v>
      </c>
      <c r="K175" s="33">
        <v>11</v>
      </c>
      <c r="L175" s="33">
        <v>49</v>
      </c>
      <c r="M175" s="33">
        <v>34</v>
      </c>
      <c r="N175" s="33">
        <v>6</v>
      </c>
      <c r="O175" s="33">
        <v>40</v>
      </c>
      <c r="P175" s="33">
        <v>31</v>
      </c>
      <c r="Q175" s="33">
        <v>9</v>
      </c>
      <c r="R175" s="33"/>
      <c r="S175" s="33">
        <v>40</v>
      </c>
      <c r="T175" s="33">
        <v>22</v>
      </c>
      <c r="U175" s="33">
        <v>6</v>
      </c>
      <c r="V175" s="33"/>
      <c r="W175" s="33">
        <v>28</v>
      </c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</row>
    <row r="176" spans="1:33" x14ac:dyDescent="0.2">
      <c r="A176" s="92"/>
      <c r="B176" s="90" t="s">
        <v>271</v>
      </c>
      <c r="C176" s="63" t="s">
        <v>534</v>
      </c>
      <c r="D176" s="33">
        <v>30</v>
      </c>
      <c r="E176" s="33">
        <v>55</v>
      </c>
      <c r="F176" s="33">
        <v>85</v>
      </c>
      <c r="G176" s="33">
        <v>25</v>
      </c>
      <c r="H176" s="33">
        <v>44</v>
      </c>
      <c r="I176" s="33">
        <v>69</v>
      </c>
      <c r="J176" s="33">
        <v>24</v>
      </c>
      <c r="K176" s="33">
        <v>42</v>
      </c>
      <c r="L176" s="33">
        <v>66</v>
      </c>
      <c r="M176" s="33">
        <v>23</v>
      </c>
      <c r="N176" s="33">
        <v>37</v>
      </c>
      <c r="O176" s="33">
        <v>60</v>
      </c>
      <c r="P176" s="33">
        <v>26</v>
      </c>
      <c r="Q176" s="33">
        <v>46</v>
      </c>
      <c r="R176" s="33"/>
      <c r="S176" s="33">
        <v>72</v>
      </c>
      <c r="T176" s="33">
        <v>19</v>
      </c>
      <c r="U176" s="33">
        <v>47</v>
      </c>
      <c r="V176" s="33"/>
      <c r="W176" s="33">
        <v>66</v>
      </c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</row>
    <row r="177" spans="1:33" x14ac:dyDescent="0.2">
      <c r="A177" s="92"/>
      <c r="B177" s="90" t="s">
        <v>285</v>
      </c>
      <c r="C177" s="63" t="s">
        <v>541</v>
      </c>
      <c r="D177" s="33">
        <v>30</v>
      </c>
      <c r="E177" s="33">
        <v>11</v>
      </c>
      <c r="F177" s="33">
        <v>41</v>
      </c>
      <c r="G177" s="33">
        <v>28</v>
      </c>
      <c r="H177" s="33">
        <v>12</v>
      </c>
      <c r="I177" s="33">
        <v>40</v>
      </c>
      <c r="J177" s="33">
        <v>26</v>
      </c>
      <c r="K177" s="33">
        <v>9</v>
      </c>
      <c r="L177" s="33">
        <v>35</v>
      </c>
      <c r="M177" s="33">
        <v>22</v>
      </c>
      <c r="N177" s="33">
        <v>8</v>
      </c>
      <c r="O177" s="33">
        <v>30</v>
      </c>
      <c r="P177" s="33">
        <v>21</v>
      </c>
      <c r="Q177" s="33">
        <v>8</v>
      </c>
      <c r="R177" s="33"/>
      <c r="S177" s="33">
        <v>29</v>
      </c>
      <c r="T177" s="33">
        <v>21</v>
      </c>
      <c r="U177" s="33">
        <v>9</v>
      </c>
      <c r="V177" s="33"/>
      <c r="W177" s="33">
        <v>30</v>
      </c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</row>
    <row r="178" spans="1:33" x14ac:dyDescent="0.2">
      <c r="A178" s="92"/>
      <c r="B178" s="90" t="s">
        <v>283</v>
      </c>
      <c r="C178" s="63" t="s">
        <v>540</v>
      </c>
      <c r="D178" s="33">
        <v>9</v>
      </c>
      <c r="E178" s="33">
        <v>9</v>
      </c>
      <c r="F178" s="33">
        <v>18</v>
      </c>
      <c r="G178" s="33">
        <v>7</v>
      </c>
      <c r="H178" s="33">
        <v>6</v>
      </c>
      <c r="I178" s="33">
        <v>13</v>
      </c>
      <c r="J178" s="33">
        <v>6</v>
      </c>
      <c r="K178" s="33">
        <v>4</v>
      </c>
      <c r="L178" s="33">
        <v>10</v>
      </c>
      <c r="M178" s="33">
        <v>5</v>
      </c>
      <c r="N178" s="33">
        <v>3</v>
      </c>
      <c r="O178" s="33">
        <v>8</v>
      </c>
      <c r="P178" s="33">
        <v>6</v>
      </c>
      <c r="Q178" s="33">
        <v>5</v>
      </c>
      <c r="R178" s="33"/>
      <c r="S178" s="33">
        <v>11</v>
      </c>
      <c r="T178" s="33">
        <v>4</v>
      </c>
      <c r="U178" s="33">
        <v>5</v>
      </c>
      <c r="V178" s="33"/>
      <c r="W178" s="33">
        <v>9</v>
      </c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</row>
    <row r="179" spans="1:33" x14ac:dyDescent="0.2">
      <c r="A179" s="92"/>
      <c r="B179" s="90" t="s">
        <v>281</v>
      </c>
      <c r="C179" s="63" t="s">
        <v>539</v>
      </c>
      <c r="D179" s="33">
        <v>21</v>
      </c>
      <c r="E179" s="33">
        <v>31</v>
      </c>
      <c r="F179" s="33">
        <v>52</v>
      </c>
      <c r="G179" s="33">
        <v>19</v>
      </c>
      <c r="H179" s="33">
        <v>28</v>
      </c>
      <c r="I179" s="33">
        <v>47</v>
      </c>
      <c r="J179" s="33">
        <v>15</v>
      </c>
      <c r="K179" s="33">
        <v>15</v>
      </c>
      <c r="L179" s="33">
        <v>30</v>
      </c>
      <c r="M179" s="33">
        <v>14</v>
      </c>
      <c r="N179" s="33">
        <v>12</v>
      </c>
      <c r="O179" s="33">
        <v>26</v>
      </c>
      <c r="P179" s="33">
        <v>7</v>
      </c>
      <c r="Q179" s="33">
        <v>11</v>
      </c>
      <c r="R179" s="33"/>
      <c r="S179" s="33">
        <v>18</v>
      </c>
      <c r="T179" s="33">
        <v>7</v>
      </c>
      <c r="U179" s="33">
        <v>10</v>
      </c>
      <c r="V179" s="33"/>
      <c r="W179" s="33">
        <v>17</v>
      </c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</row>
    <row r="180" spans="1:33" x14ac:dyDescent="0.2">
      <c r="A180" s="92"/>
      <c r="B180" s="90" t="s">
        <v>263</v>
      </c>
      <c r="C180" s="63" t="s">
        <v>529</v>
      </c>
      <c r="D180" s="33">
        <v>46</v>
      </c>
      <c r="E180" s="33">
        <v>35</v>
      </c>
      <c r="F180" s="33">
        <v>81</v>
      </c>
      <c r="G180" s="33">
        <v>46</v>
      </c>
      <c r="H180" s="33">
        <v>23</v>
      </c>
      <c r="I180" s="33">
        <v>69</v>
      </c>
      <c r="J180" s="33">
        <v>51</v>
      </c>
      <c r="K180" s="33">
        <v>24</v>
      </c>
      <c r="L180" s="33">
        <v>75</v>
      </c>
      <c r="M180" s="33">
        <v>44</v>
      </c>
      <c r="N180" s="33">
        <v>24</v>
      </c>
      <c r="O180" s="33">
        <v>68</v>
      </c>
      <c r="P180" s="33">
        <v>37</v>
      </c>
      <c r="Q180" s="33">
        <v>26</v>
      </c>
      <c r="R180" s="33"/>
      <c r="S180" s="33">
        <v>63</v>
      </c>
      <c r="T180" s="33">
        <v>32</v>
      </c>
      <c r="U180" s="33">
        <v>20</v>
      </c>
      <c r="V180" s="33"/>
      <c r="W180" s="33">
        <v>52</v>
      </c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</row>
    <row r="181" spans="1:33" x14ac:dyDescent="0.2">
      <c r="A181" s="92"/>
      <c r="B181" s="90" t="s">
        <v>530</v>
      </c>
      <c r="C181" s="63" t="s">
        <v>531</v>
      </c>
      <c r="D181" s="33"/>
      <c r="E181" s="33"/>
      <c r="F181" s="33"/>
      <c r="G181" s="33">
        <v>1</v>
      </c>
      <c r="H181" s="33"/>
      <c r="I181" s="33">
        <v>1</v>
      </c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>
        <v>1</v>
      </c>
      <c r="V181" s="33"/>
      <c r="W181" s="33">
        <v>1</v>
      </c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</row>
    <row r="182" spans="1:33" x14ac:dyDescent="0.2">
      <c r="A182" s="92"/>
      <c r="B182" s="90" t="s">
        <v>269</v>
      </c>
      <c r="C182" s="63" t="s">
        <v>533</v>
      </c>
      <c r="D182" s="33">
        <v>16</v>
      </c>
      <c r="E182" s="33">
        <v>11</v>
      </c>
      <c r="F182" s="33">
        <v>27</v>
      </c>
      <c r="G182" s="33">
        <v>11</v>
      </c>
      <c r="H182" s="33">
        <v>11</v>
      </c>
      <c r="I182" s="33">
        <v>22</v>
      </c>
      <c r="J182" s="33">
        <v>13</v>
      </c>
      <c r="K182" s="33">
        <v>10</v>
      </c>
      <c r="L182" s="33">
        <v>23</v>
      </c>
      <c r="M182" s="33">
        <v>15</v>
      </c>
      <c r="N182" s="33">
        <v>9</v>
      </c>
      <c r="O182" s="33">
        <v>24</v>
      </c>
      <c r="P182" s="33">
        <v>18</v>
      </c>
      <c r="Q182" s="33">
        <v>9</v>
      </c>
      <c r="R182" s="33"/>
      <c r="S182" s="33">
        <v>27</v>
      </c>
      <c r="T182" s="33">
        <v>18</v>
      </c>
      <c r="U182" s="33">
        <v>10</v>
      </c>
      <c r="V182" s="33"/>
      <c r="W182" s="33">
        <v>28</v>
      </c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</row>
    <row r="183" spans="1:33" x14ac:dyDescent="0.2">
      <c r="A183" s="92"/>
      <c r="B183" s="90" t="s">
        <v>279</v>
      </c>
      <c r="C183" s="63" t="s">
        <v>538</v>
      </c>
      <c r="D183" s="33">
        <v>40</v>
      </c>
      <c r="E183" s="33">
        <v>19</v>
      </c>
      <c r="F183" s="33">
        <v>59</v>
      </c>
      <c r="G183" s="33">
        <v>32</v>
      </c>
      <c r="H183" s="33">
        <v>16</v>
      </c>
      <c r="I183" s="33">
        <v>48</v>
      </c>
      <c r="J183" s="33">
        <v>41</v>
      </c>
      <c r="K183" s="33">
        <v>18</v>
      </c>
      <c r="L183" s="33">
        <v>59</v>
      </c>
      <c r="M183" s="33">
        <v>29</v>
      </c>
      <c r="N183" s="33">
        <v>16</v>
      </c>
      <c r="O183" s="33">
        <v>45</v>
      </c>
      <c r="P183" s="33">
        <v>29</v>
      </c>
      <c r="Q183" s="33">
        <v>16</v>
      </c>
      <c r="R183" s="33"/>
      <c r="S183" s="33">
        <v>45</v>
      </c>
      <c r="T183" s="33">
        <v>23</v>
      </c>
      <c r="U183" s="33">
        <v>12</v>
      </c>
      <c r="V183" s="33"/>
      <c r="W183" s="33">
        <v>35</v>
      </c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</row>
    <row r="184" spans="1:33" x14ac:dyDescent="0.2">
      <c r="A184" s="92"/>
      <c r="B184" s="90" t="s">
        <v>632</v>
      </c>
      <c r="C184" s="63" t="s">
        <v>633</v>
      </c>
      <c r="D184" s="33"/>
      <c r="E184" s="33"/>
      <c r="F184" s="33"/>
      <c r="G184" s="33"/>
      <c r="H184" s="33"/>
      <c r="I184" s="33"/>
      <c r="J184" s="33">
        <v>8</v>
      </c>
      <c r="K184" s="33">
        <v>5</v>
      </c>
      <c r="L184" s="33">
        <v>13</v>
      </c>
      <c r="M184" s="33">
        <v>12</v>
      </c>
      <c r="N184" s="33">
        <v>8</v>
      </c>
      <c r="O184" s="33">
        <v>20</v>
      </c>
      <c r="P184" s="33">
        <v>16</v>
      </c>
      <c r="Q184" s="33">
        <v>12</v>
      </c>
      <c r="R184" s="33"/>
      <c r="S184" s="33">
        <v>28</v>
      </c>
      <c r="T184" s="33">
        <v>17</v>
      </c>
      <c r="U184" s="33">
        <v>12</v>
      </c>
      <c r="V184" s="33"/>
      <c r="W184" s="33">
        <v>29</v>
      </c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</row>
    <row r="185" spans="1:33" x14ac:dyDescent="0.2">
      <c r="A185" s="67"/>
      <c r="B185" s="90" t="s">
        <v>275</v>
      </c>
      <c r="C185" s="63" t="s">
        <v>536</v>
      </c>
      <c r="D185" s="33">
        <v>12</v>
      </c>
      <c r="E185" s="33">
        <v>3</v>
      </c>
      <c r="F185" s="33">
        <v>15</v>
      </c>
      <c r="G185" s="33">
        <v>11</v>
      </c>
      <c r="H185" s="33">
        <v>2</v>
      </c>
      <c r="I185" s="33">
        <v>13</v>
      </c>
      <c r="J185" s="33">
        <v>4</v>
      </c>
      <c r="K185" s="33">
        <v>2</v>
      </c>
      <c r="L185" s="33">
        <v>6</v>
      </c>
      <c r="M185" s="33">
        <v>3</v>
      </c>
      <c r="N185" s="33">
        <v>2</v>
      </c>
      <c r="O185" s="33">
        <v>5</v>
      </c>
      <c r="P185" s="33">
        <v>2</v>
      </c>
      <c r="Q185" s="33"/>
      <c r="R185" s="33"/>
      <c r="S185" s="33">
        <v>2</v>
      </c>
      <c r="T185" s="33">
        <v>1</v>
      </c>
      <c r="U185" s="33"/>
      <c r="V185" s="33"/>
      <c r="W185" s="33">
        <v>1</v>
      </c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</row>
    <row r="186" spans="1:33" x14ac:dyDescent="0.2">
      <c r="A186" s="90" t="s">
        <v>41</v>
      </c>
      <c r="B186" s="53"/>
      <c r="C186" s="54"/>
      <c r="D186" s="55">
        <v>428</v>
      </c>
      <c r="E186" s="55">
        <v>155</v>
      </c>
      <c r="F186" s="55">
        <v>583</v>
      </c>
      <c r="G186" s="55">
        <v>379</v>
      </c>
      <c r="H186" s="55">
        <v>146</v>
      </c>
      <c r="I186" s="55">
        <v>525</v>
      </c>
      <c r="J186" s="55">
        <v>318</v>
      </c>
      <c r="K186" s="55">
        <v>178</v>
      </c>
      <c r="L186" s="55">
        <v>496</v>
      </c>
      <c r="M186" s="55">
        <v>289</v>
      </c>
      <c r="N186" s="55">
        <v>167</v>
      </c>
      <c r="O186" s="55">
        <v>456</v>
      </c>
      <c r="P186" s="55">
        <v>293</v>
      </c>
      <c r="Q186" s="55">
        <v>173</v>
      </c>
      <c r="R186" s="55"/>
      <c r="S186" s="55">
        <v>466</v>
      </c>
      <c r="T186" s="55">
        <v>287</v>
      </c>
      <c r="U186" s="55">
        <v>166</v>
      </c>
      <c r="V186" s="55"/>
      <c r="W186" s="55">
        <v>453</v>
      </c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</row>
    <row r="187" spans="1:33" x14ac:dyDescent="0.2">
      <c r="A187" s="91">
        <v>7</v>
      </c>
      <c r="B187" s="62" t="s">
        <v>43</v>
      </c>
      <c r="C187" s="54"/>
      <c r="D187" s="55">
        <v>221</v>
      </c>
      <c r="E187" s="55">
        <v>65</v>
      </c>
      <c r="F187" s="55">
        <v>286</v>
      </c>
      <c r="G187" s="55">
        <v>177</v>
      </c>
      <c r="H187" s="55">
        <v>59</v>
      </c>
      <c r="I187" s="55">
        <v>236</v>
      </c>
      <c r="J187" s="55">
        <v>140</v>
      </c>
      <c r="K187" s="55">
        <v>84</v>
      </c>
      <c r="L187" s="55">
        <v>224</v>
      </c>
      <c r="M187" s="55">
        <v>122</v>
      </c>
      <c r="N187" s="55">
        <v>80</v>
      </c>
      <c r="O187" s="55">
        <v>202</v>
      </c>
      <c r="P187" s="55">
        <v>118</v>
      </c>
      <c r="Q187" s="55">
        <v>78</v>
      </c>
      <c r="R187" s="55"/>
      <c r="S187" s="55">
        <v>196</v>
      </c>
      <c r="T187" s="55">
        <v>119</v>
      </c>
      <c r="U187" s="55">
        <v>70</v>
      </c>
      <c r="V187" s="55"/>
      <c r="W187" s="55">
        <v>189</v>
      </c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</row>
    <row r="188" spans="1:33" x14ac:dyDescent="0.2">
      <c r="A188" s="92"/>
      <c r="B188" s="90" t="s">
        <v>293</v>
      </c>
      <c r="C188" s="63" t="s">
        <v>542</v>
      </c>
      <c r="D188" s="33">
        <v>31</v>
      </c>
      <c r="E188" s="33">
        <v>17</v>
      </c>
      <c r="F188" s="33">
        <v>48</v>
      </c>
      <c r="G188" s="33">
        <v>24</v>
      </c>
      <c r="H188" s="33">
        <v>13</v>
      </c>
      <c r="I188" s="33">
        <v>37</v>
      </c>
      <c r="J188" s="33">
        <v>17</v>
      </c>
      <c r="K188" s="33">
        <v>23</v>
      </c>
      <c r="L188" s="33">
        <v>40</v>
      </c>
      <c r="M188" s="33">
        <v>11</v>
      </c>
      <c r="N188" s="33">
        <v>20</v>
      </c>
      <c r="O188" s="33">
        <v>31</v>
      </c>
      <c r="P188" s="33">
        <v>19</v>
      </c>
      <c r="Q188" s="33">
        <v>17</v>
      </c>
      <c r="R188" s="33"/>
      <c r="S188" s="33">
        <v>36</v>
      </c>
      <c r="T188" s="33">
        <v>17</v>
      </c>
      <c r="U188" s="33">
        <v>18</v>
      </c>
      <c r="V188" s="33"/>
      <c r="W188" s="33">
        <v>35</v>
      </c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</row>
    <row r="189" spans="1:33" x14ac:dyDescent="0.2">
      <c r="A189" s="92"/>
      <c r="B189" s="90" t="s">
        <v>248</v>
      </c>
      <c r="C189" s="63" t="s">
        <v>523</v>
      </c>
      <c r="D189" s="33">
        <v>2</v>
      </c>
      <c r="E189" s="33"/>
      <c r="F189" s="33">
        <v>2</v>
      </c>
      <c r="G189" s="33">
        <v>1</v>
      </c>
      <c r="H189" s="33"/>
      <c r="I189" s="33">
        <v>1</v>
      </c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</row>
    <row r="190" spans="1:33" x14ac:dyDescent="0.2">
      <c r="A190" s="92"/>
      <c r="B190" s="90" t="s">
        <v>546</v>
      </c>
      <c r="C190" s="63" t="s">
        <v>547</v>
      </c>
      <c r="D190" s="33">
        <v>25</v>
      </c>
      <c r="E190" s="33">
        <v>2</v>
      </c>
      <c r="F190" s="33">
        <v>27</v>
      </c>
      <c r="G190" s="33">
        <v>21</v>
      </c>
      <c r="H190" s="33">
        <v>2</v>
      </c>
      <c r="I190" s="33">
        <v>23</v>
      </c>
      <c r="J190" s="33">
        <v>16</v>
      </c>
      <c r="K190" s="33">
        <v>5</v>
      </c>
      <c r="L190" s="33">
        <v>21</v>
      </c>
      <c r="M190" s="33">
        <v>17</v>
      </c>
      <c r="N190" s="33">
        <v>5</v>
      </c>
      <c r="O190" s="33">
        <v>22</v>
      </c>
      <c r="P190" s="33">
        <v>10</v>
      </c>
      <c r="Q190" s="33">
        <v>2</v>
      </c>
      <c r="R190" s="33"/>
      <c r="S190" s="33">
        <v>12</v>
      </c>
      <c r="T190" s="33">
        <v>14</v>
      </c>
      <c r="U190" s="33">
        <v>2</v>
      </c>
      <c r="V190" s="33"/>
      <c r="W190" s="33">
        <v>16</v>
      </c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</row>
    <row r="191" spans="1:33" x14ac:dyDescent="0.2">
      <c r="A191" s="92"/>
      <c r="B191" s="90" t="s">
        <v>316</v>
      </c>
      <c r="C191" s="63" t="s">
        <v>553</v>
      </c>
      <c r="D191" s="33">
        <v>11</v>
      </c>
      <c r="E191" s="33">
        <v>27</v>
      </c>
      <c r="F191" s="33">
        <v>38</v>
      </c>
      <c r="G191" s="33">
        <v>13</v>
      </c>
      <c r="H191" s="33">
        <v>24</v>
      </c>
      <c r="I191" s="33">
        <v>37</v>
      </c>
      <c r="J191" s="33">
        <v>11</v>
      </c>
      <c r="K191" s="33">
        <v>22</v>
      </c>
      <c r="L191" s="33">
        <v>33</v>
      </c>
      <c r="M191" s="33">
        <v>11</v>
      </c>
      <c r="N191" s="33">
        <v>23</v>
      </c>
      <c r="O191" s="33">
        <v>34</v>
      </c>
      <c r="P191" s="33">
        <v>14</v>
      </c>
      <c r="Q191" s="33">
        <v>24</v>
      </c>
      <c r="R191" s="33"/>
      <c r="S191" s="33">
        <v>38</v>
      </c>
      <c r="T191" s="33">
        <v>15</v>
      </c>
      <c r="U191" s="33">
        <v>23</v>
      </c>
      <c r="V191" s="33"/>
      <c r="W191" s="33">
        <v>38</v>
      </c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</row>
    <row r="192" spans="1:33" x14ac:dyDescent="0.2">
      <c r="A192" s="92"/>
      <c r="B192" s="90" t="s">
        <v>303</v>
      </c>
      <c r="C192" s="63" t="s">
        <v>526</v>
      </c>
      <c r="D192" s="33">
        <v>1</v>
      </c>
      <c r="E192" s="33"/>
      <c r="F192" s="33">
        <v>1</v>
      </c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</row>
    <row r="193" spans="1:33" x14ac:dyDescent="0.2">
      <c r="A193" s="92"/>
      <c r="B193" s="90" t="s">
        <v>308</v>
      </c>
      <c r="C193" s="63" t="s">
        <v>549</v>
      </c>
      <c r="D193" s="33">
        <v>16</v>
      </c>
      <c r="E193" s="33"/>
      <c r="F193" s="33">
        <v>16</v>
      </c>
      <c r="G193" s="33">
        <v>14</v>
      </c>
      <c r="H193" s="33"/>
      <c r="I193" s="33">
        <v>14</v>
      </c>
      <c r="J193" s="33">
        <v>11</v>
      </c>
      <c r="K193" s="33">
        <v>1</v>
      </c>
      <c r="L193" s="33">
        <v>12</v>
      </c>
      <c r="M193" s="33">
        <v>9</v>
      </c>
      <c r="N193" s="33">
        <v>2</v>
      </c>
      <c r="O193" s="33">
        <v>11</v>
      </c>
      <c r="P193" s="33">
        <v>9</v>
      </c>
      <c r="Q193" s="33">
        <v>2</v>
      </c>
      <c r="R193" s="33"/>
      <c r="S193" s="33">
        <v>11</v>
      </c>
      <c r="T193" s="33">
        <v>8</v>
      </c>
      <c r="U193" s="33">
        <v>2</v>
      </c>
      <c r="V193" s="33"/>
      <c r="W193" s="33">
        <v>10</v>
      </c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</row>
    <row r="194" spans="1:33" x14ac:dyDescent="0.2">
      <c r="A194" s="92"/>
      <c r="B194" s="90" t="s">
        <v>306</v>
      </c>
      <c r="C194" s="63" t="s">
        <v>550</v>
      </c>
      <c r="D194" s="33">
        <v>30</v>
      </c>
      <c r="E194" s="33"/>
      <c r="F194" s="33">
        <v>30</v>
      </c>
      <c r="G194" s="33">
        <v>27</v>
      </c>
      <c r="H194" s="33"/>
      <c r="I194" s="33">
        <v>27</v>
      </c>
      <c r="J194" s="33">
        <v>23</v>
      </c>
      <c r="K194" s="33">
        <v>5</v>
      </c>
      <c r="L194" s="33">
        <v>28</v>
      </c>
      <c r="M194" s="33">
        <v>20</v>
      </c>
      <c r="N194" s="33">
        <v>4</v>
      </c>
      <c r="O194" s="33">
        <v>24</v>
      </c>
      <c r="P194" s="33">
        <v>9</v>
      </c>
      <c r="Q194" s="33">
        <v>4</v>
      </c>
      <c r="R194" s="33"/>
      <c r="S194" s="33">
        <v>13</v>
      </c>
      <c r="T194" s="33">
        <v>9</v>
      </c>
      <c r="U194" s="33">
        <v>3</v>
      </c>
      <c r="V194" s="33"/>
      <c r="W194" s="33">
        <v>12</v>
      </c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</row>
    <row r="195" spans="1:33" x14ac:dyDescent="0.2">
      <c r="A195" s="92"/>
      <c r="B195" s="90" t="s">
        <v>299</v>
      </c>
      <c r="C195" s="63" t="s">
        <v>300</v>
      </c>
      <c r="D195" s="33">
        <v>9</v>
      </c>
      <c r="E195" s="33">
        <v>1</v>
      </c>
      <c r="F195" s="33">
        <v>10</v>
      </c>
      <c r="G195" s="33">
        <v>6</v>
      </c>
      <c r="H195" s="33">
        <v>3</v>
      </c>
      <c r="I195" s="33">
        <v>9</v>
      </c>
      <c r="J195" s="33">
        <v>5</v>
      </c>
      <c r="K195" s="33">
        <v>3</v>
      </c>
      <c r="L195" s="33">
        <v>8</v>
      </c>
      <c r="M195" s="33">
        <v>6</v>
      </c>
      <c r="N195" s="33">
        <v>4</v>
      </c>
      <c r="O195" s="33">
        <v>10</v>
      </c>
      <c r="P195" s="33">
        <v>5</v>
      </c>
      <c r="Q195" s="33">
        <v>5</v>
      </c>
      <c r="R195" s="33"/>
      <c r="S195" s="33">
        <v>10</v>
      </c>
      <c r="T195" s="33">
        <v>7</v>
      </c>
      <c r="U195" s="33">
        <v>4</v>
      </c>
      <c r="V195" s="33"/>
      <c r="W195" s="33">
        <v>11</v>
      </c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</row>
    <row r="196" spans="1:33" x14ac:dyDescent="0.2">
      <c r="A196" s="92"/>
      <c r="B196" s="90" t="s">
        <v>301</v>
      </c>
      <c r="C196" s="63" t="s">
        <v>545</v>
      </c>
      <c r="D196" s="33">
        <v>5</v>
      </c>
      <c r="E196" s="33">
        <v>2</v>
      </c>
      <c r="F196" s="33">
        <v>7</v>
      </c>
      <c r="G196" s="33">
        <v>3</v>
      </c>
      <c r="H196" s="33">
        <v>2</v>
      </c>
      <c r="I196" s="33">
        <v>5</v>
      </c>
      <c r="J196" s="33">
        <v>3</v>
      </c>
      <c r="K196" s="33">
        <v>2</v>
      </c>
      <c r="L196" s="33">
        <v>5</v>
      </c>
      <c r="M196" s="33">
        <v>3</v>
      </c>
      <c r="N196" s="33">
        <v>2</v>
      </c>
      <c r="O196" s="33">
        <v>5</v>
      </c>
      <c r="P196" s="33">
        <v>2</v>
      </c>
      <c r="Q196" s="33">
        <v>2</v>
      </c>
      <c r="R196" s="33"/>
      <c r="S196" s="33">
        <v>4</v>
      </c>
      <c r="T196" s="33">
        <v>2</v>
      </c>
      <c r="U196" s="33">
        <v>2</v>
      </c>
      <c r="V196" s="33"/>
      <c r="W196" s="33">
        <v>4</v>
      </c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</row>
    <row r="197" spans="1:33" x14ac:dyDescent="0.2">
      <c r="A197" s="92"/>
      <c r="B197" s="90" t="s">
        <v>297</v>
      </c>
      <c r="C197" s="63" t="s">
        <v>298</v>
      </c>
      <c r="D197" s="33">
        <v>31</v>
      </c>
      <c r="E197" s="33">
        <v>4</v>
      </c>
      <c r="F197" s="33">
        <v>35</v>
      </c>
      <c r="G197" s="33">
        <v>25</v>
      </c>
      <c r="H197" s="33">
        <v>4</v>
      </c>
      <c r="I197" s="33">
        <v>29</v>
      </c>
      <c r="J197" s="33">
        <v>20</v>
      </c>
      <c r="K197" s="33">
        <v>12</v>
      </c>
      <c r="L197" s="33">
        <v>32</v>
      </c>
      <c r="M197" s="33">
        <v>18</v>
      </c>
      <c r="N197" s="33">
        <v>9</v>
      </c>
      <c r="O197" s="33">
        <v>27</v>
      </c>
      <c r="P197" s="33">
        <v>18</v>
      </c>
      <c r="Q197" s="33">
        <v>10</v>
      </c>
      <c r="R197" s="33"/>
      <c r="S197" s="33">
        <v>28</v>
      </c>
      <c r="T197" s="33">
        <v>15</v>
      </c>
      <c r="U197" s="33">
        <v>9</v>
      </c>
      <c r="V197" s="33"/>
      <c r="W197" s="33">
        <v>24</v>
      </c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</row>
    <row r="198" spans="1:33" x14ac:dyDescent="0.2">
      <c r="A198" s="92"/>
      <c r="B198" s="90" t="s">
        <v>304</v>
      </c>
      <c r="C198" s="63" t="s">
        <v>544</v>
      </c>
      <c r="D198" s="33">
        <v>35</v>
      </c>
      <c r="E198" s="33">
        <v>6</v>
      </c>
      <c r="F198" s="33">
        <v>41</v>
      </c>
      <c r="G198" s="33">
        <v>27</v>
      </c>
      <c r="H198" s="33">
        <v>5</v>
      </c>
      <c r="I198" s="33">
        <v>32</v>
      </c>
      <c r="J198" s="33">
        <v>23</v>
      </c>
      <c r="K198" s="33">
        <v>3</v>
      </c>
      <c r="L198" s="33">
        <v>26</v>
      </c>
      <c r="M198" s="33">
        <v>18</v>
      </c>
      <c r="N198" s="33">
        <v>3</v>
      </c>
      <c r="O198" s="33">
        <v>21</v>
      </c>
      <c r="P198" s="33">
        <v>21</v>
      </c>
      <c r="Q198" s="33">
        <v>3</v>
      </c>
      <c r="R198" s="33"/>
      <c r="S198" s="33">
        <v>24</v>
      </c>
      <c r="T198" s="33">
        <v>22</v>
      </c>
      <c r="U198" s="33">
        <v>2</v>
      </c>
      <c r="V198" s="33"/>
      <c r="W198" s="33">
        <v>24</v>
      </c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</row>
    <row r="199" spans="1:33" x14ac:dyDescent="0.2">
      <c r="A199" s="67"/>
      <c r="B199" s="90" t="s">
        <v>312</v>
      </c>
      <c r="C199" s="63" t="s">
        <v>551</v>
      </c>
      <c r="D199" s="33">
        <v>25</v>
      </c>
      <c r="E199" s="33">
        <v>6</v>
      </c>
      <c r="F199" s="33">
        <v>31</v>
      </c>
      <c r="G199" s="33">
        <v>16</v>
      </c>
      <c r="H199" s="33">
        <v>6</v>
      </c>
      <c r="I199" s="33">
        <v>22</v>
      </c>
      <c r="J199" s="33">
        <v>11</v>
      </c>
      <c r="K199" s="33">
        <v>8</v>
      </c>
      <c r="L199" s="33">
        <v>19</v>
      </c>
      <c r="M199" s="33">
        <v>9</v>
      </c>
      <c r="N199" s="33">
        <v>8</v>
      </c>
      <c r="O199" s="33">
        <v>17</v>
      </c>
      <c r="P199" s="33">
        <v>11</v>
      </c>
      <c r="Q199" s="33">
        <v>9</v>
      </c>
      <c r="R199" s="33"/>
      <c r="S199" s="33">
        <v>20</v>
      </c>
      <c r="T199" s="33">
        <v>10</v>
      </c>
      <c r="U199" s="33">
        <v>5</v>
      </c>
      <c r="V199" s="33"/>
      <c r="W199" s="33">
        <v>15</v>
      </c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</row>
    <row r="200" spans="1:33" x14ac:dyDescent="0.2">
      <c r="A200" s="91">
        <v>9</v>
      </c>
      <c r="B200" s="62" t="s">
        <v>45</v>
      </c>
      <c r="C200" s="54"/>
      <c r="D200" s="55">
        <v>207</v>
      </c>
      <c r="E200" s="55">
        <v>90</v>
      </c>
      <c r="F200" s="55">
        <v>297</v>
      </c>
      <c r="G200" s="55">
        <v>202</v>
      </c>
      <c r="H200" s="55">
        <v>87</v>
      </c>
      <c r="I200" s="55">
        <v>289</v>
      </c>
      <c r="J200" s="55">
        <v>178</v>
      </c>
      <c r="K200" s="55">
        <v>94</v>
      </c>
      <c r="L200" s="55">
        <v>272</v>
      </c>
      <c r="M200" s="55">
        <v>167</v>
      </c>
      <c r="N200" s="55">
        <v>87</v>
      </c>
      <c r="O200" s="55">
        <v>254</v>
      </c>
      <c r="P200" s="55">
        <v>175</v>
      </c>
      <c r="Q200" s="55">
        <v>95</v>
      </c>
      <c r="R200" s="55"/>
      <c r="S200" s="55">
        <v>270</v>
      </c>
      <c r="T200" s="55">
        <v>168</v>
      </c>
      <c r="U200" s="55">
        <v>96</v>
      </c>
      <c r="V200" s="55"/>
      <c r="W200" s="55">
        <v>264</v>
      </c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</row>
    <row r="201" spans="1:33" x14ac:dyDescent="0.2">
      <c r="A201" s="92"/>
      <c r="B201" s="90" t="s">
        <v>293</v>
      </c>
      <c r="C201" s="63" t="s">
        <v>542</v>
      </c>
      <c r="D201" s="33">
        <v>122</v>
      </c>
      <c r="E201" s="33">
        <v>66</v>
      </c>
      <c r="F201" s="33">
        <v>188</v>
      </c>
      <c r="G201" s="33">
        <v>117</v>
      </c>
      <c r="H201" s="33">
        <v>61</v>
      </c>
      <c r="I201" s="33">
        <v>178</v>
      </c>
      <c r="J201" s="33">
        <v>109</v>
      </c>
      <c r="K201" s="33">
        <v>63</v>
      </c>
      <c r="L201" s="33">
        <v>172</v>
      </c>
      <c r="M201" s="33">
        <v>102</v>
      </c>
      <c r="N201" s="33">
        <v>61</v>
      </c>
      <c r="O201" s="33">
        <v>163</v>
      </c>
      <c r="P201" s="33">
        <v>104</v>
      </c>
      <c r="Q201" s="33">
        <v>68</v>
      </c>
      <c r="R201" s="33"/>
      <c r="S201" s="33">
        <v>172</v>
      </c>
      <c r="T201" s="33">
        <v>101</v>
      </c>
      <c r="U201" s="33">
        <v>68</v>
      </c>
      <c r="V201" s="33"/>
      <c r="W201" s="33">
        <v>169</v>
      </c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</row>
    <row r="202" spans="1:33" x14ac:dyDescent="0.2">
      <c r="A202" s="92"/>
      <c r="B202" s="90" t="s">
        <v>318</v>
      </c>
      <c r="C202" s="63" t="s">
        <v>543</v>
      </c>
      <c r="D202" s="33">
        <v>1</v>
      </c>
      <c r="E202" s="33"/>
      <c r="F202" s="33">
        <v>1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</row>
    <row r="203" spans="1:33" x14ac:dyDescent="0.2">
      <c r="A203" s="92"/>
      <c r="B203" s="90" t="s">
        <v>320</v>
      </c>
      <c r="C203" s="63" t="s">
        <v>298</v>
      </c>
      <c r="D203" s="33">
        <v>56</v>
      </c>
      <c r="E203" s="33">
        <v>19</v>
      </c>
      <c r="F203" s="33">
        <v>75</v>
      </c>
      <c r="G203" s="33">
        <v>59</v>
      </c>
      <c r="H203" s="33">
        <v>20</v>
      </c>
      <c r="I203" s="33">
        <v>79</v>
      </c>
      <c r="J203" s="33">
        <v>47</v>
      </c>
      <c r="K203" s="33">
        <v>26</v>
      </c>
      <c r="L203" s="33">
        <v>73</v>
      </c>
      <c r="M203" s="33">
        <v>45</v>
      </c>
      <c r="N203" s="33">
        <v>21</v>
      </c>
      <c r="O203" s="33">
        <v>66</v>
      </c>
      <c r="P203" s="33">
        <v>54</v>
      </c>
      <c r="Q203" s="33">
        <v>23</v>
      </c>
      <c r="R203" s="33"/>
      <c r="S203" s="33">
        <v>77</v>
      </c>
      <c r="T203" s="33">
        <v>50</v>
      </c>
      <c r="U203" s="33">
        <v>22</v>
      </c>
      <c r="V203" s="33"/>
      <c r="W203" s="33">
        <v>72</v>
      </c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</row>
    <row r="204" spans="1:33" x14ac:dyDescent="0.2">
      <c r="A204" s="92"/>
      <c r="B204" s="90" t="s">
        <v>321</v>
      </c>
      <c r="C204" s="63" t="s">
        <v>544</v>
      </c>
      <c r="D204" s="33">
        <v>28</v>
      </c>
      <c r="E204" s="33">
        <v>5</v>
      </c>
      <c r="F204" s="33">
        <v>33</v>
      </c>
      <c r="G204" s="33">
        <v>26</v>
      </c>
      <c r="H204" s="33">
        <v>6</v>
      </c>
      <c r="I204" s="33">
        <v>32</v>
      </c>
      <c r="J204" s="33">
        <v>22</v>
      </c>
      <c r="K204" s="33">
        <v>5</v>
      </c>
      <c r="L204" s="33">
        <v>27</v>
      </c>
      <c r="M204" s="33">
        <v>20</v>
      </c>
      <c r="N204" s="33">
        <v>5</v>
      </c>
      <c r="O204" s="33">
        <v>25</v>
      </c>
      <c r="P204" s="33">
        <v>17</v>
      </c>
      <c r="Q204" s="33">
        <v>4</v>
      </c>
      <c r="R204" s="33"/>
      <c r="S204" s="33">
        <v>21</v>
      </c>
      <c r="T204" s="33">
        <v>17</v>
      </c>
      <c r="U204" s="33">
        <v>6</v>
      </c>
      <c r="V204" s="33"/>
      <c r="W204" s="33">
        <v>23</v>
      </c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</row>
    <row r="205" spans="1:33" x14ac:dyDescent="0.2">
      <c r="A205" s="81" t="s">
        <v>634</v>
      </c>
      <c r="B205" s="67"/>
      <c r="C205" s="68"/>
      <c r="D205" s="32">
        <v>14</v>
      </c>
      <c r="E205" s="32">
        <v>12</v>
      </c>
      <c r="F205" s="32">
        <v>26</v>
      </c>
      <c r="G205" s="32">
        <v>6</v>
      </c>
      <c r="H205" s="32">
        <v>4</v>
      </c>
      <c r="I205" s="32">
        <v>10</v>
      </c>
      <c r="J205" s="32">
        <v>22</v>
      </c>
      <c r="K205" s="32">
        <v>20</v>
      </c>
      <c r="L205" s="32">
        <v>42</v>
      </c>
      <c r="M205" s="32">
        <v>20</v>
      </c>
      <c r="N205" s="32">
        <v>21</v>
      </c>
      <c r="O205" s="32">
        <v>41</v>
      </c>
      <c r="P205" s="32">
        <v>10</v>
      </c>
      <c r="Q205" s="32">
        <v>8</v>
      </c>
      <c r="R205" s="32"/>
      <c r="S205" s="32">
        <v>18</v>
      </c>
      <c r="T205" s="32">
        <v>11</v>
      </c>
      <c r="U205" s="32">
        <v>7</v>
      </c>
      <c r="V205" s="32"/>
      <c r="W205" s="32">
        <v>18</v>
      </c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</row>
    <row r="206" spans="1:33" x14ac:dyDescent="0.2">
      <c r="A206" s="90" t="s">
        <v>36</v>
      </c>
      <c r="B206" s="53"/>
      <c r="C206" s="54"/>
      <c r="D206" s="55">
        <v>14</v>
      </c>
      <c r="E206" s="55">
        <v>12</v>
      </c>
      <c r="F206" s="55">
        <v>26</v>
      </c>
      <c r="G206" s="55">
        <v>6</v>
      </c>
      <c r="H206" s="55">
        <v>4</v>
      </c>
      <c r="I206" s="55">
        <v>10</v>
      </c>
      <c r="J206" s="55">
        <v>6</v>
      </c>
      <c r="K206" s="55">
        <v>9</v>
      </c>
      <c r="L206" s="55">
        <v>15</v>
      </c>
      <c r="M206" s="55">
        <v>6</v>
      </c>
      <c r="N206" s="55">
        <v>13</v>
      </c>
      <c r="O206" s="55">
        <v>19</v>
      </c>
      <c r="P206" s="55">
        <v>10</v>
      </c>
      <c r="Q206" s="55">
        <v>8</v>
      </c>
      <c r="R206" s="55"/>
      <c r="S206" s="55">
        <v>18</v>
      </c>
      <c r="T206" s="55">
        <v>11</v>
      </c>
      <c r="U206" s="55">
        <v>6</v>
      </c>
      <c r="V206" s="55"/>
      <c r="W206" s="55">
        <v>17</v>
      </c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</row>
    <row r="207" spans="1:33" x14ac:dyDescent="0.2">
      <c r="A207" s="91">
        <v>5</v>
      </c>
      <c r="B207" s="62" t="s">
        <v>59</v>
      </c>
      <c r="C207" s="54"/>
      <c r="D207" s="55">
        <v>3</v>
      </c>
      <c r="E207" s="55">
        <v>6</v>
      </c>
      <c r="F207" s="55">
        <v>9</v>
      </c>
      <c r="G207" s="55">
        <v>2</v>
      </c>
      <c r="H207" s="55">
        <v>4</v>
      </c>
      <c r="I207" s="55">
        <v>6</v>
      </c>
      <c r="J207" s="55">
        <v>1</v>
      </c>
      <c r="K207" s="55">
        <v>5</v>
      </c>
      <c r="L207" s="55">
        <v>6</v>
      </c>
      <c r="M207" s="55"/>
      <c r="N207" s="55">
        <v>4</v>
      </c>
      <c r="O207" s="55">
        <v>4</v>
      </c>
      <c r="P207" s="55"/>
      <c r="Q207" s="55">
        <v>1</v>
      </c>
      <c r="R207" s="55"/>
      <c r="S207" s="55">
        <v>1</v>
      </c>
      <c r="T207" s="55"/>
      <c r="U207" s="55"/>
      <c r="V207" s="55"/>
      <c r="W207" s="55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</row>
    <row r="208" spans="1:33" x14ac:dyDescent="0.2">
      <c r="A208" s="92"/>
      <c r="B208" s="90" t="s">
        <v>343</v>
      </c>
      <c r="C208" s="63" t="s">
        <v>558</v>
      </c>
      <c r="D208" s="33"/>
      <c r="E208" s="33">
        <v>1</v>
      </c>
      <c r="F208" s="33">
        <v>1</v>
      </c>
      <c r="G208" s="33"/>
      <c r="H208" s="33">
        <v>1</v>
      </c>
      <c r="I208" s="33">
        <v>1</v>
      </c>
      <c r="J208" s="33"/>
      <c r="K208" s="33">
        <v>1</v>
      </c>
      <c r="L208" s="33">
        <v>1</v>
      </c>
      <c r="M208" s="33"/>
      <c r="N208" s="33">
        <v>1</v>
      </c>
      <c r="O208" s="33">
        <v>1</v>
      </c>
      <c r="P208" s="33"/>
      <c r="Q208" s="33"/>
      <c r="R208" s="33"/>
      <c r="S208" s="33"/>
      <c r="T208" s="33"/>
      <c r="U208" s="33"/>
      <c r="V208" s="33"/>
      <c r="W208" s="33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</row>
    <row r="209" spans="1:33" x14ac:dyDescent="0.2">
      <c r="A209" s="92"/>
      <c r="B209" s="90" t="s">
        <v>346</v>
      </c>
      <c r="C209" s="63" t="s">
        <v>559</v>
      </c>
      <c r="D209" s="33"/>
      <c r="E209" s="33">
        <v>2</v>
      </c>
      <c r="F209" s="33">
        <v>2</v>
      </c>
      <c r="G209" s="33"/>
      <c r="H209" s="33">
        <v>1</v>
      </c>
      <c r="I209" s="33">
        <v>1</v>
      </c>
      <c r="J209" s="33"/>
      <c r="K209" s="33">
        <v>1</v>
      </c>
      <c r="L209" s="33">
        <v>1</v>
      </c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</row>
    <row r="210" spans="1:33" x14ac:dyDescent="0.2">
      <c r="A210" s="92"/>
      <c r="B210" s="90" t="s">
        <v>349</v>
      </c>
      <c r="C210" s="63" t="s">
        <v>560</v>
      </c>
      <c r="D210" s="33"/>
      <c r="E210" s="33">
        <v>1</v>
      </c>
      <c r="F210" s="33">
        <v>1</v>
      </c>
      <c r="G210" s="33"/>
      <c r="H210" s="33">
        <v>1</v>
      </c>
      <c r="I210" s="33">
        <v>1</v>
      </c>
      <c r="J210" s="33"/>
      <c r="K210" s="33">
        <v>1</v>
      </c>
      <c r="L210" s="33">
        <v>1</v>
      </c>
      <c r="M210" s="33"/>
      <c r="N210" s="33">
        <v>1</v>
      </c>
      <c r="O210" s="33">
        <v>1</v>
      </c>
      <c r="P210" s="33"/>
      <c r="Q210" s="33"/>
      <c r="R210" s="33"/>
      <c r="S210" s="33"/>
      <c r="T210" s="33"/>
      <c r="U210" s="33"/>
      <c r="V210" s="33"/>
      <c r="W210" s="33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</row>
    <row r="211" spans="1:33" x14ac:dyDescent="0.2">
      <c r="A211" s="92"/>
      <c r="B211" s="90" t="s">
        <v>355</v>
      </c>
      <c r="C211" s="63" t="s">
        <v>562</v>
      </c>
      <c r="D211" s="33">
        <v>3</v>
      </c>
      <c r="E211" s="33">
        <v>2</v>
      </c>
      <c r="F211" s="33">
        <v>5</v>
      </c>
      <c r="G211" s="33">
        <v>2</v>
      </c>
      <c r="H211" s="33">
        <v>1</v>
      </c>
      <c r="I211" s="33">
        <v>3</v>
      </c>
      <c r="J211" s="33">
        <v>1</v>
      </c>
      <c r="K211" s="33">
        <v>2</v>
      </c>
      <c r="L211" s="33">
        <v>3</v>
      </c>
      <c r="M211" s="33"/>
      <c r="N211" s="33">
        <v>2</v>
      </c>
      <c r="O211" s="33">
        <v>2</v>
      </c>
      <c r="P211" s="33"/>
      <c r="Q211" s="33">
        <v>1</v>
      </c>
      <c r="R211" s="33"/>
      <c r="S211" s="33">
        <v>1</v>
      </c>
      <c r="T211" s="33"/>
      <c r="U211" s="33"/>
      <c r="V211" s="33"/>
      <c r="W211" s="33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</row>
    <row r="212" spans="1:33" x14ac:dyDescent="0.2">
      <c r="A212" s="92"/>
      <c r="B212" s="62" t="s">
        <v>62</v>
      </c>
      <c r="C212" s="54"/>
      <c r="D212" s="55">
        <v>11</v>
      </c>
      <c r="E212" s="55">
        <v>6</v>
      </c>
      <c r="F212" s="55">
        <v>17</v>
      </c>
      <c r="G212" s="55">
        <v>4</v>
      </c>
      <c r="H212" s="55"/>
      <c r="I212" s="55">
        <v>4</v>
      </c>
      <c r="J212" s="55">
        <v>5</v>
      </c>
      <c r="K212" s="55">
        <v>4</v>
      </c>
      <c r="L212" s="55">
        <v>9</v>
      </c>
      <c r="M212" s="55">
        <v>6</v>
      </c>
      <c r="N212" s="55">
        <v>9</v>
      </c>
      <c r="O212" s="55">
        <v>15</v>
      </c>
      <c r="P212" s="55">
        <v>10</v>
      </c>
      <c r="Q212" s="55">
        <v>7</v>
      </c>
      <c r="R212" s="55"/>
      <c r="S212" s="55">
        <v>17</v>
      </c>
      <c r="T212" s="55">
        <v>11</v>
      </c>
      <c r="U212" s="55">
        <v>6</v>
      </c>
      <c r="V212" s="55"/>
      <c r="W212" s="55">
        <v>17</v>
      </c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</row>
    <row r="213" spans="1:33" x14ac:dyDescent="0.2">
      <c r="A213" s="67"/>
      <c r="B213" s="90" t="s">
        <v>329</v>
      </c>
      <c r="C213" s="63" t="s">
        <v>330</v>
      </c>
      <c r="D213" s="33">
        <v>11</v>
      </c>
      <c r="E213" s="33">
        <v>6</v>
      </c>
      <c r="F213" s="33">
        <v>17</v>
      </c>
      <c r="G213" s="33">
        <v>4</v>
      </c>
      <c r="H213" s="33"/>
      <c r="I213" s="33">
        <v>4</v>
      </c>
      <c r="J213" s="33">
        <v>5</v>
      </c>
      <c r="K213" s="33">
        <v>4</v>
      </c>
      <c r="L213" s="33">
        <v>9</v>
      </c>
      <c r="M213" s="33">
        <v>6</v>
      </c>
      <c r="N213" s="33">
        <v>9</v>
      </c>
      <c r="O213" s="33">
        <v>15</v>
      </c>
      <c r="P213" s="33">
        <v>10</v>
      </c>
      <c r="Q213" s="33">
        <v>7</v>
      </c>
      <c r="R213" s="33"/>
      <c r="S213" s="33">
        <v>17</v>
      </c>
      <c r="T213" s="33">
        <v>11</v>
      </c>
      <c r="U213" s="33">
        <v>6</v>
      </c>
      <c r="V213" s="33"/>
      <c r="W213" s="33">
        <v>17</v>
      </c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</row>
    <row r="214" spans="1:33" x14ac:dyDescent="0.2">
      <c r="A214" s="90" t="s">
        <v>635</v>
      </c>
      <c r="B214" s="53"/>
      <c r="C214" s="54"/>
      <c r="D214" s="55"/>
      <c r="E214" s="55"/>
      <c r="F214" s="55"/>
      <c r="G214" s="55"/>
      <c r="H214" s="55"/>
      <c r="I214" s="55"/>
      <c r="J214" s="55">
        <v>16</v>
      </c>
      <c r="K214" s="55">
        <v>11</v>
      </c>
      <c r="L214" s="55">
        <v>27</v>
      </c>
      <c r="M214" s="55">
        <v>14</v>
      </c>
      <c r="N214" s="55">
        <v>7</v>
      </c>
      <c r="O214" s="55">
        <v>21</v>
      </c>
      <c r="P214" s="55"/>
      <c r="Q214" s="55"/>
      <c r="R214" s="55"/>
      <c r="S214" s="55"/>
      <c r="T214" s="55"/>
      <c r="U214" s="55">
        <v>1</v>
      </c>
      <c r="V214" s="55"/>
      <c r="W214" s="55">
        <v>1</v>
      </c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</row>
    <row r="215" spans="1:33" x14ac:dyDescent="0.2">
      <c r="A215" s="91" t="s">
        <v>636</v>
      </c>
      <c r="B215" s="62" t="s">
        <v>62</v>
      </c>
      <c r="C215" s="54"/>
      <c r="D215" s="55"/>
      <c r="E215" s="55"/>
      <c r="F215" s="55"/>
      <c r="G215" s="55"/>
      <c r="H215" s="55"/>
      <c r="I215" s="55"/>
      <c r="J215" s="55">
        <v>16</v>
      </c>
      <c r="K215" s="55">
        <v>11</v>
      </c>
      <c r="L215" s="55">
        <v>27</v>
      </c>
      <c r="M215" s="55">
        <v>14</v>
      </c>
      <c r="N215" s="55">
        <v>7</v>
      </c>
      <c r="O215" s="55">
        <v>21</v>
      </c>
      <c r="P215" s="55"/>
      <c r="Q215" s="55"/>
      <c r="R215" s="55"/>
      <c r="S215" s="55"/>
      <c r="T215" s="55"/>
      <c r="U215" s="55">
        <v>1</v>
      </c>
      <c r="V215" s="55"/>
      <c r="W215" s="55">
        <v>1</v>
      </c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</row>
    <row r="216" spans="1:33" x14ac:dyDescent="0.2">
      <c r="A216" s="67"/>
      <c r="B216" s="90" t="s">
        <v>329</v>
      </c>
      <c r="C216" s="63" t="s">
        <v>330</v>
      </c>
      <c r="D216" s="33"/>
      <c r="E216" s="33"/>
      <c r="F216" s="33"/>
      <c r="G216" s="33"/>
      <c r="H216" s="33"/>
      <c r="I216" s="33"/>
      <c r="J216" s="33">
        <v>16</v>
      </c>
      <c r="K216" s="33">
        <v>11</v>
      </c>
      <c r="L216" s="33">
        <v>27</v>
      </c>
      <c r="M216" s="33">
        <v>14</v>
      </c>
      <c r="N216" s="33">
        <v>7</v>
      </c>
      <c r="O216" s="33">
        <v>21</v>
      </c>
      <c r="P216" s="33"/>
      <c r="Q216" s="33"/>
      <c r="R216" s="33"/>
      <c r="S216" s="33"/>
      <c r="T216" s="33"/>
      <c r="U216" s="33">
        <v>1</v>
      </c>
      <c r="V216" s="33"/>
      <c r="W216" s="33">
        <v>1</v>
      </c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</row>
    <row r="217" spans="1:33" x14ac:dyDescent="0.2">
      <c r="A217" s="90" t="s">
        <v>41</v>
      </c>
      <c r="B217" s="53"/>
      <c r="C217" s="54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>
        <v>1</v>
      </c>
      <c r="O217" s="55">
        <v>1</v>
      </c>
      <c r="P217" s="55"/>
      <c r="Q217" s="55"/>
      <c r="R217" s="55"/>
      <c r="S217" s="55"/>
      <c r="T217" s="55"/>
      <c r="U217" s="55"/>
      <c r="V217" s="55"/>
      <c r="W217" s="55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</row>
    <row r="218" spans="1:33" x14ac:dyDescent="0.2">
      <c r="A218" s="91">
        <v>7</v>
      </c>
      <c r="B218" s="62" t="s">
        <v>62</v>
      </c>
      <c r="C218" s="54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>
        <v>1</v>
      </c>
      <c r="O218" s="55">
        <v>1</v>
      </c>
      <c r="P218" s="55"/>
      <c r="Q218" s="55"/>
      <c r="R218" s="55"/>
      <c r="S218" s="55"/>
      <c r="T218" s="55"/>
      <c r="U218" s="55"/>
      <c r="V218" s="55"/>
      <c r="W218" s="55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</row>
    <row r="219" spans="1:33" x14ac:dyDescent="0.2">
      <c r="A219" s="92"/>
      <c r="B219" s="90" t="s">
        <v>329</v>
      </c>
      <c r="C219" s="63" t="s">
        <v>330</v>
      </c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>
        <v>1</v>
      </c>
      <c r="O219" s="33">
        <v>1</v>
      </c>
      <c r="P219" s="33"/>
      <c r="Q219" s="33"/>
      <c r="R219" s="33"/>
      <c r="S219" s="33"/>
      <c r="T219" s="33"/>
      <c r="U219" s="33"/>
      <c r="V219" s="33"/>
      <c r="W219" s="33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</row>
    <row r="220" spans="1:33" x14ac:dyDescent="0.2">
      <c r="A220" s="81" t="s">
        <v>637</v>
      </c>
      <c r="B220" s="67"/>
      <c r="C220" s="68"/>
      <c r="D220" s="32">
        <v>150</v>
      </c>
      <c r="E220" s="32">
        <v>104</v>
      </c>
      <c r="F220" s="32">
        <v>254</v>
      </c>
      <c r="G220" s="32">
        <v>132</v>
      </c>
      <c r="H220" s="32">
        <v>90</v>
      </c>
      <c r="I220" s="32">
        <v>222</v>
      </c>
      <c r="J220" s="32">
        <v>115</v>
      </c>
      <c r="K220" s="32">
        <v>85</v>
      </c>
      <c r="L220" s="32">
        <v>200</v>
      </c>
      <c r="M220" s="32">
        <v>103</v>
      </c>
      <c r="N220" s="32">
        <v>74</v>
      </c>
      <c r="O220" s="32">
        <v>177</v>
      </c>
      <c r="P220" s="32">
        <v>119</v>
      </c>
      <c r="Q220" s="32">
        <v>87</v>
      </c>
      <c r="R220" s="32"/>
      <c r="S220" s="32">
        <v>206</v>
      </c>
      <c r="T220" s="32">
        <v>100</v>
      </c>
      <c r="U220" s="32">
        <v>76</v>
      </c>
      <c r="V220" s="32"/>
      <c r="W220" s="32">
        <v>176</v>
      </c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</row>
    <row r="221" spans="1:33" x14ac:dyDescent="0.2">
      <c r="A221" s="90" t="s">
        <v>36</v>
      </c>
      <c r="B221" s="53"/>
      <c r="C221" s="54"/>
      <c r="D221" s="55">
        <v>150</v>
      </c>
      <c r="E221" s="55">
        <v>104</v>
      </c>
      <c r="F221" s="55">
        <v>254</v>
      </c>
      <c r="G221" s="55">
        <v>132</v>
      </c>
      <c r="H221" s="55">
        <v>90</v>
      </c>
      <c r="I221" s="55">
        <v>222</v>
      </c>
      <c r="J221" s="55">
        <v>115</v>
      </c>
      <c r="K221" s="55">
        <v>85</v>
      </c>
      <c r="L221" s="55">
        <v>200</v>
      </c>
      <c r="M221" s="55">
        <v>103</v>
      </c>
      <c r="N221" s="55">
        <v>74</v>
      </c>
      <c r="O221" s="55">
        <v>177</v>
      </c>
      <c r="P221" s="55">
        <v>119</v>
      </c>
      <c r="Q221" s="55">
        <v>87</v>
      </c>
      <c r="R221" s="55"/>
      <c r="S221" s="55">
        <v>206</v>
      </c>
      <c r="T221" s="55">
        <v>100</v>
      </c>
      <c r="U221" s="55">
        <v>76</v>
      </c>
      <c r="V221" s="55"/>
      <c r="W221" s="55">
        <v>176</v>
      </c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</row>
    <row r="222" spans="1:33" x14ac:dyDescent="0.2">
      <c r="A222" s="91">
        <v>5</v>
      </c>
      <c r="B222" s="62" t="s">
        <v>37</v>
      </c>
      <c r="C222" s="54"/>
      <c r="D222" s="55">
        <v>142</v>
      </c>
      <c r="E222" s="55">
        <v>95</v>
      </c>
      <c r="F222" s="55">
        <v>237</v>
      </c>
      <c r="G222" s="55">
        <v>127</v>
      </c>
      <c r="H222" s="55">
        <v>83</v>
      </c>
      <c r="I222" s="55">
        <v>210</v>
      </c>
      <c r="J222" s="55">
        <v>115</v>
      </c>
      <c r="K222" s="55">
        <v>82</v>
      </c>
      <c r="L222" s="55">
        <v>197</v>
      </c>
      <c r="M222" s="55">
        <v>103</v>
      </c>
      <c r="N222" s="55">
        <v>71</v>
      </c>
      <c r="O222" s="55">
        <v>174</v>
      </c>
      <c r="P222" s="55">
        <v>119</v>
      </c>
      <c r="Q222" s="55">
        <v>87</v>
      </c>
      <c r="R222" s="55"/>
      <c r="S222" s="55">
        <v>206</v>
      </c>
      <c r="T222" s="55">
        <v>100</v>
      </c>
      <c r="U222" s="55">
        <v>76</v>
      </c>
      <c r="V222" s="55"/>
      <c r="W222" s="55">
        <v>176</v>
      </c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</row>
    <row r="223" spans="1:33" x14ac:dyDescent="0.2">
      <c r="A223" s="92"/>
      <c r="B223" s="90" t="s">
        <v>323</v>
      </c>
      <c r="C223" s="63" t="s">
        <v>564</v>
      </c>
      <c r="D223" s="33">
        <v>142</v>
      </c>
      <c r="E223" s="33">
        <v>95</v>
      </c>
      <c r="F223" s="33">
        <v>237</v>
      </c>
      <c r="G223" s="33">
        <v>127</v>
      </c>
      <c r="H223" s="33">
        <v>83</v>
      </c>
      <c r="I223" s="33">
        <v>210</v>
      </c>
      <c r="J223" s="33">
        <v>115</v>
      </c>
      <c r="K223" s="33">
        <v>82</v>
      </c>
      <c r="L223" s="33">
        <v>197</v>
      </c>
      <c r="M223" s="33">
        <v>103</v>
      </c>
      <c r="N223" s="33">
        <v>71</v>
      </c>
      <c r="O223" s="33">
        <v>174</v>
      </c>
      <c r="P223" s="33">
        <v>119</v>
      </c>
      <c r="Q223" s="33">
        <v>87</v>
      </c>
      <c r="R223" s="33"/>
      <c r="S223" s="33">
        <v>206</v>
      </c>
      <c r="T223" s="33">
        <v>100</v>
      </c>
      <c r="U223" s="33">
        <v>76</v>
      </c>
      <c r="V223" s="33"/>
      <c r="W223" s="33">
        <v>176</v>
      </c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</row>
    <row r="224" spans="1:33" x14ac:dyDescent="0.2">
      <c r="A224" s="92"/>
      <c r="B224" s="62" t="s">
        <v>60</v>
      </c>
      <c r="C224" s="54"/>
      <c r="D224" s="55">
        <v>8</v>
      </c>
      <c r="E224" s="55">
        <v>9</v>
      </c>
      <c r="F224" s="55">
        <v>17</v>
      </c>
      <c r="G224" s="55">
        <v>5</v>
      </c>
      <c r="H224" s="55">
        <v>7</v>
      </c>
      <c r="I224" s="55">
        <v>12</v>
      </c>
      <c r="J224" s="55"/>
      <c r="K224" s="55">
        <v>3</v>
      </c>
      <c r="L224" s="55">
        <v>3</v>
      </c>
      <c r="M224" s="55"/>
      <c r="N224" s="55">
        <v>3</v>
      </c>
      <c r="O224" s="55">
        <v>3</v>
      </c>
      <c r="P224" s="55"/>
      <c r="Q224" s="55"/>
      <c r="R224" s="55"/>
      <c r="S224" s="55"/>
      <c r="T224" s="55"/>
      <c r="U224" s="55"/>
      <c r="V224" s="55"/>
      <c r="W224" s="55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</row>
    <row r="225" spans="1:33" x14ac:dyDescent="0.2">
      <c r="A225" s="92"/>
      <c r="B225" s="90" t="s">
        <v>369</v>
      </c>
      <c r="C225" s="63" t="s">
        <v>570</v>
      </c>
      <c r="D225" s="33">
        <v>1</v>
      </c>
      <c r="E225" s="33">
        <v>2</v>
      </c>
      <c r="F225" s="33">
        <v>3</v>
      </c>
      <c r="G225" s="33">
        <v>1</v>
      </c>
      <c r="H225" s="33">
        <v>1</v>
      </c>
      <c r="I225" s="33">
        <v>2</v>
      </c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</row>
    <row r="226" spans="1:33" x14ac:dyDescent="0.2">
      <c r="A226" s="92"/>
      <c r="B226" s="90" t="s">
        <v>371</v>
      </c>
      <c r="C226" s="63" t="s">
        <v>571</v>
      </c>
      <c r="D226" s="33"/>
      <c r="E226" s="33">
        <v>1</v>
      </c>
      <c r="F226" s="33">
        <v>1</v>
      </c>
      <c r="G226" s="33"/>
      <c r="H226" s="33">
        <v>1</v>
      </c>
      <c r="I226" s="33">
        <v>1</v>
      </c>
      <c r="J226" s="33"/>
      <c r="K226" s="33">
        <v>1</v>
      </c>
      <c r="L226" s="33">
        <v>1</v>
      </c>
      <c r="M226" s="33"/>
      <c r="N226" s="33">
        <v>1</v>
      </c>
      <c r="O226" s="33">
        <v>1</v>
      </c>
      <c r="P226" s="33"/>
      <c r="Q226" s="33"/>
      <c r="R226" s="33"/>
      <c r="S226" s="33"/>
      <c r="T226" s="33"/>
      <c r="U226" s="33"/>
      <c r="V226" s="33"/>
      <c r="W226" s="33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</row>
    <row r="227" spans="1:33" x14ac:dyDescent="0.2">
      <c r="A227" s="92"/>
      <c r="B227" s="90" t="s">
        <v>365</v>
      </c>
      <c r="C227" s="63" t="s">
        <v>566</v>
      </c>
      <c r="D227" s="33">
        <v>4</v>
      </c>
      <c r="E227" s="33">
        <v>1</v>
      </c>
      <c r="F227" s="33">
        <v>5</v>
      </c>
      <c r="G227" s="33">
        <v>1</v>
      </c>
      <c r="H227" s="33">
        <v>1</v>
      </c>
      <c r="I227" s="33">
        <v>2</v>
      </c>
      <c r="J227" s="33"/>
      <c r="K227" s="33">
        <v>1</v>
      </c>
      <c r="L227" s="33">
        <v>1</v>
      </c>
      <c r="M227" s="33"/>
      <c r="N227" s="33">
        <v>1</v>
      </c>
      <c r="O227" s="33">
        <v>1</v>
      </c>
      <c r="P227" s="33"/>
      <c r="Q227" s="33"/>
      <c r="R227" s="33"/>
      <c r="S227" s="33"/>
      <c r="T227" s="33"/>
      <c r="U227" s="33"/>
      <c r="V227" s="33"/>
      <c r="W227" s="33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</row>
    <row r="228" spans="1:33" x14ac:dyDescent="0.2">
      <c r="A228" s="92"/>
      <c r="B228" s="90" t="s">
        <v>363</v>
      </c>
      <c r="C228" s="63" t="s">
        <v>565</v>
      </c>
      <c r="D228" s="33">
        <v>3</v>
      </c>
      <c r="E228" s="33">
        <v>5</v>
      </c>
      <c r="F228" s="33">
        <v>8</v>
      </c>
      <c r="G228" s="33">
        <v>3</v>
      </c>
      <c r="H228" s="33">
        <v>4</v>
      </c>
      <c r="I228" s="33">
        <v>7</v>
      </c>
      <c r="J228" s="33"/>
      <c r="K228" s="33">
        <v>1</v>
      </c>
      <c r="L228" s="33">
        <v>1</v>
      </c>
      <c r="M228" s="33"/>
      <c r="N228" s="33">
        <v>1</v>
      </c>
      <c r="O228" s="33">
        <v>1</v>
      </c>
      <c r="P228" s="33"/>
      <c r="Q228" s="33"/>
      <c r="R228" s="33"/>
      <c r="S228" s="33"/>
      <c r="T228" s="33"/>
      <c r="U228" s="33"/>
      <c r="V228" s="33"/>
      <c r="W228" s="33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</row>
    <row r="229" spans="1:33" x14ac:dyDescent="0.2">
      <c r="A229" s="81" t="s">
        <v>638</v>
      </c>
      <c r="B229" s="67"/>
      <c r="C229" s="68"/>
      <c r="D229" s="32">
        <v>1319</v>
      </c>
      <c r="E229" s="32">
        <v>556</v>
      </c>
      <c r="F229" s="32">
        <v>1875</v>
      </c>
      <c r="G229" s="32">
        <v>1190</v>
      </c>
      <c r="H229" s="32">
        <v>490</v>
      </c>
      <c r="I229" s="32">
        <v>1680</v>
      </c>
      <c r="J229" s="32">
        <v>1142</v>
      </c>
      <c r="K229" s="32">
        <v>525</v>
      </c>
      <c r="L229" s="32">
        <v>1667</v>
      </c>
      <c r="M229" s="32">
        <v>1090</v>
      </c>
      <c r="N229" s="32">
        <v>501</v>
      </c>
      <c r="O229" s="32">
        <v>1591</v>
      </c>
      <c r="P229" s="32">
        <v>1106</v>
      </c>
      <c r="Q229" s="32">
        <v>506</v>
      </c>
      <c r="R229" s="32">
        <v>8</v>
      </c>
      <c r="S229" s="32">
        <v>1620</v>
      </c>
      <c r="T229" s="32">
        <v>1052</v>
      </c>
      <c r="U229" s="32">
        <v>503</v>
      </c>
      <c r="V229" s="32">
        <v>9</v>
      </c>
      <c r="W229" s="32">
        <v>1564</v>
      </c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</row>
    <row r="230" spans="1:33" x14ac:dyDescent="0.2">
      <c r="A230" s="90" t="s">
        <v>36</v>
      </c>
      <c r="B230" s="53"/>
      <c r="C230" s="54"/>
      <c r="D230" s="55">
        <v>1024</v>
      </c>
      <c r="E230" s="55">
        <v>366</v>
      </c>
      <c r="F230" s="55">
        <v>1390</v>
      </c>
      <c r="G230" s="55">
        <v>926</v>
      </c>
      <c r="H230" s="55">
        <v>307</v>
      </c>
      <c r="I230" s="55">
        <v>1233</v>
      </c>
      <c r="J230" s="55">
        <v>905</v>
      </c>
      <c r="K230" s="55">
        <v>311</v>
      </c>
      <c r="L230" s="55">
        <v>1216</v>
      </c>
      <c r="M230" s="55">
        <v>870</v>
      </c>
      <c r="N230" s="55">
        <v>306</v>
      </c>
      <c r="O230" s="55">
        <v>1176</v>
      </c>
      <c r="P230" s="55">
        <v>887</v>
      </c>
      <c r="Q230" s="55">
        <v>311</v>
      </c>
      <c r="R230" s="55">
        <v>8</v>
      </c>
      <c r="S230" s="55">
        <v>1206</v>
      </c>
      <c r="T230" s="55">
        <v>840</v>
      </c>
      <c r="U230" s="55">
        <v>300</v>
      </c>
      <c r="V230" s="55">
        <v>9</v>
      </c>
      <c r="W230" s="55">
        <v>1149</v>
      </c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</row>
    <row r="231" spans="1:33" x14ac:dyDescent="0.2">
      <c r="A231" s="91">
        <v>5</v>
      </c>
      <c r="B231" s="62" t="s">
        <v>37</v>
      </c>
      <c r="C231" s="54"/>
      <c r="D231" s="55">
        <v>831</v>
      </c>
      <c r="E231" s="55">
        <v>269</v>
      </c>
      <c r="F231" s="55">
        <v>1100</v>
      </c>
      <c r="G231" s="55">
        <v>746</v>
      </c>
      <c r="H231" s="55">
        <v>230</v>
      </c>
      <c r="I231" s="55">
        <v>976</v>
      </c>
      <c r="J231" s="55">
        <v>727</v>
      </c>
      <c r="K231" s="55">
        <v>238</v>
      </c>
      <c r="L231" s="55">
        <v>965</v>
      </c>
      <c r="M231" s="55">
        <v>689</v>
      </c>
      <c r="N231" s="55">
        <v>239</v>
      </c>
      <c r="O231" s="55">
        <v>928</v>
      </c>
      <c r="P231" s="55">
        <v>686</v>
      </c>
      <c r="Q231" s="55">
        <v>250</v>
      </c>
      <c r="R231" s="55">
        <v>7</v>
      </c>
      <c r="S231" s="55">
        <v>943</v>
      </c>
      <c r="T231" s="55">
        <v>645</v>
      </c>
      <c r="U231" s="55">
        <v>244</v>
      </c>
      <c r="V231" s="55">
        <v>8</v>
      </c>
      <c r="W231" s="55">
        <v>897</v>
      </c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</row>
    <row r="232" spans="1:33" x14ac:dyDescent="0.2">
      <c r="A232" s="92"/>
      <c r="B232" s="90" t="s">
        <v>386</v>
      </c>
      <c r="C232" s="63" t="s">
        <v>576</v>
      </c>
      <c r="D232" s="33">
        <v>26</v>
      </c>
      <c r="E232" s="33">
        <v>7</v>
      </c>
      <c r="F232" s="33">
        <v>33</v>
      </c>
      <c r="G232" s="33">
        <v>29</v>
      </c>
      <c r="H232" s="33">
        <v>5</v>
      </c>
      <c r="I232" s="33">
        <v>34</v>
      </c>
      <c r="J232" s="33">
        <v>19</v>
      </c>
      <c r="K232" s="33">
        <v>7</v>
      </c>
      <c r="L232" s="33">
        <v>26</v>
      </c>
      <c r="M232" s="33">
        <v>15</v>
      </c>
      <c r="N232" s="33">
        <v>7</v>
      </c>
      <c r="O232" s="33">
        <v>22</v>
      </c>
      <c r="P232" s="33">
        <v>13</v>
      </c>
      <c r="Q232" s="33">
        <v>8</v>
      </c>
      <c r="R232" s="33"/>
      <c r="S232" s="33">
        <v>21</v>
      </c>
      <c r="T232" s="33">
        <v>11</v>
      </c>
      <c r="U232" s="33">
        <v>9</v>
      </c>
      <c r="V232" s="33"/>
      <c r="W232" s="33">
        <v>20</v>
      </c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</row>
    <row r="233" spans="1:33" x14ac:dyDescent="0.2">
      <c r="A233" s="92"/>
      <c r="B233" s="90" t="s">
        <v>392</v>
      </c>
      <c r="C233" s="63" t="s">
        <v>578</v>
      </c>
      <c r="D233" s="33">
        <v>15</v>
      </c>
      <c r="E233" s="33">
        <v>16</v>
      </c>
      <c r="F233" s="33">
        <v>31</v>
      </c>
      <c r="G233" s="33">
        <v>10</v>
      </c>
      <c r="H233" s="33">
        <v>18</v>
      </c>
      <c r="I233" s="33">
        <v>28</v>
      </c>
      <c r="J233" s="33">
        <v>9</v>
      </c>
      <c r="K233" s="33">
        <v>19</v>
      </c>
      <c r="L233" s="33">
        <v>28</v>
      </c>
      <c r="M233" s="33">
        <v>7</v>
      </c>
      <c r="N233" s="33">
        <v>16</v>
      </c>
      <c r="O233" s="33">
        <v>23</v>
      </c>
      <c r="P233" s="33">
        <v>12</v>
      </c>
      <c r="Q233" s="33">
        <v>20</v>
      </c>
      <c r="R233" s="33"/>
      <c r="S233" s="33">
        <v>32</v>
      </c>
      <c r="T233" s="33">
        <v>14</v>
      </c>
      <c r="U233" s="33">
        <v>21</v>
      </c>
      <c r="V233" s="33"/>
      <c r="W233" s="33">
        <v>35</v>
      </c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</row>
    <row r="234" spans="1:33" x14ac:dyDescent="0.2">
      <c r="A234" s="92"/>
      <c r="B234" s="90" t="s">
        <v>396</v>
      </c>
      <c r="C234" s="63" t="s">
        <v>397</v>
      </c>
      <c r="D234" s="33">
        <v>59</v>
      </c>
      <c r="E234" s="33">
        <v>16</v>
      </c>
      <c r="F234" s="33">
        <v>75</v>
      </c>
      <c r="G234" s="33">
        <v>53</v>
      </c>
      <c r="H234" s="33">
        <v>12</v>
      </c>
      <c r="I234" s="33">
        <v>65</v>
      </c>
      <c r="J234" s="33">
        <v>44</v>
      </c>
      <c r="K234" s="33">
        <v>14</v>
      </c>
      <c r="L234" s="33">
        <v>58</v>
      </c>
      <c r="M234" s="33">
        <v>43</v>
      </c>
      <c r="N234" s="33">
        <v>12</v>
      </c>
      <c r="O234" s="33">
        <v>55</v>
      </c>
      <c r="P234" s="33">
        <v>40</v>
      </c>
      <c r="Q234" s="33">
        <v>19</v>
      </c>
      <c r="R234" s="33">
        <v>1</v>
      </c>
      <c r="S234" s="33">
        <v>60</v>
      </c>
      <c r="T234" s="33">
        <v>43</v>
      </c>
      <c r="U234" s="33">
        <v>20</v>
      </c>
      <c r="V234" s="33">
        <v>2</v>
      </c>
      <c r="W234" s="33">
        <v>65</v>
      </c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</row>
    <row r="235" spans="1:33" x14ac:dyDescent="0.2">
      <c r="A235" s="92"/>
      <c r="B235" s="90" t="s">
        <v>442</v>
      </c>
      <c r="C235" s="63" t="s">
        <v>443</v>
      </c>
      <c r="D235" s="33">
        <v>2</v>
      </c>
      <c r="E235" s="33">
        <v>3</v>
      </c>
      <c r="F235" s="33">
        <v>5</v>
      </c>
      <c r="G235" s="33">
        <v>4</v>
      </c>
      <c r="H235" s="33">
        <v>5</v>
      </c>
      <c r="I235" s="33">
        <v>9</v>
      </c>
      <c r="J235" s="33">
        <v>11</v>
      </c>
      <c r="K235" s="33">
        <v>14</v>
      </c>
      <c r="L235" s="33">
        <v>25</v>
      </c>
      <c r="M235" s="33">
        <v>14</v>
      </c>
      <c r="N235" s="33">
        <v>23</v>
      </c>
      <c r="O235" s="33">
        <v>37</v>
      </c>
      <c r="P235" s="33">
        <v>12</v>
      </c>
      <c r="Q235" s="33">
        <v>25</v>
      </c>
      <c r="R235" s="33"/>
      <c r="S235" s="33">
        <v>37</v>
      </c>
      <c r="T235" s="33">
        <v>12</v>
      </c>
      <c r="U235" s="33">
        <v>28</v>
      </c>
      <c r="V235" s="33"/>
      <c r="W235" s="33">
        <v>40</v>
      </c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</row>
    <row r="236" spans="1:33" x14ac:dyDescent="0.2">
      <c r="A236" s="92"/>
      <c r="B236" s="90" t="s">
        <v>388</v>
      </c>
      <c r="C236" s="63" t="s">
        <v>389</v>
      </c>
      <c r="D236" s="33">
        <v>31</v>
      </c>
      <c r="E236" s="33">
        <v>6</v>
      </c>
      <c r="F236" s="33">
        <v>37</v>
      </c>
      <c r="G236" s="33">
        <v>38</v>
      </c>
      <c r="H236" s="33">
        <v>10</v>
      </c>
      <c r="I236" s="33">
        <v>48</v>
      </c>
      <c r="J236" s="33">
        <v>49</v>
      </c>
      <c r="K236" s="33">
        <v>13</v>
      </c>
      <c r="L236" s="33">
        <v>62</v>
      </c>
      <c r="M236" s="33">
        <v>49</v>
      </c>
      <c r="N236" s="33">
        <v>14</v>
      </c>
      <c r="O236" s="33">
        <v>63</v>
      </c>
      <c r="P236" s="33">
        <v>44</v>
      </c>
      <c r="Q236" s="33">
        <v>12</v>
      </c>
      <c r="R236" s="33"/>
      <c r="S236" s="33">
        <v>56</v>
      </c>
      <c r="T236" s="33">
        <v>44</v>
      </c>
      <c r="U236" s="33">
        <v>17</v>
      </c>
      <c r="V236" s="33"/>
      <c r="W236" s="33">
        <v>61</v>
      </c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</row>
    <row r="237" spans="1:33" x14ac:dyDescent="0.2">
      <c r="A237" s="92"/>
      <c r="B237" s="90" t="s">
        <v>378</v>
      </c>
      <c r="C237" s="63" t="s">
        <v>379</v>
      </c>
      <c r="D237" s="33">
        <v>342</v>
      </c>
      <c r="E237" s="33">
        <v>54</v>
      </c>
      <c r="F237" s="33">
        <v>396</v>
      </c>
      <c r="G237" s="33">
        <v>300</v>
      </c>
      <c r="H237" s="33">
        <v>52</v>
      </c>
      <c r="I237" s="33">
        <v>352</v>
      </c>
      <c r="J237" s="33">
        <v>308</v>
      </c>
      <c r="K237" s="33">
        <v>49</v>
      </c>
      <c r="L237" s="33">
        <v>357</v>
      </c>
      <c r="M237" s="33">
        <v>283</v>
      </c>
      <c r="N237" s="33">
        <v>39</v>
      </c>
      <c r="O237" s="33">
        <v>322</v>
      </c>
      <c r="P237" s="33">
        <v>285</v>
      </c>
      <c r="Q237" s="33">
        <v>43</v>
      </c>
      <c r="R237" s="33">
        <v>3</v>
      </c>
      <c r="S237" s="33">
        <v>331</v>
      </c>
      <c r="T237" s="33">
        <v>274</v>
      </c>
      <c r="U237" s="33">
        <v>36</v>
      </c>
      <c r="V237" s="33">
        <v>3</v>
      </c>
      <c r="W237" s="33">
        <v>313</v>
      </c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</row>
    <row r="238" spans="1:33" x14ac:dyDescent="0.2">
      <c r="A238" s="92"/>
      <c r="B238" s="90" t="s">
        <v>390</v>
      </c>
      <c r="C238" s="63" t="s">
        <v>577</v>
      </c>
      <c r="D238" s="33">
        <v>25</v>
      </c>
      <c r="E238" s="33">
        <v>10</v>
      </c>
      <c r="F238" s="33">
        <v>35</v>
      </c>
      <c r="G238" s="33">
        <v>19</v>
      </c>
      <c r="H238" s="33">
        <v>8</v>
      </c>
      <c r="I238" s="33">
        <v>27</v>
      </c>
      <c r="J238" s="33">
        <v>17</v>
      </c>
      <c r="K238" s="33">
        <v>5</v>
      </c>
      <c r="L238" s="33">
        <v>22</v>
      </c>
      <c r="M238" s="33">
        <v>16</v>
      </c>
      <c r="N238" s="33">
        <v>5</v>
      </c>
      <c r="O238" s="33">
        <v>21</v>
      </c>
      <c r="P238" s="33">
        <v>12</v>
      </c>
      <c r="Q238" s="33">
        <v>4</v>
      </c>
      <c r="R238" s="33"/>
      <c r="S238" s="33">
        <v>16</v>
      </c>
      <c r="T238" s="33">
        <v>10</v>
      </c>
      <c r="U238" s="33">
        <v>3</v>
      </c>
      <c r="V238" s="33"/>
      <c r="W238" s="33">
        <v>13</v>
      </c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</row>
    <row r="239" spans="1:33" x14ac:dyDescent="0.2">
      <c r="A239" s="92"/>
      <c r="B239" s="90" t="s">
        <v>380</v>
      </c>
      <c r="C239" s="63" t="s">
        <v>381</v>
      </c>
      <c r="D239" s="33">
        <v>73</v>
      </c>
      <c r="E239" s="33">
        <v>18</v>
      </c>
      <c r="F239" s="33">
        <v>91</v>
      </c>
      <c r="G239" s="33">
        <v>65</v>
      </c>
      <c r="H239" s="33">
        <v>13</v>
      </c>
      <c r="I239" s="33">
        <v>78</v>
      </c>
      <c r="J239" s="33">
        <v>53</v>
      </c>
      <c r="K239" s="33">
        <v>12</v>
      </c>
      <c r="L239" s="33">
        <v>65</v>
      </c>
      <c r="M239" s="33">
        <v>49</v>
      </c>
      <c r="N239" s="33">
        <v>11</v>
      </c>
      <c r="O239" s="33">
        <v>60</v>
      </c>
      <c r="P239" s="33">
        <v>38</v>
      </c>
      <c r="Q239" s="33">
        <v>11</v>
      </c>
      <c r="R239" s="33"/>
      <c r="S239" s="33">
        <v>49</v>
      </c>
      <c r="T239" s="33">
        <v>34</v>
      </c>
      <c r="U239" s="33">
        <v>7</v>
      </c>
      <c r="V239" s="33"/>
      <c r="W239" s="33">
        <v>41</v>
      </c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</row>
    <row r="240" spans="1:33" x14ac:dyDescent="0.2">
      <c r="A240" s="92"/>
      <c r="B240" s="90" t="s">
        <v>382</v>
      </c>
      <c r="C240" s="63" t="s">
        <v>383</v>
      </c>
      <c r="D240" s="33">
        <v>43</v>
      </c>
      <c r="E240" s="33">
        <v>16</v>
      </c>
      <c r="F240" s="33">
        <v>59</v>
      </c>
      <c r="G240" s="33">
        <v>35</v>
      </c>
      <c r="H240" s="33">
        <v>10</v>
      </c>
      <c r="I240" s="33">
        <v>45</v>
      </c>
      <c r="J240" s="33">
        <v>26</v>
      </c>
      <c r="K240" s="33">
        <v>8</v>
      </c>
      <c r="L240" s="33">
        <v>34</v>
      </c>
      <c r="M240" s="33">
        <v>20</v>
      </c>
      <c r="N240" s="33">
        <v>8</v>
      </c>
      <c r="O240" s="33">
        <v>28</v>
      </c>
      <c r="P240" s="33">
        <v>13</v>
      </c>
      <c r="Q240" s="33">
        <v>8</v>
      </c>
      <c r="R240" s="33"/>
      <c r="S240" s="33">
        <v>21</v>
      </c>
      <c r="T240" s="33">
        <v>8</v>
      </c>
      <c r="U240" s="33">
        <v>7</v>
      </c>
      <c r="V240" s="33"/>
      <c r="W240" s="33">
        <v>15</v>
      </c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</row>
    <row r="241" spans="1:33" x14ac:dyDescent="0.2">
      <c r="A241" s="92"/>
      <c r="B241" s="90" t="s">
        <v>398</v>
      </c>
      <c r="C241" s="63" t="s">
        <v>579</v>
      </c>
      <c r="D241" s="33">
        <v>45</v>
      </c>
      <c r="E241" s="33">
        <v>44</v>
      </c>
      <c r="F241" s="33">
        <v>89</v>
      </c>
      <c r="G241" s="33">
        <v>35</v>
      </c>
      <c r="H241" s="33">
        <v>33</v>
      </c>
      <c r="I241" s="33">
        <v>68</v>
      </c>
      <c r="J241" s="33">
        <v>28</v>
      </c>
      <c r="K241" s="33">
        <v>28</v>
      </c>
      <c r="L241" s="33">
        <v>56</v>
      </c>
      <c r="M241" s="33">
        <v>27</v>
      </c>
      <c r="N241" s="33">
        <v>27</v>
      </c>
      <c r="O241" s="33">
        <v>54</v>
      </c>
      <c r="P241" s="33">
        <v>26</v>
      </c>
      <c r="Q241" s="33">
        <v>31</v>
      </c>
      <c r="R241" s="33">
        <v>2</v>
      </c>
      <c r="S241" s="33">
        <v>59</v>
      </c>
      <c r="T241" s="33">
        <v>23</v>
      </c>
      <c r="U241" s="33">
        <v>31</v>
      </c>
      <c r="V241" s="33">
        <v>2</v>
      </c>
      <c r="W241" s="33">
        <v>56</v>
      </c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</row>
    <row r="242" spans="1:33" x14ac:dyDescent="0.2">
      <c r="A242" s="92"/>
      <c r="B242" s="90" t="s">
        <v>394</v>
      </c>
      <c r="C242" s="63" t="s">
        <v>395</v>
      </c>
      <c r="D242" s="33">
        <v>170</v>
      </c>
      <c r="E242" s="33">
        <v>79</v>
      </c>
      <c r="F242" s="33">
        <v>249</v>
      </c>
      <c r="G242" s="33">
        <v>158</v>
      </c>
      <c r="H242" s="33">
        <v>64</v>
      </c>
      <c r="I242" s="33">
        <v>222</v>
      </c>
      <c r="J242" s="33">
        <v>163</v>
      </c>
      <c r="K242" s="33">
        <v>69</v>
      </c>
      <c r="L242" s="33">
        <v>232</v>
      </c>
      <c r="M242" s="33">
        <v>166</v>
      </c>
      <c r="N242" s="33">
        <v>77</v>
      </c>
      <c r="O242" s="33">
        <v>243</v>
      </c>
      <c r="P242" s="33">
        <v>191</v>
      </c>
      <c r="Q242" s="33">
        <v>69</v>
      </c>
      <c r="R242" s="33">
        <v>1</v>
      </c>
      <c r="S242" s="33">
        <v>261</v>
      </c>
      <c r="T242" s="33">
        <v>172</v>
      </c>
      <c r="U242" s="33">
        <v>65</v>
      </c>
      <c r="V242" s="33">
        <v>1</v>
      </c>
      <c r="W242" s="33">
        <v>238</v>
      </c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</row>
    <row r="243" spans="1:33" x14ac:dyDescent="0.2">
      <c r="A243" s="92"/>
      <c r="B243" s="62" t="s">
        <v>51</v>
      </c>
      <c r="C243" s="54"/>
      <c r="D243" s="55">
        <v>84</v>
      </c>
      <c r="E243" s="55">
        <v>31</v>
      </c>
      <c r="F243" s="55">
        <v>115</v>
      </c>
      <c r="G243" s="55">
        <v>84</v>
      </c>
      <c r="H243" s="55">
        <v>26</v>
      </c>
      <c r="I243" s="55">
        <v>110</v>
      </c>
      <c r="J243" s="55">
        <v>90</v>
      </c>
      <c r="K243" s="55">
        <v>24</v>
      </c>
      <c r="L243" s="55">
        <v>114</v>
      </c>
      <c r="M243" s="55">
        <v>96</v>
      </c>
      <c r="N243" s="55">
        <v>24</v>
      </c>
      <c r="O243" s="55">
        <v>120</v>
      </c>
      <c r="P243" s="55">
        <v>109</v>
      </c>
      <c r="Q243" s="55">
        <v>24</v>
      </c>
      <c r="R243" s="55">
        <v>1</v>
      </c>
      <c r="S243" s="55">
        <v>134</v>
      </c>
      <c r="T243" s="55">
        <v>104</v>
      </c>
      <c r="U243" s="55">
        <v>22</v>
      </c>
      <c r="V243" s="55">
        <v>1</v>
      </c>
      <c r="W243" s="55">
        <v>127</v>
      </c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</row>
    <row r="244" spans="1:33" x14ac:dyDescent="0.2">
      <c r="A244" s="92"/>
      <c r="B244" s="90" t="s">
        <v>407</v>
      </c>
      <c r="C244" s="63" t="s">
        <v>581</v>
      </c>
      <c r="D244" s="33">
        <v>2</v>
      </c>
      <c r="E244" s="33"/>
      <c r="F244" s="33">
        <v>2</v>
      </c>
      <c r="G244" s="33">
        <v>2</v>
      </c>
      <c r="H244" s="33"/>
      <c r="I244" s="33">
        <v>2</v>
      </c>
      <c r="J244" s="33">
        <v>1</v>
      </c>
      <c r="K244" s="33">
        <v>1</v>
      </c>
      <c r="L244" s="33">
        <v>2</v>
      </c>
      <c r="M244" s="33">
        <v>1</v>
      </c>
      <c r="N244" s="33">
        <v>1</v>
      </c>
      <c r="O244" s="33">
        <v>2</v>
      </c>
      <c r="P244" s="33">
        <v>1</v>
      </c>
      <c r="Q244" s="33">
        <v>1</v>
      </c>
      <c r="R244" s="33"/>
      <c r="S244" s="33">
        <v>2</v>
      </c>
      <c r="T244" s="33">
        <v>1</v>
      </c>
      <c r="U244" s="33"/>
      <c r="V244" s="33"/>
      <c r="W244" s="33">
        <v>1</v>
      </c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</row>
    <row r="245" spans="1:33" x14ac:dyDescent="0.2">
      <c r="A245" s="92"/>
      <c r="B245" s="90" t="s">
        <v>415</v>
      </c>
      <c r="C245" s="63" t="s">
        <v>586</v>
      </c>
      <c r="D245" s="33">
        <v>8</v>
      </c>
      <c r="E245" s="33">
        <v>4</v>
      </c>
      <c r="F245" s="33">
        <v>12</v>
      </c>
      <c r="G245" s="33">
        <v>7</v>
      </c>
      <c r="H245" s="33">
        <v>3</v>
      </c>
      <c r="I245" s="33">
        <v>10</v>
      </c>
      <c r="J245" s="33">
        <v>8</v>
      </c>
      <c r="K245" s="33">
        <v>1</v>
      </c>
      <c r="L245" s="33">
        <v>9</v>
      </c>
      <c r="M245" s="33">
        <v>9</v>
      </c>
      <c r="N245" s="33">
        <v>3</v>
      </c>
      <c r="O245" s="33">
        <v>12</v>
      </c>
      <c r="P245" s="33">
        <v>8</v>
      </c>
      <c r="Q245" s="33">
        <v>4</v>
      </c>
      <c r="R245" s="33"/>
      <c r="S245" s="33">
        <v>12</v>
      </c>
      <c r="T245" s="33">
        <v>6</v>
      </c>
      <c r="U245" s="33">
        <v>4</v>
      </c>
      <c r="V245" s="33"/>
      <c r="W245" s="33">
        <v>10</v>
      </c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</row>
    <row r="246" spans="1:33" x14ac:dyDescent="0.2">
      <c r="A246" s="92"/>
      <c r="B246" s="90" t="s">
        <v>421</v>
      </c>
      <c r="C246" s="63" t="s">
        <v>590</v>
      </c>
      <c r="D246" s="33"/>
      <c r="E246" s="33"/>
      <c r="F246" s="33"/>
      <c r="G246" s="33"/>
      <c r="H246" s="33"/>
      <c r="I246" s="33"/>
      <c r="J246" s="33">
        <v>3</v>
      </c>
      <c r="K246" s="33"/>
      <c r="L246" s="33">
        <v>3</v>
      </c>
      <c r="M246" s="33">
        <v>3</v>
      </c>
      <c r="N246" s="33"/>
      <c r="O246" s="33">
        <v>3</v>
      </c>
      <c r="P246" s="33">
        <v>4</v>
      </c>
      <c r="Q246" s="33"/>
      <c r="R246" s="33"/>
      <c r="S246" s="33">
        <v>4</v>
      </c>
      <c r="T246" s="33">
        <v>3</v>
      </c>
      <c r="U246" s="33">
        <v>1</v>
      </c>
      <c r="V246" s="33"/>
      <c r="W246" s="33">
        <v>4</v>
      </c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</row>
    <row r="247" spans="1:33" x14ac:dyDescent="0.2">
      <c r="A247" s="92"/>
      <c r="B247" s="90" t="s">
        <v>582</v>
      </c>
      <c r="C247" s="63" t="s">
        <v>583</v>
      </c>
      <c r="D247" s="33">
        <v>38</v>
      </c>
      <c r="E247" s="33">
        <v>9</v>
      </c>
      <c r="F247" s="33">
        <v>47</v>
      </c>
      <c r="G247" s="33">
        <v>36</v>
      </c>
      <c r="H247" s="33">
        <v>6</v>
      </c>
      <c r="I247" s="33">
        <v>42</v>
      </c>
      <c r="J247" s="33">
        <v>35</v>
      </c>
      <c r="K247" s="33">
        <v>8</v>
      </c>
      <c r="L247" s="33">
        <v>43</v>
      </c>
      <c r="M247" s="33">
        <v>29</v>
      </c>
      <c r="N247" s="33">
        <v>5</v>
      </c>
      <c r="O247" s="33">
        <v>34</v>
      </c>
      <c r="P247" s="33">
        <v>52</v>
      </c>
      <c r="Q247" s="33">
        <v>8</v>
      </c>
      <c r="R247" s="33">
        <v>1</v>
      </c>
      <c r="S247" s="33">
        <v>61</v>
      </c>
      <c r="T247" s="33">
        <v>46</v>
      </c>
      <c r="U247" s="33">
        <v>6</v>
      </c>
      <c r="V247" s="33">
        <v>1</v>
      </c>
      <c r="W247" s="33">
        <v>53</v>
      </c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</row>
    <row r="248" spans="1:33" x14ac:dyDescent="0.2">
      <c r="A248" s="92"/>
      <c r="B248" s="90" t="s">
        <v>405</v>
      </c>
      <c r="C248" s="63" t="s">
        <v>580</v>
      </c>
      <c r="D248" s="33">
        <v>5</v>
      </c>
      <c r="E248" s="33">
        <v>3</v>
      </c>
      <c r="F248" s="33">
        <v>8</v>
      </c>
      <c r="G248" s="33">
        <v>4</v>
      </c>
      <c r="H248" s="33">
        <v>4</v>
      </c>
      <c r="I248" s="33">
        <v>8</v>
      </c>
      <c r="J248" s="33">
        <v>4</v>
      </c>
      <c r="K248" s="33">
        <v>3</v>
      </c>
      <c r="L248" s="33">
        <v>7</v>
      </c>
      <c r="M248" s="33">
        <v>3</v>
      </c>
      <c r="N248" s="33">
        <v>3</v>
      </c>
      <c r="O248" s="33">
        <v>6</v>
      </c>
      <c r="P248" s="33">
        <v>3</v>
      </c>
      <c r="Q248" s="33">
        <v>2</v>
      </c>
      <c r="R248" s="33"/>
      <c r="S248" s="33">
        <v>5</v>
      </c>
      <c r="T248" s="33">
        <v>3</v>
      </c>
      <c r="U248" s="33">
        <v>2</v>
      </c>
      <c r="V248" s="33"/>
      <c r="W248" s="33">
        <v>5</v>
      </c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</row>
    <row r="249" spans="1:33" x14ac:dyDescent="0.2">
      <c r="A249" s="92"/>
      <c r="B249" s="90" t="s">
        <v>409</v>
      </c>
      <c r="C249" s="63" t="s">
        <v>584</v>
      </c>
      <c r="D249" s="33">
        <v>24</v>
      </c>
      <c r="E249" s="33">
        <v>10</v>
      </c>
      <c r="F249" s="33">
        <v>34</v>
      </c>
      <c r="G249" s="33">
        <v>23</v>
      </c>
      <c r="H249" s="33">
        <v>10</v>
      </c>
      <c r="I249" s="33">
        <v>33</v>
      </c>
      <c r="J249" s="33">
        <v>30</v>
      </c>
      <c r="K249" s="33">
        <v>7</v>
      </c>
      <c r="L249" s="33">
        <v>37</v>
      </c>
      <c r="M249" s="33">
        <v>34</v>
      </c>
      <c r="N249" s="33">
        <v>8</v>
      </c>
      <c r="O249" s="33">
        <v>42</v>
      </c>
      <c r="P249" s="33">
        <v>25</v>
      </c>
      <c r="Q249" s="33">
        <v>6</v>
      </c>
      <c r="R249" s="33"/>
      <c r="S249" s="33">
        <v>31</v>
      </c>
      <c r="T249" s="33">
        <v>29</v>
      </c>
      <c r="U249" s="33">
        <v>6</v>
      </c>
      <c r="V249" s="33"/>
      <c r="W249" s="33">
        <v>35</v>
      </c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</row>
    <row r="250" spans="1:33" x14ac:dyDescent="0.2">
      <c r="A250" s="92"/>
      <c r="B250" s="90" t="s">
        <v>411</v>
      </c>
      <c r="C250" s="63" t="s">
        <v>585</v>
      </c>
      <c r="D250" s="33">
        <v>1</v>
      </c>
      <c r="E250" s="33">
        <v>3</v>
      </c>
      <c r="F250" s="33">
        <v>4</v>
      </c>
      <c r="G250" s="33">
        <v>3</v>
      </c>
      <c r="H250" s="33">
        <v>2</v>
      </c>
      <c r="I250" s="33">
        <v>5</v>
      </c>
      <c r="J250" s="33">
        <v>4</v>
      </c>
      <c r="K250" s="33">
        <v>2</v>
      </c>
      <c r="L250" s="33">
        <v>6</v>
      </c>
      <c r="M250" s="33">
        <v>8</v>
      </c>
      <c r="N250" s="33">
        <v>2</v>
      </c>
      <c r="O250" s="33">
        <v>10</v>
      </c>
      <c r="P250" s="33">
        <v>7</v>
      </c>
      <c r="Q250" s="33">
        <v>2</v>
      </c>
      <c r="R250" s="33"/>
      <c r="S250" s="33">
        <v>9</v>
      </c>
      <c r="T250" s="33">
        <v>7</v>
      </c>
      <c r="U250" s="33">
        <v>2</v>
      </c>
      <c r="V250" s="33"/>
      <c r="W250" s="33">
        <v>9</v>
      </c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</row>
    <row r="251" spans="1:33" x14ac:dyDescent="0.2">
      <c r="A251" s="92"/>
      <c r="B251" s="90" t="s">
        <v>413</v>
      </c>
      <c r="C251" s="63" t="s">
        <v>587</v>
      </c>
      <c r="D251" s="33"/>
      <c r="E251" s="33">
        <v>1</v>
      </c>
      <c r="F251" s="33">
        <v>1</v>
      </c>
      <c r="G251" s="33"/>
      <c r="H251" s="33"/>
      <c r="I251" s="33"/>
      <c r="J251" s="33"/>
      <c r="K251" s="33"/>
      <c r="L251" s="33"/>
      <c r="M251" s="33">
        <v>3</v>
      </c>
      <c r="N251" s="33"/>
      <c r="O251" s="33">
        <v>3</v>
      </c>
      <c r="P251" s="33"/>
      <c r="Q251" s="33"/>
      <c r="R251" s="33"/>
      <c r="S251" s="33"/>
      <c r="T251" s="33">
        <v>1</v>
      </c>
      <c r="U251" s="33"/>
      <c r="V251" s="33"/>
      <c r="W251" s="33">
        <v>1</v>
      </c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</row>
    <row r="252" spans="1:33" x14ac:dyDescent="0.2">
      <c r="A252" s="92"/>
      <c r="B252" s="90" t="s">
        <v>419</v>
      </c>
      <c r="C252" s="63" t="s">
        <v>589</v>
      </c>
      <c r="D252" s="33">
        <v>1</v>
      </c>
      <c r="E252" s="33"/>
      <c r="F252" s="33">
        <v>1</v>
      </c>
      <c r="G252" s="33">
        <v>2</v>
      </c>
      <c r="H252" s="33"/>
      <c r="I252" s="33">
        <v>2</v>
      </c>
      <c r="J252" s="33">
        <v>2</v>
      </c>
      <c r="K252" s="33"/>
      <c r="L252" s="33">
        <v>2</v>
      </c>
      <c r="M252" s="33">
        <v>2</v>
      </c>
      <c r="N252" s="33"/>
      <c r="O252" s="33">
        <v>2</v>
      </c>
      <c r="P252" s="33">
        <v>1</v>
      </c>
      <c r="Q252" s="33">
        <v>1</v>
      </c>
      <c r="R252" s="33"/>
      <c r="S252" s="33">
        <v>2</v>
      </c>
      <c r="T252" s="33">
        <v>1</v>
      </c>
      <c r="U252" s="33">
        <v>1</v>
      </c>
      <c r="V252" s="33"/>
      <c r="W252" s="33">
        <v>2</v>
      </c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</row>
    <row r="253" spans="1:33" x14ac:dyDescent="0.2">
      <c r="A253" s="92"/>
      <c r="B253" s="90" t="s">
        <v>417</v>
      </c>
      <c r="C253" s="63" t="s">
        <v>588</v>
      </c>
      <c r="D253" s="33">
        <v>5</v>
      </c>
      <c r="E253" s="33">
        <v>1</v>
      </c>
      <c r="F253" s="33">
        <v>6</v>
      </c>
      <c r="G253" s="33">
        <v>7</v>
      </c>
      <c r="H253" s="33">
        <v>1</v>
      </c>
      <c r="I253" s="33">
        <v>8</v>
      </c>
      <c r="J253" s="33">
        <v>3</v>
      </c>
      <c r="K253" s="33">
        <v>2</v>
      </c>
      <c r="L253" s="33">
        <v>5</v>
      </c>
      <c r="M253" s="33">
        <v>4</v>
      </c>
      <c r="N253" s="33">
        <v>2</v>
      </c>
      <c r="O253" s="33">
        <v>6</v>
      </c>
      <c r="P253" s="33">
        <v>8</v>
      </c>
      <c r="Q253" s="33"/>
      <c r="R253" s="33"/>
      <c r="S253" s="33">
        <v>8</v>
      </c>
      <c r="T253" s="33">
        <v>7</v>
      </c>
      <c r="U253" s="33"/>
      <c r="V253" s="33"/>
      <c r="W253" s="33">
        <v>7</v>
      </c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</row>
    <row r="254" spans="1:33" x14ac:dyDescent="0.2">
      <c r="A254" s="92"/>
      <c r="B254" s="62" t="s">
        <v>56</v>
      </c>
      <c r="C254" s="54"/>
      <c r="D254" s="55">
        <v>86</v>
      </c>
      <c r="E254" s="55">
        <v>30</v>
      </c>
      <c r="F254" s="55">
        <v>116</v>
      </c>
      <c r="G254" s="55">
        <v>75</v>
      </c>
      <c r="H254" s="55">
        <v>28</v>
      </c>
      <c r="I254" s="55">
        <v>103</v>
      </c>
      <c r="J254" s="55">
        <v>76</v>
      </c>
      <c r="K254" s="55">
        <v>29</v>
      </c>
      <c r="L254" s="55">
        <v>105</v>
      </c>
      <c r="M254" s="55">
        <v>75</v>
      </c>
      <c r="N254" s="55">
        <v>27</v>
      </c>
      <c r="O254" s="55">
        <v>102</v>
      </c>
      <c r="P254" s="55">
        <v>83</v>
      </c>
      <c r="Q254" s="55">
        <v>28</v>
      </c>
      <c r="R254" s="55"/>
      <c r="S254" s="55">
        <v>111</v>
      </c>
      <c r="T254" s="55">
        <v>83</v>
      </c>
      <c r="U254" s="55">
        <v>25</v>
      </c>
      <c r="V254" s="55"/>
      <c r="W254" s="55">
        <v>108</v>
      </c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</row>
    <row r="255" spans="1:33" x14ac:dyDescent="0.2">
      <c r="A255" s="92"/>
      <c r="B255" s="90" t="s">
        <v>423</v>
      </c>
      <c r="C255" s="63" t="s">
        <v>591</v>
      </c>
      <c r="D255" s="33">
        <v>19</v>
      </c>
      <c r="E255" s="33">
        <v>4</v>
      </c>
      <c r="F255" s="33">
        <v>23</v>
      </c>
      <c r="G255" s="33">
        <v>16</v>
      </c>
      <c r="H255" s="33">
        <v>4</v>
      </c>
      <c r="I255" s="33">
        <v>20</v>
      </c>
      <c r="J255" s="33">
        <v>11</v>
      </c>
      <c r="K255" s="33">
        <v>5</v>
      </c>
      <c r="L255" s="33">
        <v>16</v>
      </c>
      <c r="M255" s="33">
        <v>14</v>
      </c>
      <c r="N255" s="33">
        <v>5</v>
      </c>
      <c r="O255" s="33">
        <v>19</v>
      </c>
      <c r="P255" s="33">
        <v>11</v>
      </c>
      <c r="Q255" s="33">
        <v>5</v>
      </c>
      <c r="R255" s="33"/>
      <c r="S255" s="33">
        <v>16</v>
      </c>
      <c r="T255" s="33">
        <v>9</v>
      </c>
      <c r="U255" s="33">
        <v>4</v>
      </c>
      <c r="V255" s="33"/>
      <c r="W255" s="33">
        <v>13</v>
      </c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</row>
    <row r="256" spans="1:33" x14ac:dyDescent="0.2">
      <c r="A256" s="92"/>
      <c r="B256" s="90" t="s">
        <v>425</v>
      </c>
      <c r="C256" s="63" t="s">
        <v>592</v>
      </c>
      <c r="D256" s="33">
        <v>17</v>
      </c>
      <c r="E256" s="33">
        <v>6</v>
      </c>
      <c r="F256" s="33">
        <v>23</v>
      </c>
      <c r="G256" s="33">
        <v>22</v>
      </c>
      <c r="H256" s="33">
        <v>7</v>
      </c>
      <c r="I256" s="33">
        <v>29</v>
      </c>
      <c r="J256" s="33">
        <v>20</v>
      </c>
      <c r="K256" s="33">
        <v>7</v>
      </c>
      <c r="L256" s="33">
        <v>27</v>
      </c>
      <c r="M256" s="33">
        <v>22</v>
      </c>
      <c r="N256" s="33">
        <v>4</v>
      </c>
      <c r="O256" s="33">
        <v>26</v>
      </c>
      <c r="P256" s="33">
        <v>24</v>
      </c>
      <c r="Q256" s="33">
        <v>5</v>
      </c>
      <c r="R256" s="33"/>
      <c r="S256" s="33">
        <v>29</v>
      </c>
      <c r="T256" s="33">
        <v>27</v>
      </c>
      <c r="U256" s="33">
        <v>8</v>
      </c>
      <c r="V256" s="33"/>
      <c r="W256" s="33">
        <v>35</v>
      </c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</row>
    <row r="257" spans="1:33" x14ac:dyDescent="0.2">
      <c r="A257" s="92"/>
      <c r="B257" s="90" t="s">
        <v>429</v>
      </c>
      <c r="C257" s="63" t="s">
        <v>593</v>
      </c>
      <c r="D257" s="33">
        <v>9</v>
      </c>
      <c r="E257" s="33">
        <v>3</v>
      </c>
      <c r="F257" s="33">
        <v>12</v>
      </c>
      <c r="G257" s="33">
        <v>10</v>
      </c>
      <c r="H257" s="33">
        <v>3</v>
      </c>
      <c r="I257" s="33">
        <v>13</v>
      </c>
      <c r="J257" s="33">
        <v>10</v>
      </c>
      <c r="K257" s="33">
        <v>2</v>
      </c>
      <c r="L257" s="33">
        <v>12</v>
      </c>
      <c r="M257" s="33">
        <v>7</v>
      </c>
      <c r="N257" s="33">
        <v>3</v>
      </c>
      <c r="O257" s="33">
        <v>10</v>
      </c>
      <c r="P257" s="33">
        <v>5</v>
      </c>
      <c r="Q257" s="33">
        <v>2</v>
      </c>
      <c r="R257" s="33"/>
      <c r="S257" s="33">
        <v>7</v>
      </c>
      <c r="T257" s="33">
        <v>7</v>
      </c>
      <c r="U257" s="33">
        <v>2</v>
      </c>
      <c r="V257" s="33"/>
      <c r="W257" s="33">
        <v>9</v>
      </c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</row>
    <row r="258" spans="1:33" x14ac:dyDescent="0.2">
      <c r="A258" s="92"/>
      <c r="B258" s="90" t="s">
        <v>433</v>
      </c>
      <c r="C258" s="63" t="s">
        <v>148</v>
      </c>
      <c r="D258" s="33">
        <v>35</v>
      </c>
      <c r="E258" s="33">
        <v>14</v>
      </c>
      <c r="F258" s="33">
        <v>49</v>
      </c>
      <c r="G258" s="33">
        <v>24</v>
      </c>
      <c r="H258" s="33">
        <v>13</v>
      </c>
      <c r="I258" s="33">
        <v>37</v>
      </c>
      <c r="J258" s="33">
        <v>31</v>
      </c>
      <c r="K258" s="33">
        <v>13</v>
      </c>
      <c r="L258" s="33">
        <v>44</v>
      </c>
      <c r="M258" s="33">
        <v>28</v>
      </c>
      <c r="N258" s="33">
        <v>11</v>
      </c>
      <c r="O258" s="33">
        <v>39</v>
      </c>
      <c r="P258" s="33">
        <v>40</v>
      </c>
      <c r="Q258" s="33">
        <v>11</v>
      </c>
      <c r="R258" s="33"/>
      <c r="S258" s="33">
        <v>51</v>
      </c>
      <c r="T258" s="33">
        <v>36</v>
      </c>
      <c r="U258" s="33">
        <v>6</v>
      </c>
      <c r="V258" s="33"/>
      <c r="W258" s="33">
        <v>42</v>
      </c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</row>
    <row r="259" spans="1:33" x14ac:dyDescent="0.2">
      <c r="A259" s="92"/>
      <c r="B259" s="90" t="s">
        <v>595</v>
      </c>
      <c r="C259" s="63" t="s">
        <v>596</v>
      </c>
      <c r="D259" s="33">
        <v>6</v>
      </c>
      <c r="E259" s="33">
        <v>3</v>
      </c>
      <c r="F259" s="33">
        <v>9</v>
      </c>
      <c r="G259" s="33">
        <v>3</v>
      </c>
      <c r="H259" s="33">
        <v>1</v>
      </c>
      <c r="I259" s="33">
        <v>4</v>
      </c>
      <c r="J259" s="33">
        <v>4</v>
      </c>
      <c r="K259" s="33">
        <v>2</v>
      </c>
      <c r="L259" s="33">
        <v>6</v>
      </c>
      <c r="M259" s="33">
        <v>4</v>
      </c>
      <c r="N259" s="33">
        <v>4</v>
      </c>
      <c r="O259" s="33">
        <v>8</v>
      </c>
      <c r="P259" s="33">
        <v>3</v>
      </c>
      <c r="Q259" s="33">
        <v>5</v>
      </c>
      <c r="R259" s="33"/>
      <c r="S259" s="33">
        <v>8</v>
      </c>
      <c r="T259" s="33">
        <v>4</v>
      </c>
      <c r="U259" s="33">
        <v>5</v>
      </c>
      <c r="V259" s="33"/>
      <c r="W259" s="33">
        <v>9</v>
      </c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</row>
    <row r="260" spans="1:33" x14ac:dyDescent="0.2">
      <c r="A260" s="92"/>
      <c r="B260" s="62" t="s">
        <v>57</v>
      </c>
      <c r="C260" s="54"/>
      <c r="D260" s="55">
        <v>23</v>
      </c>
      <c r="E260" s="55">
        <v>36</v>
      </c>
      <c r="F260" s="55">
        <v>59</v>
      </c>
      <c r="G260" s="55">
        <v>21</v>
      </c>
      <c r="H260" s="55">
        <v>23</v>
      </c>
      <c r="I260" s="55">
        <v>44</v>
      </c>
      <c r="J260" s="55">
        <v>12</v>
      </c>
      <c r="K260" s="55">
        <v>20</v>
      </c>
      <c r="L260" s="55">
        <v>32</v>
      </c>
      <c r="M260" s="55">
        <v>10</v>
      </c>
      <c r="N260" s="55">
        <v>16</v>
      </c>
      <c r="O260" s="55">
        <v>26</v>
      </c>
      <c r="P260" s="55">
        <v>9</v>
      </c>
      <c r="Q260" s="55">
        <v>9</v>
      </c>
      <c r="R260" s="55"/>
      <c r="S260" s="55">
        <v>18</v>
      </c>
      <c r="T260" s="55">
        <v>8</v>
      </c>
      <c r="U260" s="55">
        <v>9</v>
      </c>
      <c r="V260" s="55"/>
      <c r="W260" s="55">
        <v>17</v>
      </c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</row>
    <row r="261" spans="1:33" x14ac:dyDescent="0.2">
      <c r="A261" s="92"/>
      <c r="B261" s="90" t="s">
        <v>402</v>
      </c>
      <c r="C261" s="63" t="s">
        <v>597</v>
      </c>
      <c r="D261" s="33">
        <v>10</v>
      </c>
      <c r="E261" s="33">
        <v>13</v>
      </c>
      <c r="F261" s="33">
        <v>23</v>
      </c>
      <c r="G261" s="33">
        <v>8</v>
      </c>
      <c r="H261" s="33">
        <v>7</v>
      </c>
      <c r="I261" s="33">
        <v>15</v>
      </c>
      <c r="J261" s="33">
        <v>6</v>
      </c>
      <c r="K261" s="33">
        <v>6</v>
      </c>
      <c r="L261" s="33">
        <v>12</v>
      </c>
      <c r="M261" s="33">
        <v>3</v>
      </c>
      <c r="N261" s="33">
        <v>6</v>
      </c>
      <c r="O261" s="33">
        <v>9</v>
      </c>
      <c r="P261" s="33">
        <v>3</v>
      </c>
      <c r="Q261" s="33">
        <v>4</v>
      </c>
      <c r="R261" s="33"/>
      <c r="S261" s="33">
        <v>7</v>
      </c>
      <c r="T261" s="33">
        <v>3</v>
      </c>
      <c r="U261" s="33">
        <v>4</v>
      </c>
      <c r="V261" s="33"/>
      <c r="W261" s="33">
        <v>7</v>
      </c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</row>
    <row r="262" spans="1:33" x14ac:dyDescent="0.2">
      <c r="A262" s="67"/>
      <c r="B262" s="90" t="s">
        <v>400</v>
      </c>
      <c r="C262" s="63" t="s">
        <v>401</v>
      </c>
      <c r="D262" s="33">
        <v>13</v>
      </c>
      <c r="E262" s="33">
        <v>23</v>
      </c>
      <c r="F262" s="33">
        <v>36</v>
      </c>
      <c r="G262" s="33">
        <v>13</v>
      </c>
      <c r="H262" s="33">
        <v>16</v>
      </c>
      <c r="I262" s="33">
        <v>29</v>
      </c>
      <c r="J262" s="33">
        <v>6</v>
      </c>
      <c r="K262" s="33">
        <v>14</v>
      </c>
      <c r="L262" s="33">
        <v>20</v>
      </c>
      <c r="M262" s="33">
        <v>7</v>
      </c>
      <c r="N262" s="33">
        <v>10</v>
      </c>
      <c r="O262" s="33">
        <v>17</v>
      </c>
      <c r="P262" s="33">
        <v>6</v>
      </c>
      <c r="Q262" s="33">
        <v>5</v>
      </c>
      <c r="R262" s="33"/>
      <c r="S262" s="33">
        <v>11</v>
      </c>
      <c r="T262" s="33">
        <v>5</v>
      </c>
      <c r="U262" s="33">
        <v>5</v>
      </c>
      <c r="V262" s="33"/>
      <c r="W262" s="33">
        <v>10</v>
      </c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</row>
    <row r="263" spans="1:33" x14ac:dyDescent="0.2">
      <c r="A263" s="90" t="s">
        <v>41</v>
      </c>
      <c r="B263" s="53"/>
      <c r="C263" s="54"/>
      <c r="D263" s="55">
        <v>295</v>
      </c>
      <c r="E263" s="55">
        <v>190</v>
      </c>
      <c r="F263" s="55">
        <v>485</v>
      </c>
      <c r="G263" s="55">
        <v>264</v>
      </c>
      <c r="H263" s="55">
        <v>183</v>
      </c>
      <c r="I263" s="55">
        <v>447</v>
      </c>
      <c r="J263" s="55">
        <v>237</v>
      </c>
      <c r="K263" s="55">
        <v>214</v>
      </c>
      <c r="L263" s="55">
        <v>451</v>
      </c>
      <c r="M263" s="55">
        <v>220</v>
      </c>
      <c r="N263" s="55">
        <v>195</v>
      </c>
      <c r="O263" s="55">
        <v>415</v>
      </c>
      <c r="P263" s="55">
        <v>219</v>
      </c>
      <c r="Q263" s="55">
        <v>195</v>
      </c>
      <c r="R263" s="55"/>
      <c r="S263" s="55">
        <v>414</v>
      </c>
      <c r="T263" s="55">
        <v>212</v>
      </c>
      <c r="U263" s="55">
        <v>203</v>
      </c>
      <c r="V263" s="55"/>
      <c r="W263" s="55">
        <v>415</v>
      </c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</row>
    <row r="264" spans="1:33" x14ac:dyDescent="0.2">
      <c r="A264" s="91">
        <v>7</v>
      </c>
      <c r="B264" s="62" t="s">
        <v>43</v>
      </c>
      <c r="C264" s="54"/>
      <c r="D264" s="55">
        <v>204</v>
      </c>
      <c r="E264" s="55">
        <v>128</v>
      </c>
      <c r="F264" s="55">
        <v>332</v>
      </c>
      <c r="G264" s="55">
        <v>180</v>
      </c>
      <c r="H264" s="55">
        <v>115</v>
      </c>
      <c r="I264" s="55">
        <v>295</v>
      </c>
      <c r="J264" s="55">
        <v>156</v>
      </c>
      <c r="K264" s="55">
        <v>143</v>
      </c>
      <c r="L264" s="55">
        <v>299</v>
      </c>
      <c r="M264" s="55">
        <v>148</v>
      </c>
      <c r="N264" s="55">
        <v>130</v>
      </c>
      <c r="O264" s="55">
        <v>278</v>
      </c>
      <c r="P264" s="55">
        <v>155</v>
      </c>
      <c r="Q264" s="55">
        <v>129</v>
      </c>
      <c r="R264" s="55"/>
      <c r="S264" s="55">
        <v>284</v>
      </c>
      <c r="T264" s="55">
        <v>153</v>
      </c>
      <c r="U264" s="55">
        <v>134</v>
      </c>
      <c r="V264" s="55"/>
      <c r="W264" s="55">
        <v>287</v>
      </c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</row>
    <row r="265" spans="1:33" x14ac:dyDescent="0.2">
      <c r="A265" s="92"/>
      <c r="B265" s="90" t="s">
        <v>386</v>
      </c>
      <c r="C265" s="63" t="s">
        <v>576</v>
      </c>
      <c r="D265" s="33">
        <v>12</v>
      </c>
      <c r="E265" s="33">
        <v>8</v>
      </c>
      <c r="F265" s="33">
        <v>20</v>
      </c>
      <c r="G265" s="33">
        <v>9</v>
      </c>
      <c r="H265" s="33">
        <v>8</v>
      </c>
      <c r="I265" s="33">
        <v>17</v>
      </c>
      <c r="J265" s="33">
        <v>7</v>
      </c>
      <c r="K265" s="33">
        <v>8</v>
      </c>
      <c r="L265" s="33">
        <v>15</v>
      </c>
      <c r="M265" s="33">
        <v>8</v>
      </c>
      <c r="N265" s="33">
        <v>7</v>
      </c>
      <c r="O265" s="33">
        <v>15</v>
      </c>
      <c r="P265" s="33">
        <v>6</v>
      </c>
      <c r="Q265" s="33">
        <v>7</v>
      </c>
      <c r="R265" s="33"/>
      <c r="S265" s="33">
        <v>13</v>
      </c>
      <c r="T265" s="33">
        <v>5</v>
      </c>
      <c r="U265" s="33">
        <v>6</v>
      </c>
      <c r="V265" s="33"/>
      <c r="W265" s="33">
        <v>11</v>
      </c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</row>
    <row r="266" spans="1:33" x14ac:dyDescent="0.2">
      <c r="A266" s="92"/>
      <c r="B266" s="90" t="s">
        <v>392</v>
      </c>
      <c r="C266" s="63" t="s">
        <v>578</v>
      </c>
      <c r="D266" s="33">
        <v>2</v>
      </c>
      <c r="E266" s="33">
        <v>22</v>
      </c>
      <c r="F266" s="33">
        <v>24</v>
      </c>
      <c r="G266" s="33">
        <v>2</v>
      </c>
      <c r="H266" s="33">
        <v>19</v>
      </c>
      <c r="I266" s="33">
        <v>21</v>
      </c>
      <c r="J266" s="33">
        <v>4</v>
      </c>
      <c r="K266" s="33">
        <v>21</v>
      </c>
      <c r="L266" s="33">
        <v>25</v>
      </c>
      <c r="M266" s="33">
        <v>3</v>
      </c>
      <c r="N266" s="33">
        <v>18</v>
      </c>
      <c r="O266" s="33">
        <v>21</v>
      </c>
      <c r="P266" s="33">
        <v>3</v>
      </c>
      <c r="Q266" s="33">
        <v>17</v>
      </c>
      <c r="R266" s="33"/>
      <c r="S266" s="33">
        <v>20</v>
      </c>
      <c r="T266" s="33">
        <v>4</v>
      </c>
      <c r="U266" s="33">
        <v>17</v>
      </c>
      <c r="V266" s="33"/>
      <c r="W266" s="33">
        <v>21</v>
      </c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</row>
    <row r="267" spans="1:33" x14ac:dyDescent="0.2">
      <c r="A267" s="92"/>
      <c r="B267" s="90" t="s">
        <v>440</v>
      </c>
      <c r="C267" s="63" t="s">
        <v>602</v>
      </c>
      <c r="D267" s="33">
        <v>29</v>
      </c>
      <c r="E267" s="33">
        <v>17</v>
      </c>
      <c r="F267" s="33">
        <v>46</v>
      </c>
      <c r="G267" s="33">
        <v>31</v>
      </c>
      <c r="H267" s="33">
        <v>14</v>
      </c>
      <c r="I267" s="33">
        <v>45</v>
      </c>
      <c r="J267" s="33">
        <v>29</v>
      </c>
      <c r="K267" s="33">
        <v>24</v>
      </c>
      <c r="L267" s="33">
        <v>53</v>
      </c>
      <c r="M267" s="33">
        <v>28</v>
      </c>
      <c r="N267" s="33">
        <v>22</v>
      </c>
      <c r="O267" s="33">
        <v>50</v>
      </c>
      <c r="P267" s="33">
        <v>37</v>
      </c>
      <c r="Q267" s="33">
        <v>29</v>
      </c>
      <c r="R267" s="33"/>
      <c r="S267" s="33">
        <v>66</v>
      </c>
      <c r="T267" s="33">
        <v>46</v>
      </c>
      <c r="U267" s="33">
        <v>38</v>
      </c>
      <c r="V267" s="33"/>
      <c r="W267" s="33">
        <v>84</v>
      </c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</row>
    <row r="268" spans="1:33" x14ac:dyDescent="0.2">
      <c r="A268" s="92"/>
      <c r="B268" s="90" t="s">
        <v>442</v>
      </c>
      <c r="C268" s="63" t="s">
        <v>443</v>
      </c>
      <c r="D268" s="33">
        <v>13</v>
      </c>
      <c r="E268" s="33">
        <v>27</v>
      </c>
      <c r="F268" s="33">
        <v>40</v>
      </c>
      <c r="G268" s="33">
        <v>11</v>
      </c>
      <c r="H268" s="33">
        <v>25</v>
      </c>
      <c r="I268" s="33">
        <v>36</v>
      </c>
      <c r="J268" s="33">
        <v>8</v>
      </c>
      <c r="K268" s="33">
        <v>25</v>
      </c>
      <c r="L268" s="33">
        <v>33</v>
      </c>
      <c r="M268" s="33">
        <v>11</v>
      </c>
      <c r="N268" s="33">
        <v>27</v>
      </c>
      <c r="O268" s="33">
        <v>38</v>
      </c>
      <c r="P268" s="33">
        <v>9</v>
      </c>
      <c r="Q268" s="33">
        <v>20</v>
      </c>
      <c r="R268" s="33"/>
      <c r="S268" s="33">
        <v>29</v>
      </c>
      <c r="T268" s="33">
        <v>8</v>
      </c>
      <c r="U268" s="33">
        <v>18</v>
      </c>
      <c r="V268" s="33"/>
      <c r="W268" s="33">
        <v>26</v>
      </c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</row>
    <row r="269" spans="1:33" x14ac:dyDescent="0.2">
      <c r="A269" s="92"/>
      <c r="B269" s="90" t="s">
        <v>388</v>
      </c>
      <c r="C269" s="63" t="s">
        <v>389</v>
      </c>
      <c r="D269" s="33">
        <v>43</v>
      </c>
      <c r="E269" s="33">
        <v>13</v>
      </c>
      <c r="F269" s="33">
        <v>56</v>
      </c>
      <c r="G269" s="33">
        <v>35</v>
      </c>
      <c r="H269" s="33">
        <v>10</v>
      </c>
      <c r="I269" s="33">
        <v>45</v>
      </c>
      <c r="J269" s="33">
        <v>28</v>
      </c>
      <c r="K269" s="33">
        <v>9</v>
      </c>
      <c r="L269" s="33">
        <v>37</v>
      </c>
      <c r="M269" s="33">
        <v>21</v>
      </c>
      <c r="N269" s="33">
        <v>11</v>
      </c>
      <c r="O269" s="33">
        <v>32</v>
      </c>
      <c r="P269" s="33">
        <v>19</v>
      </c>
      <c r="Q269" s="33">
        <v>9</v>
      </c>
      <c r="R269" s="33"/>
      <c r="S269" s="33">
        <v>28</v>
      </c>
      <c r="T269" s="33">
        <v>14</v>
      </c>
      <c r="U269" s="33">
        <v>9</v>
      </c>
      <c r="V269" s="33"/>
      <c r="W269" s="33">
        <v>23</v>
      </c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</row>
    <row r="270" spans="1:33" x14ac:dyDescent="0.2">
      <c r="A270" s="92"/>
      <c r="B270" s="90" t="s">
        <v>436</v>
      </c>
      <c r="C270" s="63" t="s">
        <v>600</v>
      </c>
      <c r="D270" s="33">
        <v>18</v>
      </c>
      <c r="E270" s="33">
        <v>11</v>
      </c>
      <c r="F270" s="33">
        <v>29</v>
      </c>
      <c r="G270" s="33">
        <v>16</v>
      </c>
      <c r="H270" s="33">
        <v>10</v>
      </c>
      <c r="I270" s="33">
        <v>26</v>
      </c>
      <c r="J270" s="33">
        <v>12</v>
      </c>
      <c r="K270" s="33">
        <v>12</v>
      </c>
      <c r="L270" s="33">
        <v>24</v>
      </c>
      <c r="M270" s="33">
        <v>11</v>
      </c>
      <c r="N270" s="33">
        <v>8</v>
      </c>
      <c r="O270" s="33">
        <v>19</v>
      </c>
      <c r="P270" s="33">
        <v>13</v>
      </c>
      <c r="Q270" s="33">
        <v>8</v>
      </c>
      <c r="R270" s="33"/>
      <c r="S270" s="33">
        <v>21</v>
      </c>
      <c r="T270" s="33">
        <v>12</v>
      </c>
      <c r="U270" s="33">
        <v>9</v>
      </c>
      <c r="V270" s="33"/>
      <c r="W270" s="33">
        <v>21</v>
      </c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</row>
    <row r="271" spans="1:33" x14ac:dyDescent="0.2">
      <c r="A271" s="92"/>
      <c r="B271" s="90" t="s">
        <v>380</v>
      </c>
      <c r="C271" s="63" t="s">
        <v>381</v>
      </c>
      <c r="D271" s="33">
        <v>19</v>
      </c>
      <c r="E271" s="33">
        <v>11</v>
      </c>
      <c r="F271" s="33">
        <v>30</v>
      </c>
      <c r="G271" s="33">
        <v>17</v>
      </c>
      <c r="H271" s="33">
        <v>10</v>
      </c>
      <c r="I271" s="33">
        <v>27</v>
      </c>
      <c r="J271" s="33">
        <v>21</v>
      </c>
      <c r="K271" s="33">
        <v>6</v>
      </c>
      <c r="L271" s="33">
        <v>27</v>
      </c>
      <c r="M271" s="33">
        <v>20</v>
      </c>
      <c r="N271" s="33">
        <v>6</v>
      </c>
      <c r="O271" s="33">
        <v>26</v>
      </c>
      <c r="P271" s="33">
        <v>21</v>
      </c>
      <c r="Q271" s="33">
        <v>5</v>
      </c>
      <c r="R271" s="33"/>
      <c r="S271" s="33">
        <v>26</v>
      </c>
      <c r="T271" s="33">
        <v>18</v>
      </c>
      <c r="U271" s="33">
        <v>5</v>
      </c>
      <c r="V271" s="33"/>
      <c r="W271" s="33">
        <v>23</v>
      </c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</row>
    <row r="272" spans="1:33" x14ac:dyDescent="0.2">
      <c r="A272" s="67"/>
      <c r="B272" s="90" t="s">
        <v>438</v>
      </c>
      <c r="C272" s="63" t="s">
        <v>601</v>
      </c>
      <c r="D272" s="33">
        <v>68</v>
      </c>
      <c r="E272" s="33">
        <v>19</v>
      </c>
      <c r="F272" s="33">
        <v>87</v>
      </c>
      <c r="G272" s="33">
        <v>59</v>
      </c>
      <c r="H272" s="33">
        <v>19</v>
      </c>
      <c r="I272" s="33">
        <v>78</v>
      </c>
      <c r="J272" s="33">
        <v>47</v>
      </c>
      <c r="K272" s="33">
        <v>38</v>
      </c>
      <c r="L272" s="33">
        <v>85</v>
      </c>
      <c r="M272" s="33">
        <v>46</v>
      </c>
      <c r="N272" s="33">
        <v>31</v>
      </c>
      <c r="O272" s="33">
        <v>77</v>
      </c>
      <c r="P272" s="33">
        <v>47</v>
      </c>
      <c r="Q272" s="33">
        <v>34</v>
      </c>
      <c r="R272" s="33"/>
      <c r="S272" s="33">
        <v>81</v>
      </c>
      <c r="T272" s="33">
        <v>46</v>
      </c>
      <c r="U272" s="33">
        <v>32</v>
      </c>
      <c r="V272" s="33"/>
      <c r="W272" s="33">
        <v>78</v>
      </c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</row>
    <row r="273" spans="1:33" x14ac:dyDescent="0.2">
      <c r="A273" s="91">
        <v>9</v>
      </c>
      <c r="B273" s="62" t="s">
        <v>45</v>
      </c>
      <c r="C273" s="54"/>
      <c r="D273" s="55">
        <v>91</v>
      </c>
      <c r="E273" s="55">
        <v>62</v>
      </c>
      <c r="F273" s="55">
        <v>153</v>
      </c>
      <c r="G273" s="55">
        <v>84</v>
      </c>
      <c r="H273" s="55">
        <v>68</v>
      </c>
      <c r="I273" s="55">
        <v>152</v>
      </c>
      <c r="J273" s="55">
        <v>81</v>
      </c>
      <c r="K273" s="55">
        <v>71</v>
      </c>
      <c r="L273" s="55">
        <v>152</v>
      </c>
      <c r="M273" s="55">
        <v>72</v>
      </c>
      <c r="N273" s="55">
        <v>65</v>
      </c>
      <c r="O273" s="55">
        <v>137</v>
      </c>
      <c r="P273" s="55">
        <v>64</v>
      </c>
      <c r="Q273" s="55">
        <v>66</v>
      </c>
      <c r="R273" s="55"/>
      <c r="S273" s="55">
        <v>130</v>
      </c>
      <c r="T273" s="55">
        <v>59</v>
      </c>
      <c r="U273" s="55">
        <v>69</v>
      </c>
      <c r="V273" s="55"/>
      <c r="W273" s="55">
        <v>128</v>
      </c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</row>
    <row r="274" spans="1:33" x14ac:dyDescent="0.2">
      <c r="A274" s="92"/>
      <c r="B274" s="90" t="s">
        <v>386</v>
      </c>
      <c r="C274" s="63" t="s">
        <v>576</v>
      </c>
      <c r="D274" s="33">
        <v>35</v>
      </c>
      <c r="E274" s="33">
        <v>20</v>
      </c>
      <c r="F274" s="33">
        <v>55</v>
      </c>
      <c r="G274" s="33">
        <v>32</v>
      </c>
      <c r="H274" s="33">
        <v>21</v>
      </c>
      <c r="I274" s="33">
        <v>53</v>
      </c>
      <c r="J274" s="33">
        <v>30</v>
      </c>
      <c r="K274" s="33">
        <v>24</v>
      </c>
      <c r="L274" s="33">
        <v>54</v>
      </c>
      <c r="M274" s="33">
        <v>27</v>
      </c>
      <c r="N274" s="33">
        <v>23</v>
      </c>
      <c r="O274" s="33">
        <v>50</v>
      </c>
      <c r="P274" s="33">
        <v>25</v>
      </c>
      <c r="Q274" s="33">
        <v>21</v>
      </c>
      <c r="R274" s="33"/>
      <c r="S274" s="33">
        <v>46</v>
      </c>
      <c r="T274" s="33">
        <v>20</v>
      </c>
      <c r="U274" s="33">
        <v>20</v>
      </c>
      <c r="V274" s="33"/>
      <c r="W274" s="33">
        <v>40</v>
      </c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</row>
    <row r="275" spans="1:33" x14ac:dyDescent="0.2">
      <c r="A275" s="92"/>
      <c r="B275" s="90" t="s">
        <v>442</v>
      </c>
      <c r="C275" s="63" t="s">
        <v>443</v>
      </c>
      <c r="D275" s="33">
        <v>22</v>
      </c>
      <c r="E275" s="33">
        <v>25</v>
      </c>
      <c r="F275" s="33">
        <v>47</v>
      </c>
      <c r="G275" s="33">
        <v>21</v>
      </c>
      <c r="H275" s="33">
        <v>26</v>
      </c>
      <c r="I275" s="33">
        <v>47</v>
      </c>
      <c r="J275" s="33">
        <v>21</v>
      </c>
      <c r="K275" s="33">
        <v>26</v>
      </c>
      <c r="L275" s="33">
        <v>47</v>
      </c>
      <c r="M275" s="33">
        <v>19</v>
      </c>
      <c r="N275" s="33">
        <v>22</v>
      </c>
      <c r="O275" s="33">
        <v>41</v>
      </c>
      <c r="P275" s="33">
        <v>14</v>
      </c>
      <c r="Q275" s="33">
        <v>23</v>
      </c>
      <c r="R275" s="33"/>
      <c r="S275" s="33">
        <v>37</v>
      </c>
      <c r="T275" s="33">
        <v>13</v>
      </c>
      <c r="U275" s="33">
        <v>26</v>
      </c>
      <c r="V275" s="33"/>
      <c r="W275" s="33">
        <v>39</v>
      </c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</row>
    <row r="276" spans="1:33" x14ac:dyDescent="0.2">
      <c r="A276" s="92"/>
      <c r="B276" s="90" t="s">
        <v>444</v>
      </c>
      <c r="C276" s="63" t="s">
        <v>599</v>
      </c>
      <c r="D276" s="33">
        <v>34</v>
      </c>
      <c r="E276" s="33">
        <v>17</v>
      </c>
      <c r="F276" s="33">
        <v>51</v>
      </c>
      <c r="G276" s="33">
        <v>31</v>
      </c>
      <c r="H276" s="33">
        <v>21</v>
      </c>
      <c r="I276" s="33">
        <v>52</v>
      </c>
      <c r="J276" s="33">
        <v>30</v>
      </c>
      <c r="K276" s="33">
        <v>21</v>
      </c>
      <c r="L276" s="33">
        <v>51</v>
      </c>
      <c r="M276" s="33">
        <v>26</v>
      </c>
      <c r="N276" s="33">
        <v>20</v>
      </c>
      <c r="O276" s="33">
        <v>46</v>
      </c>
      <c r="P276" s="33">
        <v>25</v>
      </c>
      <c r="Q276" s="33">
        <v>22</v>
      </c>
      <c r="R276" s="33"/>
      <c r="S276" s="33">
        <v>47</v>
      </c>
      <c r="T276" s="33">
        <v>26</v>
      </c>
      <c r="U276" s="33">
        <v>23</v>
      </c>
      <c r="V276" s="33"/>
      <c r="W276" s="33">
        <v>49</v>
      </c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</row>
    <row r="277" spans="1:33" x14ac:dyDescent="0.2">
      <c r="A277" s="81" t="s">
        <v>639</v>
      </c>
      <c r="B277" s="67"/>
      <c r="C277" s="68"/>
      <c r="D277" s="32"/>
      <c r="E277" s="32">
        <v>11</v>
      </c>
      <c r="F277" s="32">
        <v>11</v>
      </c>
      <c r="G277" s="32"/>
      <c r="H277" s="32">
        <v>8</v>
      </c>
      <c r="I277" s="32">
        <v>8</v>
      </c>
      <c r="J277" s="32"/>
      <c r="K277" s="32">
        <v>6</v>
      </c>
      <c r="L277" s="32">
        <v>6</v>
      </c>
      <c r="M277" s="32"/>
      <c r="N277" s="32">
        <v>6</v>
      </c>
      <c r="O277" s="32">
        <v>6</v>
      </c>
      <c r="P277" s="32"/>
      <c r="Q277" s="32">
        <v>2</v>
      </c>
      <c r="R277" s="32"/>
      <c r="S277" s="32">
        <v>2</v>
      </c>
      <c r="T277" s="32"/>
      <c r="U277" s="32">
        <v>1</v>
      </c>
      <c r="V277" s="32"/>
      <c r="W277" s="32">
        <v>1</v>
      </c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</row>
    <row r="278" spans="1:33" x14ac:dyDescent="0.2">
      <c r="A278" s="90" t="s">
        <v>36</v>
      </c>
      <c r="B278" s="53"/>
      <c r="C278" s="54"/>
      <c r="D278" s="55"/>
      <c r="E278" s="55">
        <v>11</v>
      </c>
      <c r="F278" s="55">
        <v>11</v>
      </c>
      <c r="G278" s="55"/>
      <c r="H278" s="55">
        <v>8</v>
      </c>
      <c r="I278" s="55">
        <v>8</v>
      </c>
      <c r="J278" s="55"/>
      <c r="K278" s="55">
        <v>6</v>
      </c>
      <c r="L278" s="55">
        <v>6</v>
      </c>
      <c r="M278" s="55"/>
      <c r="N278" s="55">
        <v>6</v>
      </c>
      <c r="O278" s="55">
        <v>6</v>
      </c>
      <c r="P278" s="55"/>
      <c r="Q278" s="55">
        <v>2</v>
      </c>
      <c r="R278" s="55"/>
      <c r="S278" s="55">
        <v>2</v>
      </c>
      <c r="T278" s="55"/>
      <c r="U278" s="55">
        <v>1</v>
      </c>
      <c r="V278" s="55"/>
      <c r="W278" s="55">
        <v>1</v>
      </c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</row>
    <row r="279" spans="1:33" x14ac:dyDescent="0.2">
      <c r="A279" s="91">
        <v>5</v>
      </c>
      <c r="B279" s="62" t="s">
        <v>61</v>
      </c>
      <c r="C279" s="54"/>
      <c r="D279" s="55"/>
      <c r="E279" s="55">
        <v>11</v>
      </c>
      <c r="F279" s="55">
        <v>11</v>
      </c>
      <c r="G279" s="55"/>
      <c r="H279" s="55">
        <v>8</v>
      </c>
      <c r="I279" s="55">
        <v>8</v>
      </c>
      <c r="J279" s="55"/>
      <c r="K279" s="55">
        <v>6</v>
      </c>
      <c r="L279" s="55">
        <v>6</v>
      </c>
      <c r="M279" s="55"/>
      <c r="N279" s="55">
        <v>6</v>
      </c>
      <c r="O279" s="55">
        <v>6</v>
      </c>
      <c r="P279" s="55"/>
      <c r="Q279" s="55">
        <v>2</v>
      </c>
      <c r="R279" s="55"/>
      <c r="S279" s="55">
        <v>2</v>
      </c>
      <c r="T279" s="55"/>
      <c r="U279" s="55">
        <v>1</v>
      </c>
      <c r="V279" s="55"/>
      <c r="W279" s="55">
        <v>1</v>
      </c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</row>
    <row r="280" spans="1:33" x14ac:dyDescent="0.2">
      <c r="A280" s="92"/>
      <c r="B280" s="90" t="s">
        <v>335</v>
      </c>
      <c r="C280" s="63" t="s">
        <v>572</v>
      </c>
      <c r="D280" s="33"/>
      <c r="E280" s="33">
        <v>7</v>
      </c>
      <c r="F280" s="33">
        <v>7</v>
      </c>
      <c r="G280" s="33"/>
      <c r="H280" s="33">
        <v>4</v>
      </c>
      <c r="I280" s="33">
        <v>4</v>
      </c>
      <c r="J280" s="33"/>
      <c r="K280" s="33">
        <v>3</v>
      </c>
      <c r="L280" s="33">
        <v>3</v>
      </c>
      <c r="M280" s="33"/>
      <c r="N280" s="33">
        <v>3</v>
      </c>
      <c r="O280" s="33">
        <v>3</v>
      </c>
      <c r="P280" s="33"/>
      <c r="Q280" s="33">
        <v>1</v>
      </c>
      <c r="R280" s="33"/>
      <c r="S280" s="33">
        <v>1</v>
      </c>
      <c r="T280" s="33"/>
      <c r="U280" s="33">
        <v>1</v>
      </c>
      <c r="V280" s="33"/>
      <c r="W280" s="33">
        <v>1</v>
      </c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</row>
    <row r="281" spans="1:33" x14ac:dyDescent="0.2">
      <c r="A281" s="92"/>
      <c r="B281" s="90" t="s">
        <v>337</v>
      </c>
      <c r="C281" s="63" t="s">
        <v>573</v>
      </c>
      <c r="D281" s="33"/>
      <c r="E281" s="33">
        <v>1</v>
      </c>
      <c r="F281" s="33">
        <v>1</v>
      </c>
      <c r="G281" s="33"/>
      <c r="H281" s="33">
        <v>1</v>
      </c>
      <c r="I281" s="33">
        <v>1</v>
      </c>
      <c r="J281" s="33"/>
      <c r="K281" s="33">
        <v>1</v>
      </c>
      <c r="L281" s="33">
        <v>1</v>
      </c>
      <c r="M281" s="33"/>
      <c r="N281" s="33">
        <v>1</v>
      </c>
      <c r="O281" s="33">
        <v>1</v>
      </c>
      <c r="P281" s="33"/>
      <c r="Q281" s="33"/>
      <c r="R281" s="33"/>
      <c r="S281" s="33"/>
      <c r="T281" s="33"/>
      <c r="U281" s="33"/>
      <c r="V281" s="33"/>
      <c r="W281" s="33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</row>
    <row r="282" spans="1:33" x14ac:dyDescent="0.2">
      <c r="A282" s="92"/>
      <c r="B282" s="90" t="s">
        <v>339</v>
      </c>
      <c r="C282" s="63" t="s">
        <v>574</v>
      </c>
      <c r="D282" s="33"/>
      <c r="E282" s="33">
        <v>3</v>
      </c>
      <c r="F282" s="33">
        <v>3</v>
      </c>
      <c r="G282" s="33"/>
      <c r="H282" s="33">
        <v>3</v>
      </c>
      <c r="I282" s="33">
        <v>3</v>
      </c>
      <c r="J282" s="33"/>
      <c r="K282" s="33">
        <v>2</v>
      </c>
      <c r="L282" s="33">
        <v>2</v>
      </c>
      <c r="M282" s="33"/>
      <c r="N282" s="33">
        <v>2</v>
      </c>
      <c r="O282" s="33">
        <v>2</v>
      </c>
      <c r="P282" s="33"/>
      <c r="Q282" s="33">
        <v>1</v>
      </c>
      <c r="R282" s="33"/>
      <c r="S282" s="33">
        <v>1</v>
      </c>
      <c r="T282" s="33"/>
      <c r="U282" s="33"/>
      <c r="V282" s="33"/>
      <c r="W282" s="33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</row>
    <row r="283" spans="1:33" x14ac:dyDescent="0.2">
      <c r="A283" s="81" t="s">
        <v>640</v>
      </c>
      <c r="B283" s="67"/>
      <c r="C283" s="68"/>
      <c r="D283" s="32">
        <v>93</v>
      </c>
      <c r="E283" s="32">
        <v>33</v>
      </c>
      <c r="F283" s="32">
        <v>126</v>
      </c>
      <c r="G283" s="32">
        <v>47</v>
      </c>
      <c r="H283" s="32">
        <v>19</v>
      </c>
      <c r="I283" s="32">
        <v>66</v>
      </c>
      <c r="J283" s="32">
        <v>97</v>
      </c>
      <c r="K283" s="32">
        <v>64</v>
      </c>
      <c r="L283" s="32">
        <v>161</v>
      </c>
      <c r="M283" s="32">
        <v>121</v>
      </c>
      <c r="N283" s="32">
        <v>84</v>
      </c>
      <c r="O283" s="32">
        <v>205</v>
      </c>
      <c r="P283" s="32">
        <v>116</v>
      </c>
      <c r="Q283" s="32">
        <v>76</v>
      </c>
      <c r="R283" s="32"/>
      <c r="S283" s="32">
        <v>192</v>
      </c>
      <c r="T283" s="32">
        <v>128</v>
      </c>
      <c r="U283" s="32">
        <v>108</v>
      </c>
      <c r="V283" s="32"/>
      <c r="W283" s="32">
        <v>236</v>
      </c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</row>
    <row r="284" spans="1:33" x14ac:dyDescent="0.2">
      <c r="A284" s="90" t="s">
        <v>36</v>
      </c>
      <c r="B284" s="53"/>
      <c r="C284" s="54"/>
      <c r="D284" s="55">
        <v>39</v>
      </c>
      <c r="E284" s="55">
        <v>18</v>
      </c>
      <c r="F284" s="55">
        <v>57</v>
      </c>
      <c r="G284" s="55">
        <v>31</v>
      </c>
      <c r="H284" s="55">
        <v>14</v>
      </c>
      <c r="I284" s="55">
        <v>45</v>
      </c>
      <c r="J284" s="55">
        <v>54</v>
      </c>
      <c r="K284" s="55">
        <v>37</v>
      </c>
      <c r="L284" s="55">
        <v>91</v>
      </c>
      <c r="M284" s="55">
        <v>68</v>
      </c>
      <c r="N284" s="55">
        <v>46</v>
      </c>
      <c r="O284" s="55">
        <v>114</v>
      </c>
      <c r="P284" s="55">
        <v>60</v>
      </c>
      <c r="Q284" s="55">
        <v>48</v>
      </c>
      <c r="R284" s="55"/>
      <c r="S284" s="55">
        <v>108</v>
      </c>
      <c r="T284" s="55">
        <v>71</v>
      </c>
      <c r="U284" s="55">
        <v>72</v>
      </c>
      <c r="V284" s="55"/>
      <c r="W284" s="55">
        <v>143</v>
      </c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</row>
    <row r="285" spans="1:33" x14ac:dyDescent="0.2">
      <c r="A285" s="91">
        <v>5</v>
      </c>
      <c r="B285" s="62" t="s">
        <v>62</v>
      </c>
      <c r="C285" s="54"/>
      <c r="D285" s="55">
        <v>39</v>
      </c>
      <c r="E285" s="55">
        <v>18</v>
      </c>
      <c r="F285" s="55">
        <v>57</v>
      </c>
      <c r="G285" s="55">
        <v>31</v>
      </c>
      <c r="H285" s="55">
        <v>14</v>
      </c>
      <c r="I285" s="55">
        <v>45</v>
      </c>
      <c r="J285" s="55">
        <v>54</v>
      </c>
      <c r="K285" s="55">
        <v>37</v>
      </c>
      <c r="L285" s="55">
        <v>91</v>
      </c>
      <c r="M285" s="55">
        <v>68</v>
      </c>
      <c r="N285" s="55">
        <v>46</v>
      </c>
      <c r="O285" s="55">
        <v>114</v>
      </c>
      <c r="P285" s="55">
        <v>60</v>
      </c>
      <c r="Q285" s="55">
        <v>48</v>
      </c>
      <c r="R285" s="55"/>
      <c r="S285" s="55">
        <v>108</v>
      </c>
      <c r="T285" s="55">
        <v>71</v>
      </c>
      <c r="U285" s="55">
        <v>72</v>
      </c>
      <c r="V285" s="55"/>
      <c r="W285" s="55">
        <v>143</v>
      </c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</row>
    <row r="286" spans="1:33" x14ac:dyDescent="0.2">
      <c r="A286" s="92"/>
      <c r="B286" s="90" t="s">
        <v>449</v>
      </c>
      <c r="C286" s="63" t="s">
        <v>450</v>
      </c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>
        <v>1</v>
      </c>
      <c r="V286" s="33"/>
      <c r="W286" s="33">
        <v>1</v>
      </c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</row>
    <row r="287" spans="1:33" x14ac:dyDescent="0.2">
      <c r="A287" s="92"/>
      <c r="B287" s="90" t="s">
        <v>451</v>
      </c>
      <c r="C287" s="63" t="s">
        <v>604</v>
      </c>
      <c r="D287" s="33">
        <v>1</v>
      </c>
      <c r="E287" s="33">
        <v>4</v>
      </c>
      <c r="F287" s="33">
        <v>5</v>
      </c>
      <c r="G287" s="33">
        <v>2</v>
      </c>
      <c r="H287" s="33">
        <v>3</v>
      </c>
      <c r="I287" s="33">
        <v>5</v>
      </c>
      <c r="J287" s="33">
        <v>5</v>
      </c>
      <c r="K287" s="33">
        <v>3</v>
      </c>
      <c r="L287" s="33">
        <v>8</v>
      </c>
      <c r="M287" s="33">
        <v>6</v>
      </c>
      <c r="N287" s="33">
        <v>8</v>
      </c>
      <c r="O287" s="33">
        <v>14</v>
      </c>
      <c r="P287" s="33">
        <v>7</v>
      </c>
      <c r="Q287" s="33">
        <v>9</v>
      </c>
      <c r="R287" s="33"/>
      <c r="S287" s="33">
        <v>16</v>
      </c>
      <c r="T287" s="33">
        <v>7</v>
      </c>
      <c r="U287" s="33">
        <v>14</v>
      </c>
      <c r="V287" s="33"/>
      <c r="W287" s="33">
        <v>21</v>
      </c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</row>
    <row r="288" spans="1:33" x14ac:dyDescent="0.2">
      <c r="A288" s="92"/>
      <c r="B288" s="90" t="s">
        <v>453</v>
      </c>
      <c r="C288" s="63" t="s">
        <v>641</v>
      </c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>
        <v>1</v>
      </c>
      <c r="R288" s="33"/>
      <c r="S288" s="33">
        <v>1</v>
      </c>
      <c r="T288" s="33">
        <v>1</v>
      </c>
      <c r="U288" s="33"/>
      <c r="V288" s="33"/>
      <c r="W288" s="33">
        <v>1</v>
      </c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</row>
    <row r="289" spans="1:33" x14ac:dyDescent="0.2">
      <c r="A289" s="92"/>
      <c r="B289" s="90" t="s">
        <v>455</v>
      </c>
      <c r="C289" s="63" t="s">
        <v>605</v>
      </c>
      <c r="D289" s="33">
        <v>1</v>
      </c>
      <c r="E289" s="33">
        <v>1</v>
      </c>
      <c r="F289" s="33">
        <v>2</v>
      </c>
      <c r="G289" s="33"/>
      <c r="H289" s="33">
        <v>2</v>
      </c>
      <c r="I289" s="33">
        <v>2</v>
      </c>
      <c r="J289" s="33"/>
      <c r="K289" s="33">
        <v>3</v>
      </c>
      <c r="L289" s="33">
        <v>3</v>
      </c>
      <c r="M289" s="33"/>
      <c r="N289" s="33">
        <v>3</v>
      </c>
      <c r="O289" s="33">
        <v>3</v>
      </c>
      <c r="P289" s="33"/>
      <c r="Q289" s="33">
        <v>1</v>
      </c>
      <c r="R289" s="33"/>
      <c r="S289" s="33">
        <v>1</v>
      </c>
      <c r="T289" s="33">
        <v>1</v>
      </c>
      <c r="U289" s="33">
        <v>3</v>
      </c>
      <c r="V289" s="33"/>
      <c r="W289" s="33">
        <v>4</v>
      </c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</row>
    <row r="290" spans="1:33" x14ac:dyDescent="0.2">
      <c r="A290" s="92"/>
      <c r="B290" s="90" t="s">
        <v>457</v>
      </c>
      <c r="C290" s="63" t="s">
        <v>606</v>
      </c>
      <c r="D290" s="33">
        <v>13</v>
      </c>
      <c r="E290" s="33">
        <v>8</v>
      </c>
      <c r="F290" s="33">
        <v>21</v>
      </c>
      <c r="G290" s="33">
        <v>9</v>
      </c>
      <c r="H290" s="33">
        <v>3</v>
      </c>
      <c r="I290" s="33">
        <v>12</v>
      </c>
      <c r="J290" s="33">
        <v>25</v>
      </c>
      <c r="K290" s="33">
        <v>19</v>
      </c>
      <c r="L290" s="33">
        <v>44</v>
      </c>
      <c r="M290" s="33">
        <v>28</v>
      </c>
      <c r="N290" s="33">
        <v>24</v>
      </c>
      <c r="O290" s="33">
        <v>52</v>
      </c>
      <c r="P290" s="33">
        <v>28</v>
      </c>
      <c r="Q290" s="33">
        <v>23</v>
      </c>
      <c r="R290" s="33"/>
      <c r="S290" s="33">
        <v>51</v>
      </c>
      <c r="T290" s="33">
        <v>32</v>
      </c>
      <c r="U290" s="33">
        <v>25</v>
      </c>
      <c r="V290" s="33"/>
      <c r="W290" s="33">
        <v>57</v>
      </c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</row>
    <row r="291" spans="1:33" x14ac:dyDescent="0.2">
      <c r="A291" s="92"/>
      <c r="B291" s="90" t="s">
        <v>459</v>
      </c>
      <c r="C291" s="63" t="s">
        <v>607</v>
      </c>
      <c r="D291" s="33"/>
      <c r="E291" s="33"/>
      <c r="F291" s="33"/>
      <c r="G291" s="33"/>
      <c r="H291" s="33"/>
      <c r="I291" s="33"/>
      <c r="J291" s="33"/>
      <c r="K291" s="33">
        <v>1</v>
      </c>
      <c r="L291" s="33">
        <v>1</v>
      </c>
      <c r="M291" s="33">
        <v>3</v>
      </c>
      <c r="N291" s="33"/>
      <c r="O291" s="33">
        <v>3</v>
      </c>
      <c r="P291" s="33">
        <v>1</v>
      </c>
      <c r="Q291" s="33">
        <v>2</v>
      </c>
      <c r="R291" s="33"/>
      <c r="S291" s="33">
        <v>3</v>
      </c>
      <c r="T291" s="33">
        <v>1</v>
      </c>
      <c r="U291" s="33">
        <v>1</v>
      </c>
      <c r="V291" s="33"/>
      <c r="W291" s="33">
        <v>2</v>
      </c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</row>
    <row r="292" spans="1:33" x14ac:dyDescent="0.2">
      <c r="A292" s="92"/>
      <c r="B292" s="90" t="s">
        <v>447</v>
      </c>
      <c r="C292" s="63" t="s">
        <v>603</v>
      </c>
      <c r="D292" s="33">
        <v>1</v>
      </c>
      <c r="E292" s="33">
        <v>1</v>
      </c>
      <c r="F292" s="33">
        <v>2</v>
      </c>
      <c r="G292" s="33">
        <v>4</v>
      </c>
      <c r="H292" s="33">
        <v>3</v>
      </c>
      <c r="I292" s="33">
        <v>7</v>
      </c>
      <c r="J292" s="33">
        <v>6</v>
      </c>
      <c r="K292" s="33">
        <v>3</v>
      </c>
      <c r="L292" s="33">
        <v>9</v>
      </c>
      <c r="M292" s="33">
        <v>9</v>
      </c>
      <c r="N292" s="33">
        <v>5</v>
      </c>
      <c r="O292" s="33">
        <v>14</v>
      </c>
      <c r="P292" s="33">
        <v>7</v>
      </c>
      <c r="Q292" s="33">
        <v>3</v>
      </c>
      <c r="R292" s="33"/>
      <c r="S292" s="33">
        <v>10</v>
      </c>
      <c r="T292" s="33">
        <v>7</v>
      </c>
      <c r="U292" s="33">
        <v>7</v>
      </c>
      <c r="V292" s="33"/>
      <c r="W292" s="33">
        <v>14</v>
      </c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</row>
    <row r="293" spans="1:33" x14ac:dyDescent="0.2">
      <c r="A293" s="92"/>
      <c r="B293" s="90" t="s">
        <v>461</v>
      </c>
      <c r="C293" s="63" t="s">
        <v>608</v>
      </c>
      <c r="D293" s="33">
        <v>11</v>
      </c>
      <c r="E293" s="33">
        <v>1</v>
      </c>
      <c r="F293" s="33">
        <v>12</v>
      </c>
      <c r="G293" s="33">
        <v>4</v>
      </c>
      <c r="H293" s="33"/>
      <c r="I293" s="33">
        <v>4</v>
      </c>
      <c r="J293" s="33">
        <v>7</v>
      </c>
      <c r="K293" s="33">
        <v>4</v>
      </c>
      <c r="L293" s="33">
        <v>11</v>
      </c>
      <c r="M293" s="33">
        <v>6</v>
      </c>
      <c r="N293" s="33">
        <v>2</v>
      </c>
      <c r="O293" s="33">
        <v>8</v>
      </c>
      <c r="P293" s="33">
        <v>9</v>
      </c>
      <c r="Q293" s="33">
        <v>4</v>
      </c>
      <c r="R293" s="33"/>
      <c r="S293" s="33">
        <v>13</v>
      </c>
      <c r="T293" s="33">
        <v>10</v>
      </c>
      <c r="U293" s="33">
        <v>7</v>
      </c>
      <c r="V293" s="33"/>
      <c r="W293" s="33">
        <v>17</v>
      </c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</row>
    <row r="294" spans="1:33" x14ac:dyDescent="0.2">
      <c r="A294" s="92"/>
      <c r="B294" s="90" t="s">
        <v>463</v>
      </c>
      <c r="C294" s="63" t="s">
        <v>609</v>
      </c>
      <c r="D294" s="33">
        <v>1</v>
      </c>
      <c r="E294" s="33"/>
      <c r="F294" s="33">
        <v>1</v>
      </c>
      <c r="G294" s="33"/>
      <c r="H294" s="33"/>
      <c r="I294" s="33"/>
      <c r="J294" s="33">
        <v>2</v>
      </c>
      <c r="K294" s="33">
        <v>1</v>
      </c>
      <c r="L294" s="33">
        <v>3</v>
      </c>
      <c r="M294" s="33"/>
      <c r="N294" s="33"/>
      <c r="O294" s="33"/>
      <c r="P294" s="33">
        <v>1</v>
      </c>
      <c r="Q294" s="33">
        <v>1</v>
      </c>
      <c r="R294" s="33"/>
      <c r="S294" s="33">
        <v>2</v>
      </c>
      <c r="T294" s="33">
        <v>3</v>
      </c>
      <c r="U294" s="33">
        <v>3</v>
      </c>
      <c r="V294" s="33"/>
      <c r="W294" s="33">
        <v>6</v>
      </c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</row>
    <row r="295" spans="1:33" x14ac:dyDescent="0.2">
      <c r="A295" s="92"/>
      <c r="B295" s="90" t="s">
        <v>465</v>
      </c>
      <c r="C295" s="63" t="s">
        <v>610</v>
      </c>
      <c r="D295" s="33">
        <v>11</v>
      </c>
      <c r="E295" s="33">
        <v>3</v>
      </c>
      <c r="F295" s="33">
        <v>14</v>
      </c>
      <c r="G295" s="33">
        <v>12</v>
      </c>
      <c r="H295" s="33">
        <v>3</v>
      </c>
      <c r="I295" s="33">
        <v>15</v>
      </c>
      <c r="J295" s="33">
        <v>8</v>
      </c>
      <c r="K295" s="33">
        <v>3</v>
      </c>
      <c r="L295" s="33">
        <v>11</v>
      </c>
      <c r="M295" s="33">
        <v>15</v>
      </c>
      <c r="N295" s="33">
        <v>4</v>
      </c>
      <c r="O295" s="33">
        <v>19</v>
      </c>
      <c r="P295" s="33">
        <v>7</v>
      </c>
      <c r="Q295" s="33">
        <v>4</v>
      </c>
      <c r="R295" s="33"/>
      <c r="S295" s="33">
        <v>11</v>
      </c>
      <c r="T295" s="33">
        <v>9</v>
      </c>
      <c r="U295" s="33">
        <v>11</v>
      </c>
      <c r="V295" s="33"/>
      <c r="W295" s="33">
        <v>20</v>
      </c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</row>
    <row r="296" spans="1:33" x14ac:dyDescent="0.2">
      <c r="A296" s="67"/>
      <c r="B296" s="90" t="s">
        <v>642</v>
      </c>
      <c r="C296" s="63" t="s">
        <v>643</v>
      </c>
      <c r="D296" s="33"/>
      <c r="E296" s="33"/>
      <c r="F296" s="33"/>
      <c r="G296" s="33"/>
      <c r="H296" s="33"/>
      <c r="I296" s="33"/>
      <c r="J296" s="33">
        <v>1</v>
      </c>
      <c r="K296" s="33"/>
      <c r="L296" s="33">
        <v>1</v>
      </c>
      <c r="M296" s="33">
        <v>1</v>
      </c>
      <c r="N296" s="33"/>
      <c r="O296" s="33">
        <v>1</v>
      </c>
      <c r="P296" s="33"/>
      <c r="Q296" s="33"/>
      <c r="R296" s="33"/>
      <c r="S296" s="33"/>
      <c r="T296" s="33"/>
      <c r="U296" s="33"/>
      <c r="V296" s="33"/>
      <c r="W296" s="33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</row>
    <row r="297" spans="1:33" x14ac:dyDescent="0.2">
      <c r="A297" s="90" t="s">
        <v>635</v>
      </c>
      <c r="B297" s="53"/>
      <c r="C297" s="54"/>
      <c r="D297" s="55"/>
      <c r="E297" s="55"/>
      <c r="F297" s="55"/>
      <c r="G297" s="55"/>
      <c r="H297" s="55"/>
      <c r="I297" s="55"/>
      <c r="J297" s="55">
        <v>33</v>
      </c>
      <c r="K297" s="55">
        <v>16</v>
      </c>
      <c r="L297" s="55">
        <v>49</v>
      </c>
      <c r="M297" s="55">
        <v>38</v>
      </c>
      <c r="N297" s="55">
        <v>15</v>
      </c>
      <c r="O297" s="55">
        <v>53</v>
      </c>
      <c r="P297" s="55">
        <v>35</v>
      </c>
      <c r="Q297" s="55">
        <v>13</v>
      </c>
      <c r="R297" s="55"/>
      <c r="S297" s="55">
        <v>48</v>
      </c>
      <c r="T297" s="55">
        <v>36</v>
      </c>
      <c r="U297" s="55">
        <v>16</v>
      </c>
      <c r="V297" s="55"/>
      <c r="W297" s="55">
        <v>52</v>
      </c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</row>
    <row r="298" spans="1:33" x14ac:dyDescent="0.2">
      <c r="A298" s="91" t="s">
        <v>636</v>
      </c>
      <c r="B298" s="62" t="s">
        <v>62</v>
      </c>
      <c r="C298" s="54"/>
      <c r="D298" s="55"/>
      <c r="E298" s="55"/>
      <c r="F298" s="55"/>
      <c r="G298" s="55"/>
      <c r="H298" s="55"/>
      <c r="I298" s="55"/>
      <c r="J298" s="55">
        <v>33</v>
      </c>
      <c r="K298" s="55">
        <v>16</v>
      </c>
      <c r="L298" s="55">
        <v>49</v>
      </c>
      <c r="M298" s="55">
        <v>38</v>
      </c>
      <c r="N298" s="55">
        <v>15</v>
      </c>
      <c r="O298" s="55">
        <v>53</v>
      </c>
      <c r="P298" s="55">
        <v>35</v>
      </c>
      <c r="Q298" s="55">
        <v>13</v>
      </c>
      <c r="R298" s="55"/>
      <c r="S298" s="55">
        <v>48</v>
      </c>
      <c r="T298" s="55">
        <v>36</v>
      </c>
      <c r="U298" s="55">
        <v>16</v>
      </c>
      <c r="V298" s="55"/>
      <c r="W298" s="55">
        <v>52</v>
      </c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</row>
    <row r="299" spans="1:33" x14ac:dyDescent="0.2">
      <c r="A299" s="92"/>
      <c r="B299" s="90" t="s">
        <v>644</v>
      </c>
      <c r="C299" s="63" t="s">
        <v>645</v>
      </c>
      <c r="D299" s="33"/>
      <c r="E299" s="33"/>
      <c r="F299" s="33"/>
      <c r="G299" s="33"/>
      <c r="H299" s="33"/>
      <c r="I299" s="33"/>
      <c r="J299" s="33">
        <v>33</v>
      </c>
      <c r="K299" s="33">
        <v>16</v>
      </c>
      <c r="L299" s="33">
        <v>49</v>
      </c>
      <c r="M299" s="33">
        <v>38</v>
      </c>
      <c r="N299" s="33">
        <v>15</v>
      </c>
      <c r="O299" s="33">
        <v>53</v>
      </c>
      <c r="P299" s="33">
        <v>32</v>
      </c>
      <c r="Q299" s="33">
        <v>12</v>
      </c>
      <c r="R299" s="33"/>
      <c r="S299" s="33">
        <v>44</v>
      </c>
      <c r="T299" s="33">
        <v>20</v>
      </c>
      <c r="U299" s="33">
        <v>10</v>
      </c>
      <c r="V299" s="33"/>
      <c r="W299" s="33">
        <v>30</v>
      </c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</row>
    <row r="300" spans="1:33" x14ac:dyDescent="0.2">
      <c r="A300" s="92"/>
      <c r="B300" s="90" t="s">
        <v>646</v>
      </c>
      <c r="C300" s="63" t="s">
        <v>647</v>
      </c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>
        <v>3</v>
      </c>
      <c r="Q300" s="33">
        <v>1</v>
      </c>
      <c r="R300" s="33"/>
      <c r="S300" s="33">
        <v>4</v>
      </c>
      <c r="T300" s="33">
        <v>2</v>
      </c>
      <c r="U300" s="33">
        <v>1</v>
      </c>
      <c r="V300" s="33"/>
      <c r="W300" s="33">
        <v>3</v>
      </c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</row>
    <row r="301" spans="1:33" x14ac:dyDescent="0.2">
      <c r="A301" s="67"/>
      <c r="B301" s="90" t="s">
        <v>648</v>
      </c>
      <c r="C301" s="63" t="s">
        <v>649</v>
      </c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>
        <v>14</v>
      </c>
      <c r="U301" s="33">
        <v>5</v>
      </c>
      <c r="V301" s="33"/>
      <c r="W301" s="33">
        <v>19</v>
      </c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</row>
    <row r="302" spans="1:33" x14ac:dyDescent="0.2">
      <c r="A302" s="90" t="s">
        <v>41</v>
      </c>
      <c r="B302" s="53"/>
      <c r="C302" s="54"/>
      <c r="D302" s="55">
        <v>54</v>
      </c>
      <c r="E302" s="55">
        <v>15</v>
      </c>
      <c r="F302" s="55">
        <v>69</v>
      </c>
      <c r="G302" s="55">
        <v>16</v>
      </c>
      <c r="H302" s="55">
        <v>5</v>
      </c>
      <c r="I302" s="55">
        <v>21</v>
      </c>
      <c r="J302" s="55">
        <v>10</v>
      </c>
      <c r="K302" s="55">
        <v>11</v>
      </c>
      <c r="L302" s="55">
        <v>21</v>
      </c>
      <c r="M302" s="55">
        <v>15</v>
      </c>
      <c r="N302" s="55">
        <v>23</v>
      </c>
      <c r="O302" s="55">
        <v>38</v>
      </c>
      <c r="P302" s="55">
        <v>21</v>
      </c>
      <c r="Q302" s="55">
        <v>15</v>
      </c>
      <c r="R302" s="55"/>
      <c r="S302" s="55">
        <v>36</v>
      </c>
      <c r="T302" s="55">
        <v>21</v>
      </c>
      <c r="U302" s="55">
        <v>20</v>
      </c>
      <c r="V302" s="55"/>
      <c r="W302" s="55">
        <v>41</v>
      </c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</row>
    <row r="303" spans="1:33" x14ac:dyDescent="0.2">
      <c r="A303" s="91">
        <v>7</v>
      </c>
      <c r="B303" s="62" t="s">
        <v>43</v>
      </c>
      <c r="C303" s="54"/>
      <c r="D303" s="55">
        <v>54</v>
      </c>
      <c r="E303" s="55">
        <v>15</v>
      </c>
      <c r="F303" s="55">
        <v>69</v>
      </c>
      <c r="G303" s="55">
        <v>16</v>
      </c>
      <c r="H303" s="55">
        <v>5</v>
      </c>
      <c r="I303" s="55">
        <v>21</v>
      </c>
      <c r="J303" s="55">
        <v>10</v>
      </c>
      <c r="K303" s="55">
        <v>11</v>
      </c>
      <c r="L303" s="55">
        <v>21</v>
      </c>
      <c r="M303" s="55">
        <v>14</v>
      </c>
      <c r="N303" s="55">
        <v>23</v>
      </c>
      <c r="O303" s="55">
        <v>37</v>
      </c>
      <c r="P303" s="55">
        <v>21</v>
      </c>
      <c r="Q303" s="55">
        <v>15</v>
      </c>
      <c r="R303" s="55"/>
      <c r="S303" s="55">
        <v>36</v>
      </c>
      <c r="T303" s="55">
        <v>20</v>
      </c>
      <c r="U303" s="55">
        <v>20</v>
      </c>
      <c r="V303" s="55"/>
      <c r="W303" s="55">
        <v>40</v>
      </c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</row>
    <row r="304" spans="1:33" x14ac:dyDescent="0.2">
      <c r="A304" s="67"/>
      <c r="B304" s="90" t="s">
        <v>467</v>
      </c>
      <c r="C304" s="63" t="s">
        <v>611</v>
      </c>
      <c r="D304" s="33">
        <v>54</v>
      </c>
      <c r="E304" s="33">
        <v>15</v>
      </c>
      <c r="F304" s="33">
        <v>69</v>
      </c>
      <c r="G304" s="33">
        <v>16</v>
      </c>
      <c r="H304" s="33">
        <v>5</v>
      </c>
      <c r="I304" s="33">
        <v>21</v>
      </c>
      <c r="J304" s="33">
        <v>10</v>
      </c>
      <c r="K304" s="33">
        <v>11</v>
      </c>
      <c r="L304" s="33">
        <v>21</v>
      </c>
      <c r="M304" s="33">
        <v>14</v>
      </c>
      <c r="N304" s="33">
        <v>23</v>
      </c>
      <c r="O304" s="33">
        <v>37</v>
      </c>
      <c r="P304" s="33">
        <v>21</v>
      </c>
      <c r="Q304" s="33">
        <v>15</v>
      </c>
      <c r="R304" s="33"/>
      <c r="S304" s="33">
        <v>36</v>
      </c>
      <c r="T304" s="33">
        <v>20</v>
      </c>
      <c r="U304" s="33">
        <v>20</v>
      </c>
      <c r="V304" s="33"/>
      <c r="W304" s="33">
        <v>40</v>
      </c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</row>
    <row r="305" spans="1:33" x14ac:dyDescent="0.2">
      <c r="A305" s="91">
        <v>9</v>
      </c>
      <c r="B305" s="62" t="s">
        <v>45</v>
      </c>
      <c r="C305" s="54"/>
      <c r="D305" s="55"/>
      <c r="E305" s="55"/>
      <c r="F305" s="55"/>
      <c r="G305" s="55"/>
      <c r="H305" s="55"/>
      <c r="I305" s="55"/>
      <c r="J305" s="55"/>
      <c r="K305" s="55"/>
      <c r="L305" s="55"/>
      <c r="M305" s="55">
        <v>1</v>
      </c>
      <c r="N305" s="55"/>
      <c r="O305" s="55">
        <v>1</v>
      </c>
      <c r="P305" s="55"/>
      <c r="Q305" s="55"/>
      <c r="R305" s="55"/>
      <c r="S305" s="55"/>
      <c r="T305" s="55">
        <v>1</v>
      </c>
      <c r="U305" s="55"/>
      <c r="V305" s="55"/>
      <c r="W305" s="55">
        <v>1</v>
      </c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</row>
    <row r="306" spans="1:33" x14ac:dyDescent="0.2">
      <c r="A306" s="92"/>
      <c r="B306" s="90" t="s">
        <v>467</v>
      </c>
      <c r="C306" s="63" t="s">
        <v>611</v>
      </c>
      <c r="D306" s="33"/>
      <c r="E306" s="33"/>
      <c r="F306" s="33"/>
      <c r="G306" s="33"/>
      <c r="H306" s="33"/>
      <c r="I306" s="33"/>
      <c r="J306" s="33"/>
      <c r="K306" s="33"/>
      <c r="L306" s="33"/>
      <c r="M306" s="33">
        <v>1</v>
      </c>
      <c r="N306" s="33"/>
      <c r="O306" s="33">
        <v>1</v>
      </c>
      <c r="P306" s="33"/>
      <c r="Q306" s="33"/>
      <c r="R306" s="33"/>
      <c r="S306" s="33"/>
      <c r="T306" s="33">
        <v>1</v>
      </c>
      <c r="U306" s="33"/>
      <c r="V306" s="33"/>
      <c r="W306" s="33">
        <v>1</v>
      </c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</row>
    <row r="307" spans="1:33" x14ac:dyDescent="0.2">
      <c r="A307" s="81" t="s">
        <v>650</v>
      </c>
      <c r="B307" s="67"/>
      <c r="C307" s="68"/>
      <c r="D307" s="32">
        <v>49</v>
      </c>
      <c r="E307" s="32">
        <v>42</v>
      </c>
      <c r="F307" s="32">
        <v>91</v>
      </c>
      <c r="G307" s="32">
        <v>40</v>
      </c>
      <c r="H307" s="32">
        <v>35</v>
      </c>
      <c r="I307" s="32">
        <v>75</v>
      </c>
      <c r="J307" s="32">
        <v>39</v>
      </c>
      <c r="K307" s="32">
        <v>60</v>
      </c>
      <c r="L307" s="32">
        <v>99</v>
      </c>
      <c r="M307" s="32">
        <v>31</v>
      </c>
      <c r="N307" s="32">
        <v>48</v>
      </c>
      <c r="O307" s="32">
        <v>79</v>
      </c>
      <c r="P307" s="32">
        <v>28</v>
      </c>
      <c r="Q307" s="32">
        <v>57</v>
      </c>
      <c r="R307" s="32"/>
      <c r="S307" s="32">
        <v>85</v>
      </c>
      <c r="T307" s="32">
        <v>23</v>
      </c>
      <c r="U307" s="32">
        <v>43</v>
      </c>
      <c r="V307" s="32"/>
      <c r="W307" s="32">
        <v>66</v>
      </c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</row>
    <row r="308" spans="1:33" x14ac:dyDescent="0.2">
      <c r="A308" s="90" t="s">
        <v>41</v>
      </c>
      <c r="B308" s="53"/>
      <c r="C308" s="54"/>
      <c r="D308" s="55">
        <v>49</v>
      </c>
      <c r="E308" s="55">
        <v>42</v>
      </c>
      <c r="F308" s="55">
        <v>91</v>
      </c>
      <c r="G308" s="55">
        <v>40</v>
      </c>
      <c r="H308" s="55">
        <v>35</v>
      </c>
      <c r="I308" s="55">
        <v>75</v>
      </c>
      <c r="J308" s="55">
        <v>39</v>
      </c>
      <c r="K308" s="55">
        <v>60</v>
      </c>
      <c r="L308" s="55">
        <v>99</v>
      </c>
      <c r="M308" s="55">
        <v>31</v>
      </c>
      <c r="N308" s="55">
        <v>48</v>
      </c>
      <c r="O308" s="55">
        <v>79</v>
      </c>
      <c r="P308" s="55">
        <v>28</v>
      </c>
      <c r="Q308" s="55">
        <v>57</v>
      </c>
      <c r="R308" s="55"/>
      <c r="S308" s="55">
        <v>85</v>
      </c>
      <c r="T308" s="55">
        <v>23</v>
      </c>
      <c r="U308" s="55">
        <v>43</v>
      </c>
      <c r="V308" s="55"/>
      <c r="W308" s="55">
        <v>66</v>
      </c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</row>
    <row r="309" spans="1:33" x14ac:dyDescent="0.2">
      <c r="A309" s="93">
        <v>6</v>
      </c>
      <c r="B309" s="62" t="s">
        <v>63</v>
      </c>
      <c r="C309" s="54"/>
      <c r="D309" s="55"/>
      <c r="E309" s="55"/>
      <c r="F309" s="55"/>
      <c r="G309" s="55"/>
      <c r="H309" s="55"/>
      <c r="I309" s="55"/>
      <c r="J309" s="55">
        <v>2</v>
      </c>
      <c r="K309" s="55">
        <v>6</v>
      </c>
      <c r="L309" s="55">
        <v>8</v>
      </c>
      <c r="M309" s="55">
        <v>2</v>
      </c>
      <c r="N309" s="55">
        <v>6</v>
      </c>
      <c r="O309" s="55">
        <v>8</v>
      </c>
      <c r="P309" s="55">
        <v>2</v>
      </c>
      <c r="Q309" s="55">
        <v>7</v>
      </c>
      <c r="R309" s="55"/>
      <c r="S309" s="55">
        <v>9</v>
      </c>
      <c r="T309" s="55"/>
      <c r="U309" s="55"/>
      <c r="V309" s="55"/>
      <c r="W309" s="55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</row>
    <row r="310" spans="1:33" x14ac:dyDescent="0.2">
      <c r="A310" s="58"/>
      <c r="B310" s="90" t="s">
        <v>651</v>
      </c>
      <c r="C310" s="63" t="s">
        <v>652</v>
      </c>
      <c r="D310" s="33"/>
      <c r="E310" s="33"/>
      <c r="F310" s="33"/>
      <c r="G310" s="33"/>
      <c r="H310" s="33"/>
      <c r="I310" s="33"/>
      <c r="J310" s="33">
        <v>2</v>
      </c>
      <c r="K310" s="33">
        <v>6</v>
      </c>
      <c r="L310" s="33">
        <v>8</v>
      </c>
      <c r="M310" s="33">
        <v>2</v>
      </c>
      <c r="N310" s="33">
        <v>6</v>
      </c>
      <c r="O310" s="33">
        <v>8</v>
      </c>
      <c r="P310" s="33">
        <v>2</v>
      </c>
      <c r="Q310" s="33">
        <v>7</v>
      </c>
      <c r="R310" s="33"/>
      <c r="S310" s="33">
        <v>9</v>
      </c>
      <c r="T310" s="33"/>
      <c r="U310" s="33"/>
      <c r="V310" s="33"/>
      <c r="W310" s="33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</row>
    <row r="311" spans="1:33" x14ac:dyDescent="0.2">
      <c r="A311" s="93">
        <v>7</v>
      </c>
      <c r="B311" s="62" t="s">
        <v>43</v>
      </c>
      <c r="C311" s="54"/>
      <c r="D311" s="55">
        <v>49</v>
      </c>
      <c r="E311" s="55">
        <v>42</v>
      </c>
      <c r="F311" s="55">
        <v>91</v>
      </c>
      <c r="G311" s="55">
        <v>40</v>
      </c>
      <c r="H311" s="55">
        <v>35</v>
      </c>
      <c r="I311" s="55">
        <v>75</v>
      </c>
      <c r="J311" s="55">
        <v>37</v>
      </c>
      <c r="K311" s="55">
        <v>54</v>
      </c>
      <c r="L311" s="55">
        <v>91</v>
      </c>
      <c r="M311" s="55">
        <v>29</v>
      </c>
      <c r="N311" s="55">
        <v>42</v>
      </c>
      <c r="O311" s="55">
        <v>71</v>
      </c>
      <c r="P311" s="55">
        <v>26</v>
      </c>
      <c r="Q311" s="55">
        <v>50</v>
      </c>
      <c r="R311" s="55"/>
      <c r="S311" s="55">
        <v>76</v>
      </c>
      <c r="T311" s="55">
        <v>23</v>
      </c>
      <c r="U311" s="55">
        <v>43</v>
      </c>
      <c r="V311" s="55"/>
      <c r="W311" s="55">
        <v>66</v>
      </c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</row>
    <row r="312" spans="1:33" x14ac:dyDescent="0.2">
      <c r="A312" s="58"/>
      <c r="B312" s="94" t="s">
        <v>470</v>
      </c>
      <c r="C312" s="63" t="s">
        <v>612</v>
      </c>
      <c r="D312" s="33">
        <v>49</v>
      </c>
      <c r="E312" s="33">
        <v>42</v>
      </c>
      <c r="F312" s="33">
        <v>91</v>
      </c>
      <c r="G312" s="33">
        <v>40</v>
      </c>
      <c r="H312" s="33">
        <v>35</v>
      </c>
      <c r="I312" s="33">
        <v>75</v>
      </c>
      <c r="J312" s="33">
        <v>37</v>
      </c>
      <c r="K312" s="33">
        <v>54</v>
      </c>
      <c r="L312" s="33">
        <v>91</v>
      </c>
      <c r="M312" s="33">
        <v>29</v>
      </c>
      <c r="N312" s="33">
        <v>42</v>
      </c>
      <c r="O312" s="33">
        <v>71</v>
      </c>
      <c r="P312" s="33">
        <v>26</v>
      </c>
      <c r="Q312" s="33">
        <v>50</v>
      </c>
      <c r="R312" s="33"/>
      <c r="S312" s="33">
        <v>76</v>
      </c>
      <c r="T312" s="33">
        <v>23</v>
      </c>
      <c r="U312" s="33">
        <v>43</v>
      </c>
      <c r="V312" s="33"/>
      <c r="W312" s="33">
        <v>66</v>
      </c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</row>
    <row r="313" spans="1:33" x14ac:dyDescent="0.2"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</row>
    <row r="314" spans="1:33" x14ac:dyDescent="0.2"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</row>
    <row r="315" spans="1:33" x14ac:dyDescent="0.2"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</row>
    <row r="316" spans="1:33" x14ac:dyDescent="0.2"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</row>
    <row r="317" spans="1:33" x14ac:dyDescent="0.2"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</row>
    <row r="318" spans="1:33" x14ac:dyDescent="0.2"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</row>
    <row r="319" spans="1:33" x14ac:dyDescent="0.2"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</row>
    <row r="320" spans="1:33" x14ac:dyDescent="0.2"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</row>
    <row r="321" spans="4:33" x14ac:dyDescent="0.2"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</row>
    <row r="322" spans="4:33" x14ac:dyDescent="0.2"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</row>
    <row r="323" spans="4:33" x14ac:dyDescent="0.2"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</row>
    <row r="324" spans="4:33" x14ac:dyDescent="0.2"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</row>
    <row r="325" spans="4:33" x14ac:dyDescent="0.2"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</row>
    <row r="326" spans="4:33" x14ac:dyDescent="0.2"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</row>
    <row r="327" spans="4:33" x14ac:dyDescent="0.2"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</row>
    <row r="328" spans="4:33" x14ac:dyDescent="0.2"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</row>
    <row r="329" spans="4:33" x14ac:dyDescent="0.2"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</row>
  </sheetData>
  <mergeCells count="16">
    <mergeCell ref="B8:W8"/>
    <mergeCell ref="Q4:R4"/>
    <mergeCell ref="P10:S10"/>
    <mergeCell ref="B1:W1"/>
    <mergeCell ref="B2:W2"/>
    <mergeCell ref="B3:W3"/>
    <mergeCell ref="B6:W6"/>
    <mergeCell ref="P9:W9"/>
    <mergeCell ref="T10:W10"/>
    <mergeCell ref="C9:C11"/>
    <mergeCell ref="J9:O9"/>
    <mergeCell ref="D9:I9"/>
    <mergeCell ref="D10:F10"/>
    <mergeCell ref="G10:I10"/>
    <mergeCell ref="J10:L10"/>
    <mergeCell ref="M10:O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D988-ECB6-4C7D-8527-85A8180A2E52}">
  <dimension ref="A1:AP263"/>
  <sheetViews>
    <sheetView workbookViewId="0">
      <pane xSplit="3" ySplit="12" topLeftCell="D13" activePane="bottomRight" state="frozen"/>
      <selection pane="topRight" activeCell="D1" sqref="D1"/>
      <selection pane="bottomLeft" activeCell="A12" sqref="A12"/>
      <selection pane="bottomRight" activeCell="AA236" sqref="AA236"/>
    </sheetView>
  </sheetViews>
  <sheetFormatPr defaultRowHeight="12.75" x14ac:dyDescent="0.2"/>
  <cols>
    <col min="1" max="1" width="6.28515625" style="40" customWidth="1"/>
    <col min="2" max="2" width="7.5703125" style="40" customWidth="1"/>
    <col min="3" max="3" width="41.28515625" style="40" customWidth="1"/>
    <col min="4" max="5" width="9" style="40" bestFit="1" customWidth="1"/>
    <col min="6" max="6" width="9" style="40" customWidth="1"/>
    <col min="7" max="7" width="10" style="40" bestFit="1" customWidth="1"/>
    <col min="8" max="9" width="9" style="40" bestFit="1" customWidth="1"/>
    <col min="10" max="11" width="9" style="40" customWidth="1"/>
    <col min="12" max="12" width="10" style="40" bestFit="1" customWidth="1"/>
    <col min="13" max="14" width="9" style="40" bestFit="1" customWidth="1"/>
    <col min="15" max="16" width="9" style="40" customWidth="1"/>
    <col min="17" max="17" width="10" style="40" bestFit="1" customWidth="1"/>
    <col min="18" max="19" width="9" style="40" bestFit="1" customWidth="1"/>
    <col min="20" max="21" width="9" style="40" customWidth="1"/>
    <col min="22" max="22" width="10" style="40" bestFit="1" customWidth="1"/>
    <col min="23" max="24" width="9" style="40" bestFit="1" customWidth="1"/>
    <col min="25" max="25" width="8" style="40" bestFit="1" customWidth="1"/>
    <col min="26" max="26" width="8" style="40" customWidth="1"/>
    <col min="27" max="27" width="10" style="40" bestFit="1" customWidth="1"/>
    <col min="28" max="29" width="9" style="40" bestFit="1" customWidth="1"/>
    <col min="30" max="30" width="8" style="40" bestFit="1" customWidth="1"/>
    <col min="31" max="31" width="8" style="40" customWidth="1"/>
    <col min="32" max="32" width="10" style="40" bestFit="1" customWidth="1"/>
    <col min="33" max="16384" width="9.140625" style="40"/>
  </cols>
  <sheetData>
    <row r="1" spans="2:32" s="76" customFormat="1" ht="15" x14ac:dyDescent="0.25">
      <c r="B1" s="207" t="s">
        <v>0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</row>
    <row r="2" spans="2:32" s="76" customFormat="1" ht="15" x14ac:dyDescent="0.25">
      <c r="B2" s="207" t="s">
        <v>1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</row>
    <row r="3" spans="2:32" s="76" customFormat="1" ht="15" x14ac:dyDescent="0.25">
      <c r="B3" s="207" t="s">
        <v>2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</row>
    <row r="4" spans="2:32" s="76" customFormat="1" ht="15" x14ac:dyDescent="0.25">
      <c r="B4" s="207" t="s">
        <v>3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</row>
    <row r="5" spans="2:32" s="76" customFormat="1" ht="15" x14ac:dyDescent="0.25">
      <c r="B5" s="82"/>
      <c r="C5" s="82"/>
      <c r="D5" s="82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202"/>
      <c r="Y5" s="202"/>
      <c r="Z5" s="87"/>
      <c r="AA5" s="83"/>
      <c r="AB5" s="215" t="s">
        <v>4</v>
      </c>
      <c r="AC5" s="215"/>
      <c r="AD5" s="215"/>
      <c r="AE5" s="215"/>
      <c r="AF5" s="215"/>
    </row>
    <row r="6" spans="2:32" s="76" customFormat="1" x14ac:dyDescent="0.25"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214" t="s">
        <v>653</v>
      </c>
      <c r="AC6" s="214"/>
      <c r="AD6" s="214"/>
      <c r="AE6" s="214"/>
      <c r="AF6" s="214"/>
    </row>
    <row r="7" spans="2:32" s="76" customFormat="1" ht="15" x14ac:dyDescent="0.25">
      <c r="B7" s="208" t="s">
        <v>654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</row>
    <row r="8" spans="2:32" s="76" customFormat="1" ht="15" x14ac:dyDescent="0.25"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</row>
    <row r="9" spans="2:32" s="76" customFormat="1" ht="13.5" thickBot="1" x14ac:dyDescent="0.3">
      <c r="B9" s="203" t="s">
        <v>26</v>
      </c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</row>
    <row r="10" spans="2:32" ht="15" customHeight="1" x14ac:dyDescent="0.2">
      <c r="C10" s="193" t="s">
        <v>474</v>
      </c>
      <c r="D10" s="212" t="s">
        <v>73</v>
      </c>
      <c r="E10" s="212"/>
      <c r="F10" s="212"/>
      <c r="G10" s="212"/>
      <c r="H10" s="212"/>
      <c r="I10" s="212"/>
      <c r="J10" s="212"/>
      <c r="K10" s="212"/>
      <c r="L10" s="212"/>
      <c r="M10" s="212" t="s">
        <v>74</v>
      </c>
      <c r="N10" s="212"/>
      <c r="O10" s="212"/>
      <c r="P10" s="212"/>
      <c r="Q10" s="212"/>
      <c r="R10" s="212"/>
      <c r="S10" s="212"/>
      <c r="T10" s="212"/>
      <c r="U10" s="212"/>
      <c r="V10" s="212"/>
      <c r="W10" s="209" t="s">
        <v>82</v>
      </c>
      <c r="X10" s="210"/>
      <c r="Y10" s="210"/>
      <c r="Z10" s="210"/>
      <c r="AA10" s="210"/>
      <c r="AB10" s="210"/>
      <c r="AC10" s="210"/>
      <c r="AD10" s="210"/>
      <c r="AE10" s="210"/>
      <c r="AF10" s="211"/>
    </row>
    <row r="11" spans="2:32" x14ac:dyDescent="0.2">
      <c r="C11" s="194"/>
      <c r="D11" s="213" t="s">
        <v>75</v>
      </c>
      <c r="E11" s="213"/>
      <c r="F11" s="213"/>
      <c r="G11" s="213"/>
      <c r="H11" s="213" t="s">
        <v>76</v>
      </c>
      <c r="I11" s="213"/>
      <c r="J11" s="213"/>
      <c r="K11" s="213"/>
      <c r="L11" s="213"/>
      <c r="M11" s="213" t="s">
        <v>75</v>
      </c>
      <c r="N11" s="213"/>
      <c r="O11" s="213"/>
      <c r="P11" s="213"/>
      <c r="Q11" s="213"/>
      <c r="R11" s="213" t="s">
        <v>76</v>
      </c>
      <c r="S11" s="213"/>
      <c r="T11" s="213"/>
      <c r="U11" s="213"/>
      <c r="V11" s="213"/>
      <c r="W11" s="204" t="s">
        <v>75</v>
      </c>
      <c r="X11" s="205"/>
      <c r="Y11" s="205"/>
      <c r="Z11" s="205"/>
      <c r="AA11" s="206"/>
      <c r="AB11" s="204" t="s">
        <v>76</v>
      </c>
      <c r="AC11" s="205"/>
      <c r="AD11" s="205"/>
      <c r="AE11" s="205"/>
      <c r="AF11" s="206"/>
    </row>
    <row r="12" spans="2:32" ht="13.5" thickBot="1" x14ac:dyDescent="0.25">
      <c r="C12" s="195"/>
      <c r="D12" s="41" t="s">
        <v>34</v>
      </c>
      <c r="E12" s="41" t="s">
        <v>33</v>
      </c>
      <c r="F12" s="41" t="s">
        <v>77</v>
      </c>
      <c r="G12" s="41" t="s">
        <v>35</v>
      </c>
      <c r="H12" s="41" t="s">
        <v>34</v>
      </c>
      <c r="I12" s="41" t="s">
        <v>33</v>
      </c>
      <c r="J12" s="41" t="s">
        <v>77</v>
      </c>
      <c r="K12" s="41" t="s">
        <v>78</v>
      </c>
      <c r="L12" s="41" t="s">
        <v>35</v>
      </c>
      <c r="M12" s="41" t="s">
        <v>34</v>
      </c>
      <c r="N12" s="41" t="s">
        <v>33</v>
      </c>
      <c r="O12" s="41" t="s">
        <v>77</v>
      </c>
      <c r="P12" s="41" t="s">
        <v>78</v>
      </c>
      <c r="Q12" s="41" t="s">
        <v>35</v>
      </c>
      <c r="R12" s="41" t="s">
        <v>34</v>
      </c>
      <c r="S12" s="41" t="s">
        <v>33</v>
      </c>
      <c r="T12" s="41" t="s">
        <v>77</v>
      </c>
      <c r="U12" s="41" t="s">
        <v>78</v>
      </c>
      <c r="V12" s="41" t="s">
        <v>35</v>
      </c>
      <c r="W12" s="41" t="s">
        <v>34</v>
      </c>
      <c r="X12" s="41" t="s">
        <v>33</v>
      </c>
      <c r="Y12" s="41" t="s">
        <v>77</v>
      </c>
      <c r="Z12" s="41" t="s">
        <v>78</v>
      </c>
      <c r="AA12" s="41" t="s">
        <v>35</v>
      </c>
      <c r="AB12" s="41" t="s">
        <v>34</v>
      </c>
      <c r="AC12" s="41" t="s">
        <v>33</v>
      </c>
      <c r="AD12" s="41" t="s">
        <v>77</v>
      </c>
      <c r="AE12" s="41" t="s">
        <v>78</v>
      </c>
      <c r="AF12" s="41" t="s">
        <v>35</v>
      </c>
    </row>
    <row r="13" spans="2:32" ht="13.5" thickBot="1" x14ac:dyDescent="0.25">
      <c r="C13" s="43" t="s">
        <v>50</v>
      </c>
      <c r="D13" s="31">
        <f t="shared" ref="D13:S13" si="0">D14+D16+D22</f>
        <v>6948</v>
      </c>
      <c r="E13" s="31">
        <f t="shared" si="0"/>
        <v>4419</v>
      </c>
      <c r="F13" s="31">
        <f t="shared" si="0"/>
        <v>26</v>
      </c>
      <c r="G13" s="31">
        <f t="shared" si="0"/>
        <v>11393</v>
      </c>
      <c r="H13" s="31">
        <f t="shared" si="0"/>
        <v>6800</v>
      </c>
      <c r="I13" s="31">
        <f t="shared" si="0"/>
        <v>4304</v>
      </c>
      <c r="J13" s="31">
        <f t="shared" si="0"/>
        <v>26</v>
      </c>
      <c r="K13" s="31">
        <f t="shared" si="0"/>
        <v>2</v>
      </c>
      <c r="L13" s="31">
        <f t="shared" si="0"/>
        <v>11132</v>
      </c>
      <c r="M13" s="31">
        <f t="shared" si="0"/>
        <v>7404</v>
      </c>
      <c r="N13" s="31">
        <f t="shared" si="0"/>
        <v>4627</v>
      </c>
      <c r="O13" s="31">
        <f t="shared" si="0"/>
        <v>45</v>
      </c>
      <c r="P13" s="31">
        <f t="shared" si="0"/>
        <v>30</v>
      </c>
      <c r="Q13" s="31">
        <f t="shared" si="0"/>
        <v>12116</v>
      </c>
      <c r="R13" s="31">
        <f t="shared" si="0"/>
        <v>6528</v>
      </c>
      <c r="S13" s="31">
        <f t="shared" si="0"/>
        <v>4221</v>
      </c>
      <c r="T13" s="31">
        <v>47</v>
      </c>
      <c r="U13" s="31">
        <v>1</v>
      </c>
      <c r="V13" s="31">
        <f>V14+V16+V22</f>
        <v>10830</v>
      </c>
      <c r="W13" s="31">
        <f>W14+W16+W22</f>
        <v>6730</v>
      </c>
      <c r="X13" s="31">
        <f>X14+X16+X22</f>
        <v>4252</v>
      </c>
      <c r="Y13" s="31">
        <f>Y14+Y16+Y22</f>
        <v>55</v>
      </c>
      <c r="Z13" s="31">
        <v>26</v>
      </c>
      <c r="AA13" s="31">
        <f>AA14+AA16+AA22</f>
        <v>11063</v>
      </c>
      <c r="AB13" s="31">
        <f>AB14+AB16+AB22</f>
        <v>0</v>
      </c>
      <c r="AC13" s="31">
        <f>AC14+AC16+AC22</f>
        <v>0</v>
      </c>
      <c r="AD13" s="31">
        <f>AD14+AD16+AD22</f>
        <v>0</v>
      </c>
      <c r="AE13" s="31"/>
      <c r="AF13" s="31">
        <f>AF14+AF16+AF22</f>
        <v>0</v>
      </c>
    </row>
    <row r="14" spans="2:32" x14ac:dyDescent="0.2">
      <c r="C14" s="78" t="s">
        <v>36</v>
      </c>
      <c r="D14" s="32">
        <f t="shared" ref="D14:Q14" si="1">SUM(D15:D15)</f>
        <v>5423</v>
      </c>
      <c r="E14" s="32">
        <f t="shared" si="1"/>
        <v>3296</v>
      </c>
      <c r="F14" s="32">
        <f t="shared" si="1"/>
        <v>19</v>
      </c>
      <c r="G14" s="32">
        <f t="shared" si="1"/>
        <v>8738</v>
      </c>
      <c r="H14" s="32">
        <f t="shared" si="1"/>
        <v>5132</v>
      </c>
      <c r="I14" s="32">
        <f t="shared" si="1"/>
        <v>3147</v>
      </c>
      <c r="J14" s="32">
        <f t="shared" si="1"/>
        <v>18</v>
      </c>
      <c r="K14" s="32">
        <f t="shared" si="1"/>
        <v>2</v>
      </c>
      <c r="L14" s="32">
        <f t="shared" si="1"/>
        <v>8299</v>
      </c>
      <c r="M14" s="32">
        <f t="shared" si="1"/>
        <v>5253</v>
      </c>
      <c r="N14" s="32">
        <f t="shared" si="1"/>
        <v>3346</v>
      </c>
      <c r="O14" s="32">
        <f t="shared" si="1"/>
        <v>23</v>
      </c>
      <c r="P14" s="32">
        <f t="shared" si="1"/>
        <v>25</v>
      </c>
      <c r="Q14" s="32">
        <f t="shared" si="1"/>
        <v>8647</v>
      </c>
      <c r="R14" s="145">
        <v>5000</v>
      </c>
      <c r="S14" s="145">
        <v>3161</v>
      </c>
      <c r="T14" s="144">
        <v>20</v>
      </c>
      <c r="U14" s="144" t="s">
        <v>655</v>
      </c>
      <c r="V14" s="145">
        <v>8181</v>
      </c>
      <c r="W14" s="32">
        <f>SUM(W15:W15)</f>
        <v>4999</v>
      </c>
      <c r="X14" s="32">
        <f>SUM(X15:X15)</f>
        <v>3177</v>
      </c>
      <c r="Y14" s="32">
        <f>SUM(Y15:Y15)</f>
        <v>18</v>
      </c>
      <c r="Z14" s="32"/>
      <c r="AA14" s="32">
        <f>SUM(AA15:AA15)</f>
        <v>8216</v>
      </c>
      <c r="AB14" s="32">
        <f>SUM(AB15:AB15)</f>
        <v>0</v>
      </c>
      <c r="AC14" s="32">
        <f>SUM(AC15:AC15)</f>
        <v>0</v>
      </c>
      <c r="AD14" s="32">
        <f>SUM(AD15:AD15)</f>
        <v>0</v>
      </c>
      <c r="AE14" s="32"/>
      <c r="AF14" s="32">
        <f>SUM(AF15:AF15)</f>
        <v>0</v>
      </c>
    </row>
    <row r="15" spans="2:32" x14ac:dyDescent="0.2">
      <c r="C15" s="79" t="s">
        <v>37</v>
      </c>
      <c r="D15" s="33">
        <f>SUM(D25,D46,D53,D82,D112,D134,D171,D175,D222)</f>
        <v>5423</v>
      </c>
      <c r="E15" s="33">
        <f t="shared" ref="E15:Q15" si="2">SUM(E25,E46,E53,E82,E112,E134,E171,E175,E222)</f>
        <v>3296</v>
      </c>
      <c r="F15" s="33">
        <f t="shared" si="2"/>
        <v>19</v>
      </c>
      <c r="G15" s="33">
        <f t="shared" si="2"/>
        <v>8738</v>
      </c>
      <c r="H15" s="33">
        <f t="shared" si="2"/>
        <v>5132</v>
      </c>
      <c r="I15" s="33">
        <f t="shared" si="2"/>
        <v>3147</v>
      </c>
      <c r="J15" s="33">
        <f t="shared" si="2"/>
        <v>18</v>
      </c>
      <c r="K15" s="33">
        <f t="shared" si="2"/>
        <v>2</v>
      </c>
      <c r="L15" s="33">
        <f t="shared" si="2"/>
        <v>8299</v>
      </c>
      <c r="M15" s="33">
        <f t="shared" si="2"/>
        <v>5253</v>
      </c>
      <c r="N15" s="33">
        <f t="shared" si="2"/>
        <v>3346</v>
      </c>
      <c r="O15" s="33">
        <f t="shared" si="2"/>
        <v>23</v>
      </c>
      <c r="P15" s="33">
        <f t="shared" si="2"/>
        <v>25</v>
      </c>
      <c r="Q15" s="33">
        <f t="shared" si="2"/>
        <v>8647</v>
      </c>
      <c r="R15" s="151">
        <v>5000</v>
      </c>
      <c r="S15" s="151">
        <v>3161</v>
      </c>
      <c r="T15" s="146">
        <v>20</v>
      </c>
      <c r="U15" s="146" t="s">
        <v>655</v>
      </c>
      <c r="V15" s="151">
        <v>8181</v>
      </c>
      <c r="W15" s="167">
        <v>4999</v>
      </c>
      <c r="X15" s="167">
        <v>3177</v>
      </c>
      <c r="Y15" s="164">
        <v>18</v>
      </c>
      <c r="Z15" s="164">
        <v>22</v>
      </c>
      <c r="AA15" s="167">
        <v>8216</v>
      </c>
      <c r="AB15" s="33"/>
      <c r="AC15" s="33"/>
      <c r="AD15" s="33"/>
      <c r="AE15" s="33"/>
      <c r="AF15" s="33"/>
    </row>
    <row r="16" spans="2:32" x14ac:dyDescent="0.2">
      <c r="C16" s="78" t="s">
        <v>41</v>
      </c>
      <c r="D16" s="32">
        <f t="shared" ref="D16:J16" si="3">SUM(D17:D21)</f>
        <v>1499</v>
      </c>
      <c r="E16" s="32">
        <f t="shared" si="3"/>
        <v>1108</v>
      </c>
      <c r="F16" s="32">
        <f t="shared" si="3"/>
        <v>7</v>
      </c>
      <c r="G16" s="32">
        <f t="shared" si="3"/>
        <v>2614</v>
      </c>
      <c r="H16" s="32">
        <f t="shared" si="3"/>
        <v>1467</v>
      </c>
      <c r="I16" s="32">
        <f t="shared" si="3"/>
        <v>1082</v>
      </c>
      <c r="J16" s="32">
        <f t="shared" si="3"/>
        <v>8</v>
      </c>
      <c r="K16" s="32">
        <v>0</v>
      </c>
      <c r="L16" s="32">
        <f>SUM(L17:L21)</f>
        <v>2557</v>
      </c>
      <c r="M16" s="32">
        <f>SUM(M17:M21)</f>
        <v>1541</v>
      </c>
      <c r="N16" s="32">
        <f>SUM(N17:N21)</f>
        <v>1106</v>
      </c>
      <c r="O16" s="32">
        <f t="shared" ref="O16:P16" si="4">SUM(O17:O21)</f>
        <v>22</v>
      </c>
      <c r="P16" s="32">
        <f t="shared" si="4"/>
        <v>5</v>
      </c>
      <c r="Q16" s="32">
        <f>SUM(Q17:Q21)</f>
        <v>2674</v>
      </c>
      <c r="R16" s="153">
        <v>1501</v>
      </c>
      <c r="S16" s="153">
        <v>1050</v>
      </c>
      <c r="T16" s="152">
        <v>27</v>
      </c>
      <c r="U16" s="152">
        <v>1</v>
      </c>
      <c r="V16" s="153">
        <v>2612</v>
      </c>
      <c r="W16" s="32">
        <f>SUM(W17:W21)</f>
        <v>1534</v>
      </c>
      <c r="X16" s="32">
        <f>SUM(X17:X21)</f>
        <v>1046</v>
      </c>
      <c r="Y16" s="32">
        <f>SUM(Y17:Y21)</f>
        <v>37</v>
      </c>
      <c r="Z16" s="32"/>
      <c r="AA16" s="32">
        <f>SUM(AA17:AA21)</f>
        <v>2621</v>
      </c>
      <c r="AB16" s="32">
        <f>SUM(AB17:AB21)</f>
        <v>0</v>
      </c>
      <c r="AC16" s="32">
        <f>SUM(AC17:AC21)</f>
        <v>0</v>
      </c>
      <c r="AD16" s="32">
        <f>SUM(AD17:AD21)</f>
        <v>0</v>
      </c>
      <c r="AE16" s="32"/>
      <c r="AF16" s="32">
        <f>SUM(AF17:AF21)</f>
        <v>0</v>
      </c>
    </row>
    <row r="17" spans="1:42" x14ac:dyDescent="0.2">
      <c r="C17" s="79" t="s">
        <v>63</v>
      </c>
      <c r="D17" s="33">
        <v>7</v>
      </c>
      <c r="E17" s="33">
        <v>2</v>
      </c>
      <c r="F17" s="33">
        <v>0</v>
      </c>
      <c r="G17" s="33">
        <v>9</v>
      </c>
      <c r="H17" s="33">
        <v>7</v>
      </c>
      <c r="I17" s="33">
        <v>1</v>
      </c>
      <c r="J17" s="33">
        <v>0</v>
      </c>
      <c r="K17" s="33">
        <v>0</v>
      </c>
      <c r="L17" s="33">
        <v>8</v>
      </c>
      <c r="M17" s="33">
        <v>8</v>
      </c>
      <c r="N17" s="33">
        <v>2</v>
      </c>
      <c r="O17" s="33">
        <v>0</v>
      </c>
      <c r="P17" s="33">
        <v>0</v>
      </c>
      <c r="Q17" s="33">
        <v>10</v>
      </c>
      <c r="R17" s="146">
        <v>7</v>
      </c>
      <c r="S17" s="146">
        <v>5</v>
      </c>
      <c r="T17" s="146" t="s">
        <v>655</v>
      </c>
      <c r="U17" s="146" t="s">
        <v>655</v>
      </c>
      <c r="V17" s="146">
        <v>12</v>
      </c>
      <c r="W17" s="164">
        <v>10</v>
      </c>
      <c r="X17" s="164">
        <v>6</v>
      </c>
      <c r="Y17" s="164" t="s">
        <v>656</v>
      </c>
      <c r="Z17" s="164" t="s">
        <v>656</v>
      </c>
      <c r="AA17" s="164">
        <v>16</v>
      </c>
      <c r="AB17" s="33"/>
      <c r="AC17" s="33"/>
      <c r="AD17" s="33"/>
      <c r="AE17" s="33"/>
      <c r="AF17" s="33"/>
    </row>
    <row r="18" spans="1:42" x14ac:dyDescent="0.2">
      <c r="C18" s="79" t="s">
        <v>43</v>
      </c>
      <c r="D18" s="33">
        <v>760</v>
      </c>
      <c r="E18" s="33">
        <v>605</v>
      </c>
      <c r="F18" s="33">
        <v>6</v>
      </c>
      <c r="G18" s="33">
        <v>1371</v>
      </c>
      <c r="H18" s="33">
        <v>745</v>
      </c>
      <c r="I18" s="33">
        <v>583</v>
      </c>
      <c r="J18" s="33">
        <v>7</v>
      </c>
      <c r="K18" s="33">
        <v>0</v>
      </c>
      <c r="L18" s="33">
        <v>1335</v>
      </c>
      <c r="M18" s="33">
        <v>803</v>
      </c>
      <c r="N18" s="33">
        <v>589</v>
      </c>
      <c r="O18" s="33">
        <v>19</v>
      </c>
      <c r="P18" s="33">
        <v>4</v>
      </c>
      <c r="Q18" s="33">
        <v>1415</v>
      </c>
      <c r="R18" s="143">
        <v>782</v>
      </c>
      <c r="S18" s="143">
        <v>540</v>
      </c>
      <c r="T18" s="143">
        <v>24</v>
      </c>
      <c r="U18" s="143">
        <v>1</v>
      </c>
      <c r="V18" s="154">
        <v>1380</v>
      </c>
      <c r="W18" s="162">
        <v>809</v>
      </c>
      <c r="X18" s="162">
        <v>550</v>
      </c>
      <c r="Y18" s="162">
        <v>32</v>
      </c>
      <c r="Z18" s="162">
        <v>4</v>
      </c>
      <c r="AA18" s="168">
        <v>1395</v>
      </c>
      <c r="AB18" s="33"/>
      <c r="AC18" s="33"/>
      <c r="AD18" s="33"/>
      <c r="AE18" s="33"/>
      <c r="AF18" s="33"/>
    </row>
    <row r="19" spans="1:42" x14ac:dyDescent="0.2">
      <c r="C19" s="79" t="s">
        <v>64</v>
      </c>
      <c r="D19" s="33">
        <v>2</v>
      </c>
      <c r="E19" s="33">
        <v>0</v>
      </c>
      <c r="F19" s="33">
        <v>0</v>
      </c>
      <c r="G19" s="33">
        <v>2</v>
      </c>
      <c r="H19" s="33">
        <v>2</v>
      </c>
      <c r="I19" s="33">
        <v>0</v>
      </c>
      <c r="J19" s="33">
        <v>0</v>
      </c>
      <c r="K19" s="33">
        <v>0</v>
      </c>
      <c r="L19" s="33">
        <v>2</v>
      </c>
      <c r="M19" s="33">
        <v>2</v>
      </c>
      <c r="N19" s="33">
        <v>1</v>
      </c>
      <c r="O19" s="33">
        <v>0</v>
      </c>
      <c r="P19" s="33">
        <v>0</v>
      </c>
      <c r="Q19" s="33">
        <v>3</v>
      </c>
      <c r="R19" s="143">
        <v>2</v>
      </c>
      <c r="S19" s="143" t="s">
        <v>655</v>
      </c>
      <c r="T19" s="143" t="s">
        <v>655</v>
      </c>
      <c r="U19" s="143" t="s">
        <v>655</v>
      </c>
      <c r="V19" s="143">
        <v>2</v>
      </c>
      <c r="W19" s="162" t="s">
        <v>655</v>
      </c>
      <c r="X19" s="162" t="s">
        <v>655</v>
      </c>
      <c r="Y19" s="162" t="s">
        <v>656</v>
      </c>
      <c r="Z19" s="162" t="s">
        <v>656</v>
      </c>
      <c r="AA19" s="162" t="s">
        <v>657</v>
      </c>
      <c r="AB19" s="33"/>
      <c r="AC19" s="33"/>
      <c r="AD19" s="33"/>
      <c r="AE19" s="33"/>
      <c r="AF19" s="33"/>
    </row>
    <row r="20" spans="1:42" x14ac:dyDescent="0.2">
      <c r="C20" s="79" t="s">
        <v>45</v>
      </c>
      <c r="D20" s="33">
        <v>450</v>
      </c>
      <c r="E20" s="33">
        <v>327</v>
      </c>
      <c r="F20" s="33">
        <v>1</v>
      </c>
      <c r="G20" s="33">
        <v>778</v>
      </c>
      <c r="H20" s="33">
        <v>437</v>
      </c>
      <c r="I20" s="33">
        <v>328</v>
      </c>
      <c r="J20" s="33">
        <v>1</v>
      </c>
      <c r="K20" s="33">
        <v>0</v>
      </c>
      <c r="L20" s="33">
        <v>766</v>
      </c>
      <c r="M20" s="33">
        <v>457</v>
      </c>
      <c r="N20" s="33">
        <v>337</v>
      </c>
      <c r="O20" s="33">
        <v>3</v>
      </c>
      <c r="P20" s="33">
        <v>0</v>
      </c>
      <c r="Q20" s="33">
        <v>797</v>
      </c>
      <c r="R20" s="143">
        <v>444</v>
      </c>
      <c r="S20" s="143">
        <v>331</v>
      </c>
      <c r="T20" s="143">
        <v>3</v>
      </c>
      <c r="U20" s="143" t="s">
        <v>655</v>
      </c>
      <c r="V20" s="143">
        <v>778</v>
      </c>
      <c r="W20" s="162">
        <v>438</v>
      </c>
      <c r="X20" s="162">
        <v>333</v>
      </c>
      <c r="Y20" s="162">
        <v>5</v>
      </c>
      <c r="Z20" s="162" t="s">
        <v>656</v>
      </c>
      <c r="AA20" s="162">
        <v>776</v>
      </c>
      <c r="AB20" s="33"/>
      <c r="AC20" s="33"/>
      <c r="AD20" s="33"/>
      <c r="AE20" s="33"/>
      <c r="AF20" s="33"/>
    </row>
    <row r="21" spans="1:42" x14ac:dyDescent="0.2">
      <c r="C21" s="79" t="s">
        <v>46</v>
      </c>
      <c r="D21" s="33">
        <v>280</v>
      </c>
      <c r="E21" s="33">
        <v>174</v>
      </c>
      <c r="F21" s="33">
        <v>0</v>
      </c>
      <c r="G21" s="33">
        <v>454</v>
      </c>
      <c r="H21" s="33">
        <v>276</v>
      </c>
      <c r="I21" s="33">
        <v>170</v>
      </c>
      <c r="J21" s="33">
        <v>0</v>
      </c>
      <c r="K21" s="33">
        <v>0</v>
      </c>
      <c r="L21" s="33">
        <v>446</v>
      </c>
      <c r="M21" s="33">
        <v>271</v>
      </c>
      <c r="N21" s="33">
        <v>177</v>
      </c>
      <c r="O21" s="33">
        <v>0</v>
      </c>
      <c r="P21" s="33">
        <v>1</v>
      </c>
      <c r="Q21" s="33">
        <v>449</v>
      </c>
      <c r="R21" s="143">
        <v>266</v>
      </c>
      <c r="S21" s="143">
        <v>174</v>
      </c>
      <c r="T21" s="143" t="s">
        <v>655</v>
      </c>
      <c r="U21" s="143" t="s">
        <v>655</v>
      </c>
      <c r="V21" s="143">
        <v>440</v>
      </c>
      <c r="W21" s="162">
        <v>277</v>
      </c>
      <c r="X21" s="162">
        <v>157</v>
      </c>
      <c r="Y21" s="162" t="s">
        <v>656</v>
      </c>
      <c r="Z21" s="162" t="s">
        <v>656</v>
      </c>
      <c r="AA21" s="162">
        <v>434</v>
      </c>
      <c r="AB21" s="33"/>
      <c r="AC21" s="33"/>
      <c r="AD21" s="33"/>
      <c r="AE21" s="33"/>
      <c r="AF21" s="33"/>
    </row>
    <row r="22" spans="1:42" x14ac:dyDescent="0.2">
      <c r="C22" s="78" t="s">
        <v>71</v>
      </c>
      <c r="D22" s="32">
        <f>SUM(D23)</f>
        <v>26</v>
      </c>
      <c r="E22" s="32">
        <f t="shared" ref="E22:AF22" si="5">SUM(E23)</f>
        <v>15</v>
      </c>
      <c r="F22" s="32"/>
      <c r="G22" s="32">
        <f t="shared" si="5"/>
        <v>41</v>
      </c>
      <c r="H22" s="32">
        <f t="shared" si="5"/>
        <v>201</v>
      </c>
      <c r="I22" s="32">
        <f t="shared" si="5"/>
        <v>75</v>
      </c>
      <c r="J22" s="32"/>
      <c r="K22" s="32"/>
      <c r="L22" s="32">
        <f t="shared" si="5"/>
        <v>276</v>
      </c>
      <c r="M22" s="32">
        <f t="shared" si="5"/>
        <v>610</v>
      </c>
      <c r="N22" s="32">
        <f t="shared" si="5"/>
        <v>175</v>
      </c>
      <c r="O22" s="32"/>
      <c r="P22" s="32"/>
      <c r="Q22" s="32">
        <f t="shared" si="5"/>
        <v>795</v>
      </c>
      <c r="R22" s="152">
        <v>27</v>
      </c>
      <c r="S22" s="152">
        <v>10</v>
      </c>
      <c r="T22" s="144" t="s">
        <v>655</v>
      </c>
      <c r="U22" s="144" t="s">
        <v>655</v>
      </c>
      <c r="V22" s="152">
        <v>37</v>
      </c>
      <c r="W22" s="32">
        <f t="shared" si="5"/>
        <v>197</v>
      </c>
      <c r="X22" s="32">
        <f t="shared" si="5"/>
        <v>29</v>
      </c>
      <c r="Y22" s="32">
        <f t="shared" si="5"/>
        <v>0</v>
      </c>
      <c r="Z22" s="32"/>
      <c r="AA22" s="32">
        <f t="shared" si="5"/>
        <v>226</v>
      </c>
      <c r="AB22" s="32">
        <f t="shared" si="5"/>
        <v>0</v>
      </c>
      <c r="AC22" s="32">
        <f t="shared" si="5"/>
        <v>0</v>
      </c>
      <c r="AD22" s="32">
        <f t="shared" si="5"/>
        <v>0</v>
      </c>
      <c r="AE22" s="32"/>
      <c r="AF22" s="32">
        <f t="shared" si="5"/>
        <v>0</v>
      </c>
    </row>
    <row r="23" spans="1:42" x14ac:dyDescent="0.2">
      <c r="C23" s="80" t="s">
        <v>72</v>
      </c>
      <c r="D23" s="34">
        <f>SUM(D236)</f>
        <v>26</v>
      </c>
      <c r="E23" s="34">
        <f t="shared" ref="E23:Q23" si="6">SUM(E236)</f>
        <v>15</v>
      </c>
      <c r="F23" s="34">
        <f t="shared" si="6"/>
        <v>0</v>
      </c>
      <c r="G23" s="34">
        <f t="shared" si="6"/>
        <v>41</v>
      </c>
      <c r="H23" s="34">
        <f t="shared" si="6"/>
        <v>201</v>
      </c>
      <c r="I23" s="34">
        <f t="shared" si="6"/>
        <v>75</v>
      </c>
      <c r="J23" s="34">
        <f t="shared" si="6"/>
        <v>0</v>
      </c>
      <c r="K23" s="34">
        <f t="shared" si="6"/>
        <v>0</v>
      </c>
      <c r="L23" s="34">
        <f t="shared" si="6"/>
        <v>276</v>
      </c>
      <c r="M23" s="34">
        <f t="shared" si="6"/>
        <v>610</v>
      </c>
      <c r="N23" s="34">
        <f t="shared" si="6"/>
        <v>175</v>
      </c>
      <c r="O23" s="34">
        <f t="shared" si="6"/>
        <v>0</v>
      </c>
      <c r="P23" s="34">
        <f t="shared" si="6"/>
        <v>12</v>
      </c>
      <c r="Q23" s="34">
        <f t="shared" si="6"/>
        <v>795</v>
      </c>
      <c r="R23" s="155">
        <v>27</v>
      </c>
      <c r="S23" s="155">
        <v>10</v>
      </c>
      <c r="T23" s="155" t="s">
        <v>655</v>
      </c>
      <c r="U23" s="155" t="s">
        <v>655</v>
      </c>
      <c r="V23" s="155">
        <v>37</v>
      </c>
      <c r="W23" s="169">
        <v>197</v>
      </c>
      <c r="X23" s="169">
        <v>29</v>
      </c>
      <c r="Y23" s="169" t="s">
        <v>656</v>
      </c>
      <c r="Z23" s="169" t="s">
        <v>656</v>
      </c>
      <c r="AA23" s="169">
        <v>226</v>
      </c>
      <c r="AB23" s="34"/>
      <c r="AC23" s="34"/>
      <c r="AD23" s="34"/>
      <c r="AE23" s="34"/>
      <c r="AF23" s="34"/>
    </row>
    <row r="24" spans="1:42" x14ac:dyDescent="0.2">
      <c r="A24" s="81" t="s">
        <v>658</v>
      </c>
      <c r="B24" s="67"/>
      <c r="C24" s="68"/>
      <c r="D24" s="32">
        <f>SUM(D25,D39)</f>
        <v>904</v>
      </c>
      <c r="E24" s="32">
        <f t="shared" ref="E24:Q24" si="7">SUM(E25,E39)</f>
        <v>1164</v>
      </c>
      <c r="F24" s="32">
        <f t="shared" si="7"/>
        <v>0</v>
      </c>
      <c r="G24" s="32">
        <f t="shared" si="7"/>
        <v>2068</v>
      </c>
      <c r="H24" s="32">
        <f t="shared" si="7"/>
        <v>855</v>
      </c>
      <c r="I24" s="32">
        <f t="shared" si="7"/>
        <v>1078</v>
      </c>
      <c r="J24" s="32">
        <f t="shared" si="7"/>
        <v>0</v>
      </c>
      <c r="K24" s="32">
        <f t="shared" si="7"/>
        <v>0</v>
      </c>
      <c r="L24" s="32">
        <f t="shared" si="7"/>
        <v>1933</v>
      </c>
      <c r="M24" s="32">
        <f t="shared" si="7"/>
        <v>878</v>
      </c>
      <c r="N24" s="32">
        <f t="shared" si="7"/>
        <v>1172</v>
      </c>
      <c r="O24" s="32">
        <f t="shared" si="7"/>
        <v>0</v>
      </c>
      <c r="P24" s="32">
        <f t="shared" si="7"/>
        <v>4</v>
      </c>
      <c r="Q24" s="32">
        <f t="shared" si="7"/>
        <v>2054</v>
      </c>
      <c r="R24" s="144">
        <v>845</v>
      </c>
      <c r="S24" s="145">
        <v>1067</v>
      </c>
      <c r="T24" s="144" t="s">
        <v>655</v>
      </c>
      <c r="U24" s="144" t="s">
        <v>655</v>
      </c>
      <c r="V24" s="145">
        <v>1912</v>
      </c>
      <c r="W24" s="156">
        <v>843</v>
      </c>
      <c r="X24" s="157">
        <v>1137</v>
      </c>
      <c r="Y24" s="156" t="s">
        <v>656</v>
      </c>
      <c r="Z24" s="156">
        <v>4</v>
      </c>
      <c r="AA24" s="157">
        <v>1984</v>
      </c>
      <c r="AB24" s="32"/>
      <c r="AC24" s="32"/>
      <c r="AD24" s="32"/>
      <c r="AE24" s="32"/>
      <c r="AF24" s="32"/>
      <c r="AG24" s="77"/>
      <c r="AH24" s="77"/>
      <c r="AI24" s="77"/>
      <c r="AJ24" s="77"/>
      <c r="AK24" s="77"/>
      <c r="AL24" s="77"/>
      <c r="AM24" s="77"/>
      <c r="AN24" s="77"/>
      <c r="AO24" s="77"/>
      <c r="AP24" s="77"/>
    </row>
    <row r="25" spans="1:42" x14ac:dyDescent="0.2">
      <c r="A25" s="90" t="s">
        <v>36</v>
      </c>
      <c r="B25" s="53"/>
      <c r="C25" s="54"/>
      <c r="D25" s="55">
        <v>848</v>
      </c>
      <c r="E25" s="55">
        <v>1087</v>
      </c>
      <c r="F25" s="55">
        <v>0</v>
      </c>
      <c r="G25" s="55">
        <v>1935</v>
      </c>
      <c r="H25" s="55">
        <v>803</v>
      </c>
      <c r="I25" s="55">
        <v>1011</v>
      </c>
      <c r="J25" s="55">
        <v>0</v>
      </c>
      <c r="K25" s="55">
        <v>0</v>
      </c>
      <c r="L25" s="55">
        <v>1814</v>
      </c>
      <c r="M25" s="55">
        <v>829</v>
      </c>
      <c r="N25" s="55">
        <v>1100</v>
      </c>
      <c r="O25" s="55">
        <v>0</v>
      </c>
      <c r="P25" s="55">
        <v>4</v>
      </c>
      <c r="Q25" s="55">
        <v>1933</v>
      </c>
      <c r="R25" s="139">
        <v>791</v>
      </c>
      <c r="S25" s="140">
        <v>1001</v>
      </c>
      <c r="T25" s="139" t="s">
        <v>655</v>
      </c>
      <c r="U25" s="139" t="s">
        <v>655</v>
      </c>
      <c r="V25" s="140">
        <v>1792</v>
      </c>
      <c r="W25" s="158">
        <v>782</v>
      </c>
      <c r="X25" s="159">
        <v>1060</v>
      </c>
      <c r="Y25" s="158" t="s">
        <v>656</v>
      </c>
      <c r="Z25" s="158">
        <v>4</v>
      </c>
      <c r="AA25" s="159">
        <v>1846</v>
      </c>
      <c r="AB25" s="55"/>
      <c r="AC25" s="55"/>
      <c r="AD25" s="55"/>
      <c r="AE25" s="55"/>
      <c r="AF25" s="55"/>
      <c r="AG25" s="77"/>
      <c r="AH25" s="77"/>
      <c r="AI25" s="77"/>
      <c r="AJ25" s="77"/>
      <c r="AK25" s="77"/>
      <c r="AL25" s="77"/>
      <c r="AM25" s="77"/>
      <c r="AN25" s="77"/>
      <c r="AO25" s="77"/>
      <c r="AP25" s="77"/>
    </row>
    <row r="26" spans="1:42" x14ac:dyDescent="0.2">
      <c r="A26" s="91">
        <v>5</v>
      </c>
      <c r="B26" s="62" t="s">
        <v>37</v>
      </c>
      <c r="C26" s="54"/>
      <c r="D26" s="55">
        <v>848</v>
      </c>
      <c r="E26" s="55">
        <v>1087</v>
      </c>
      <c r="F26" s="55">
        <v>0</v>
      </c>
      <c r="G26" s="55">
        <v>1935</v>
      </c>
      <c r="H26" s="55">
        <v>803</v>
      </c>
      <c r="I26" s="55">
        <v>1011</v>
      </c>
      <c r="J26" s="55">
        <v>0</v>
      </c>
      <c r="K26" s="55">
        <v>0</v>
      </c>
      <c r="L26" s="55">
        <v>1814</v>
      </c>
      <c r="M26" s="55">
        <v>829</v>
      </c>
      <c r="N26" s="55">
        <v>1100</v>
      </c>
      <c r="O26" s="55">
        <v>0</v>
      </c>
      <c r="P26" s="55">
        <v>4</v>
      </c>
      <c r="Q26" s="55">
        <v>1933</v>
      </c>
      <c r="R26" s="141">
        <v>791</v>
      </c>
      <c r="S26" s="142">
        <v>1001</v>
      </c>
      <c r="T26" s="141" t="s">
        <v>655</v>
      </c>
      <c r="U26" s="141" t="s">
        <v>655</v>
      </c>
      <c r="V26" s="142">
        <v>1792</v>
      </c>
      <c r="W26" s="160">
        <v>782</v>
      </c>
      <c r="X26" s="161">
        <v>1060</v>
      </c>
      <c r="Y26" s="160" t="s">
        <v>656</v>
      </c>
      <c r="Z26" s="160">
        <v>4</v>
      </c>
      <c r="AA26" s="161">
        <v>1846</v>
      </c>
      <c r="AB26" s="55"/>
      <c r="AC26" s="55"/>
      <c r="AD26" s="55"/>
      <c r="AE26" s="55"/>
      <c r="AF26" s="55"/>
      <c r="AG26" s="77"/>
      <c r="AH26" s="77"/>
      <c r="AI26" s="77"/>
      <c r="AJ26" s="77"/>
      <c r="AK26" s="77"/>
      <c r="AL26" s="77"/>
      <c r="AM26" s="77"/>
      <c r="AN26" s="77"/>
      <c r="AO26" s="77"/>
      <c r="AP26" s="77"/>
    </row>
    <row r="27" spans="1:42" x14ac:dyDescent="0.2">
      <c r="A27" s="92"/>
      <c r="B27" s="90" t="s">
        <v>99</v>
      </c>
      <c r="C27" s="63" t="s">
        <v>100</v>
      </c>
      <c r="D27" s="33">
        <v>247</v>
      </c>
      <c r="E27" s="33">
        <v>348</v>
      </c>
      <c r="F27" s="33">
        <v>0</v>
      </c>
      <c r="G27" s="33">
        <v>595</v>
      </c>
      <c r="H27" s="33">
        <v>227</v>
      </c>
      <c r="I27" s="33">
        <v>325</v>
      </c>
      <c r="J27" s="33">
        <v>0</v>
      </c>
      <c r="K27" s="33">
        <v>0</v>
      </c>
      <c r="L27" s="33">
        <v>552</v>
      </c>
      <c r="M27" s="33">
        <v>253</v>
      </c>
      <c r="N27" s="33">
        <v>348</v>
      </c>
      <c r="O27" s="33">
        <v>0</v>
      </c>
      <c r="P27" s="33">
        <v>0</v>
      </c>
      <c r="Q27" s="33">
        <v>601</v>
      </c>
      <c r="R27" s="143">
        <v>248</v>
      </c>
      <c r="S27" s="143">
        <v>326</v>
      </c>
      <c r="T27" s="143" t="s">
        <v>655</v>
      </c>
      <c r="U27" s="143" t="s">
        <v>655</v>
      </c>
      <c r="V27" s="143">
        <v>574</v>
      </c>
      <c r="W27" s="162">
        <v>260</v>
      </c>
      <c r="X27" s="162">
        <v>352</v>
      </c>
      <c r="Y27" s="162" t="s">
        <v>656</v>
      </c>
      <c r="Z27" s="162">
        <v>2</v>
      </c>
      <c r="AA27" s="162">
        <v>614</v>
      </c>
      <c r="AB27" s="33"/>
      <c r="AC27" s="33"/>
      <c r="AD27" s="33"/>
      <c r="AE27" s="33"/>
      <c r="AF27" s="33"/>
      <c r="AG27" s="77"/>
      <c r="AH27" s="77"/>
      <c r="AI27" s="77"/>
      <c r="AJ27" s="77"/>
      <c r="AK27" s="77"/>
      <c r="AL27" s="77"/>
      <c r="AM27" s="77"/>
      <c r="AN27" s="77"/>
      <c r="AO27" s="77"/>
      <c r="AP27" s="77"/>
    </row>
    <row r="28" spans="1:42" x14ac:dyDescent="0.2">
      <c r="A28" s="92"/>
      <c r="B28" s="90" t="s">
        <v>103</v>
      </c>
      <c r="C28" s="63" t="s">
        <v>477</v>
      </c>
      <c r="D28" s="33">
        <v>15</v>
      </c>
      <c r="E28" s="33">
        <v>41</v>
      </c>
      <c r="F28" s="33">
        <v>0</v>
      </c>
      <c r="G28" s="33">
        <v>56</v>
      </c>
      <c r="H28" s="33">
        <v>15</v>
      </c>
      <c r="I28" s="33">
        <v>33</v>
      </c>
      <c r="J28" s="33">
        <v>0</v>
      </c>
      <c r="K28" s="33">
        <v>0</v>
      </c>
      <c r="L28" s="33">
        <v>48</v>
      </c>
      <c r="M28" s="33">
        <v>12</v>
      </c>
      <c r="N28" s="33">
        <v>35</v>
      </c>
      <c r="O28" s="33">
        <v>0</v>
      </c>
      <c r="P28" s="33">
        <v>0</v>
      </c>
      <c r="Q28" s="33">
        <v>47</v>
      </c>
      <c r="R28" s="143">
        <v>11</v>
      </c>
      <c r="S28" s="143">
        <v>28</v>
      </c>
      <c r="T28" s="143" t="s">
        <v>655</v>
      </c>
      <c r="U28" s="143" t="s">
        <v>655</v>
      </c>
      <c r="V28" s="143">
        <v>39</v>
      </c>
      <c r="W28" s="162">
        <v>11</v>
      </c>
      <c r="X28" s="162">
        <v>25</v>
      </c>
      <c r="Y28" s="162" t="s">
        <v>656</v>
      </c>
      <c r="Z28" s="162" t="s">
        <v>656</v>
      </c>
      <c r="AA28" s="162">
        <v>36</v>
      </c>
      <c r="AB28" s="33"/>
      <c r="AC28" s="33"/>
      <c r="AD28" s="33"/>
      <c r="AE28" s="33"/>
      <c r="AF28" s="33"/>
      <c r="AG28" s="77"/>
      <c r="AH28" s="77"/>
      <c r="AI28" s="77"/>
      <c r="AJ28" s="77"/>
      <c r="AK28" s="77"/>
      <c r="AL28" s="77"/>
      <c r="AM28" s="77"/>
      <c r="AN28" s="77"/>
      <c r="AO28" s="77"/>
      <c r="AP28" s="77"/>
    </row>
    <row r="29" spans="1:42" x14ac:dyDescent="0.2">
      <c r="A29" s="92"/>
      <c r="B29" s="90" t="s">
        <v>616</v>
      </c>
      <c r="C29" s="63" t="s">
        <v>617</v>
      </c>
      <c r="D29" s="33">
        <v>45</v>
      </c>
      <c r="E29" s="33">
        <v>45</v>
      </c>
      <c r="F29" s="33">
        <v>0</v>
      </c>
      <c r="G29" s="33">
        <v>90</v>
      </c>
      <c r="H29" s="33">
        <v>39</v>
      </c>
      <c r="I29" s="33">
        <v>44</v>
      </c>
      <c r="J29" s="33">
        <v>0</v>
      </c>
      <c r="K29" s="33">
        <v>0</v>
      </c>
      <c r="L29" s="33">
        <v>83</v>
      </c>
      <c r="M29" s="33">
        <v>39</v>
      </c>
      <c r="N29" s="33">
        <v>54</v>
      </c>
      <c r="O29" s="33">
        <v>0</v>
      </c>
      <c r="P29" s="33">
        <v>0</v>
      </c>
      <c r="Q29" s="33">
        <v>93</v>
      </c>
      <c r="R29" s="143">
        <v>36</v>
      </c>
      <c r="S29" s="143">
        <v>52</v>
      </c>
      <c r="T29" s="143" t="s">
        <v>655</v>
      </c>
      <c r="U29" s="143" t="s">
        <v>655</v>
      </c>
      <c r="V29" s="143">
        <v>88</v>
      </c>
      <c r="W29" s="162">
        <v>47</v>
      </c>
      <c r="X29" s="162">
        <v>62</v>
      </c>
      <c r="Y29" s="162" t="s">
        <v>656</v>
      </c>
      <c r="Z29" s="162" t="s">
        <v>656</v>
      </c>
      <c r="AA29" s="162">
        <v>109</v>
      </c>
      <c r="AB29" s="33"/>
      <c r="AC29" s="33"/>
      <c r="AD29" s="33"/>
      <c r="AE29" s="33"/>
      <c r="AF29" s="33"/>
      <c r="AG29" s="77"/>
      <c r="AH29" s="77"/>
      <c r="AI29" s="77"/>
      <c r="AJ29" s="77"/>
      <c r="AK29" s="77"/>
      <c r="AL29" s="77"/>
      <c r="AM29" s="77"/>
      <c r="AN29" s="77"/>
      <c r="AO29" s="77"/>
      <c r="AP29" s="77"/>
    </row>
    <row r="30" spans="1:42" x14ac:dyDescent="0.2">
      <c r="A30" s="92"/>
      <c r="B30" s="90" t="s">
        <v>115</v>
      </c>
      <c r="C30" s="63" t="s">
        <v>480</v>
      </c>
      <c r="D30" s="33">
        <v>8</v>
      </c>
      <c r="E30" s="33">
        <v>10</v>
      </c>
      <c r="F30" s="33">
        <v>0</v>
      </c>
      <c r="G30" s="33">
        <v>19</v>
      </c>
      <c r="H30" s="33">
        <v>9</v>
      </c>
      <c r="I30" s="33">
        <v>10</v>
      </c>
      <c r="J30" s="33">
        <v>0</v>
      </c>
      <c r="K30" s="33">
        <v>0</v>
      </c>
      <c r="L30" s="33">
        <v>19</v>
      </c>
      <c r="M30" s="33">
        <v>8</v>
      </c>
      <c r="N30" s="33">
        <v>6</v>
      </c>
      <c r="O30" s="33">
        <v>0</v>
      </c>
      <c r="P30" s="33">
        <v>0</v>
      </c>
      <c r="Q30" s="33">
        <v>14</v>
      </c>
      <c r="R30" s="143">
        <v>10</v>
      </c>
      <c r="S30" s="143">
        <v>5</v>
      </c>
      <c r="T30" s="143" t="s">
        <v>655</v>
      </c>
      <c r="U30" s="143" t="s">
        <v>655</v>
      </c>
      <c r="V30" s="143">
        <v>15</v>
      </c>
      <c r="W30" s="162">
        <v>8</v>
      </c>
      <c r="X30" s="162">
        <v>9</v>
      </c>
      <c r="Y30" s="162" t="s">
        <v>656</v>
      </c>
      <c r="Z30" s="162" t="s">
        <v>656</v>
      </c>
      <c r="AA30" s="162">
        <v>17</v>
      </c>
      <c r="AB30" s="33"/>
      <c r="AC30" s="33"/>
      <c r="AD30" s="33"/>
      <c r="AE30" s="33"/>
      <c r="AF30" s="33"/>
      <c r="AG30" s="77"/>
      <c r="AH30" s="77"/>
      <c r="AI30" s="77"/>
      <c r="AJ30" s="77"/>
      <c r="AK30" s="77"/>
      <c r="AL30" s="77"/>
      <c r="AM30" s="77"/>
      <c r="AN30" s="77"/>
      <c r="AO30" s="77"/>
      <c r="AP30" s="77"/>
    </row>
    <row r="31" spans="1:42" x14ac:dyDescent="0.2">
      <c r="A31" s="92"/>
      <c r="B31" s="90" t="s">
        <v>105</v>
      </c>
      <c r="C31" s="63" t="s">
        <v>106</v>
      </c>
      <c r="D31" s="33">
        <v>82</v>
      </c>
      <c r="E31" s="33">
        <v>221</v>
      </c>
      <c r="F31" s="33">
        <v>0</v>
      </c>
      <c r="G31" s="33">
        <v>303</v>
      </c>
      <c r="H31" s="33">
        <v>77</v>
      </c>
      <c r="I31" s="33">
        <v>214</v>
      </c>
      <c r="J31" s="33">
        <v>0</v>
      </c>
      <c r="K31" s="33">
        <v>0</v>
      </c>
      <c r="L31" s="33">
        <v>291</v>
      </c>
      <c r="M31" s="33">
        <v>89</v>
      </c>
      <c r="N31" s="33">
        <v>262</v>
      </c>
      <c r="O31" s="33">
        <v>0</v>
      </c>
      <c r="P31" s="33">
        <v>0</v>
      </c>
      <c r="Q31" s="33">
        <v>351</v>
      </c>
      <c r="R31" s="143">
        <v>83</v>
      </c>
      <c r="S31" s="143">
        <v>243</v>
      </c>
      <c r="T31" s="143" t="s">
        <v>655</v>
      </c>
      <c r="U31" s="143" t="s">
        <v>655</v>
      </c>
      <c r="V31" s="143">
        <v>326</v>
      </c>
      <c r="W31" s="162">
        <v>79</v>
      </c>
      <c r="X31" s="162">
        <v>273</v>
      </c>
      <c r="Y31" s="162" t="s">
        <v>656</v>
      </c>
      <c r="Z31" s="162">
        <v>2</v>
      </c>
      <c r="AA31" s="162">
        <v>354</v>
      </c>
      <c r="AB31" s="33"/>
      <c r="AC31" s="33"/>
      <c r="AD31" s="33"/>
      <c r="AE31" s="33"/>
      <c r="AF31" s="33"/>
      <c r="AG31" s="77"/>
      <c r="AH31" s="77"/>
      <c r="AI31" s="77"/>
      <c r="AJ31" s="77"/>
      <c r="AK31" s="77"/>
      <c r="AL31" s="77"/>
      <c r="AM31" s="77"/>
      <c r="AN31" s="77"/>
      <c r="AO31" s="77"/>
      <c r="AP31" s="77"/>
    </row>
    <row r="32" spans="1:42" x14ac:dyDescent="0.2">
      <c r="A32" s="92"/>
      <c r="B32" s="90" t="s">
        <v>618</v>
      </c>
      <c r="C32" s="63" t="s">
        <v>619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143" t="s">
        <v>655</v>
      </c>
      <c r="S32" s="143" t="s">
        <v>655</v>
      </c>
      <c r="T32" s="143" t="s">
        <v>655</v>
      </c>
      <c r="U32" s="143" t="s">
        <v>655</v>
      </c>
      <c r="V32" s="143" t="s">
        <v>657</v>
      </c>
      <c r="W32" s="162">
        <v>1</v>
      </c>
      <c r="X32" s="162" t="s">
        <v>655</v>
      </c>
      <c r="Y32" s="162" t="s">
        <v>656</v>
      </c>
      <c r="Z32" s="162" t="s">
        <v>656</v>
      </c>
      <c r="AA32" s="162">
        <v>1</v>
      </c>
      <c r="AB32" s="33"/>
      <c r="AC32" s="33"/>
      <c r="AD32" s="33"/>
      <c r="AE32" s="33"/>
      <c r="AF32" s="33"/>
      <c r="AG32" s="77"/>
      <c r="AH32" s="77"/>
      <c r="AI32" s="77"/>
      <c r="AJ32" s="77"/>
      <c r="AK32" s="77"/>
      <c r="AL32" s="77"/>
      <c r="AM32" s="77"/>
      <c r="AN32" s="77"/>
      <c r="AO32" s="77"/>
      <c r="AP32" s="77"/>
    </row>
    <row r="33" spans="1:42" x14ac:dyDescent="0.2">
      <c r="A33" s="92"/>
      <c r="B33" s="90" t="s">
        <v>117</v>
      </c>
      <c r="C33" s="63" t="s">
        <v>659</v>
      </c>
      <c r="D33" s="33">
        <v>224</v>
      </c>
      <c r="E33" s="33">
        <v>168</v>
      </c>
      <c r="F33" s="33">
        <v>0</v>
      </c>
      <c r="G33" s="33">
        <v>392</v>
      </c>
      <c r="H33" s="33">
        <v>223</v>
      </c>
      <c r="I33" s="33">
        <v>161</v>
      </c>
      <c r="J33" s="33">
        <v>0</v>
      </c>
      <c r="K33" s="33">
        <v>0</v>
      </c>
      <c r="L33" s="33">
        <v>384</v>
      </c>
      <c r="M33" s="33">
        <v>238</v>
      </c>
      <c r="N33" s="33">
        <v>167</v>
      </c>
      <c r="O33" s="33">
        <v>0</v>
      </c>
      <c r="P33" s="33">
        <v>1</v>
      </c>
      <c r="Q33" s="33">
        <v>406</v>
      </c>
      <c r="R33" s="143">
        <v>234</v>
      </c>
      <c r="S33" s="143">
        <v>141</v>
      </c>
      <c r="T33" s="143" t="s">
        <v>655</v>
      </c>
      <c r="U33" s="143" t="s">
        <v>655</v>
      </c>
      <c r="V33" s="143">
        <v>375</v>
      </c>
      <c r="W33" s="162">
        <v>215</v>
      </c>
      <c r="X33" s="162">
        <v>145</v>
      </c>
      <c r="Y33" s="162" t="s">
        <v>656</v>
      </c>
      <c r="Z33" s="162" t="s">
        <v>656</v>
      </c>
      <c r="AA33" s="162">
        <v>360</v>
      </c>
      <c r="AB33" s="33"/>
      <c r="AC33" s="33"/>
      <c r="AD33" s="33"/>
      <c r="AE33" s="33"/>
      <c r="AF33" s="33"/>
      <c r="AG33" s="77"/>
      <c r="AH33" s="77"/>
      <c r="AI33" s="77"/>
      <c r="AJ33" s="77"/>
      <c r="AK33" s="77"/>
      <c r="AL33" s="77"/>
      <c r="AM33" s="77"/>
      <c r="AN33" s="77"/>
      <c r="AO33" s="77"/>
      <c r="AP33" s="77"/>
    </row>
    <row r="34" spans="1:42" x14ac:dyDescent="0.2">
      <c r="A34" s="92"/>
      <c r="B34" s="90" t="s">
        <v>95</v>
      </c>
      <c r="C34" s="63" t="s">
        <v>660</v>
      </c>
      <c r="D34" s="33">
        <v>36</v>
      </c>
      <c r="E34" s="33">
        <v>54</v>
      </c>
      <c r="F34" s="33">
        <v>0</v>
      </c>
      <c r="G34" s="33">
        <v>90</v>
      </c>
      <c r="H34" s="33">
        <v>34</v>
      </c>
      <c r="I34" s="33">
        <v>49</v>
      </c>
      <c r="J34" s="33">
        <v>0</v>
      </c>
      <c r="K34" s="33">
        <v>0</v>
      </c>
      <c r="L34" s="33">
        <v>83</v>
      </c>
      <c r="M34" s="33">
        <v>28</v>
      </c>
      <c r="N34" s="33">
        <v>46</v>
      </c>
      <c r="O34" s="33">
        <v>0</v>
      </c>
      <c r="P34" s="33">
        <v>0</v>
      </c>
      <c r="Q34" s="33">
        <v>74</v>
      </c>
      <c r="R34" s="143">
        <v>27</v>
      </c>
      <c r="S34" s="143">
        <v>46</v>
      </c>
      <c r="T34" s="143" t="s">
        <v>655</v>
      </c>
      <c r="U34" s="143" t="s">
        <v>655</v>
      </c>
      <c r="V34" s="143">
        <v>73</v>
      </c>
      <c r="W34" s="162">
        <v>25</v>
      </c>
      <c r="X34" s="162">
        <v>41</v>
      </c>
      <c r="Y34" s="162" t="s">
        <v>656</v>
      </c>
      <c r="Z34" s="162" t="s">
        <v>656</v>
      </c>
      <c r="AA34" s="162">
        <v>66</v>
      </c>
      <c r="AB34" s="33"/>
      <c r="AC34" s="33"/>
      <c r="AD34" s="33"/>
      <c r="AE34" s="33"/>
      <c r="AF34" s="33"/>
      <c r="AG34" s="77"/>
      <c r="AH34" s="77"/>
      <c r="AI34" s="77"/>
      <c r="AJ34" s="77"/>
      <c r="AK34" s="77"/>
      <c r="AL34" s="77"/>
      <c r="AM34" s="77"/>
      <c r="AN34" s="77"/>
      <c r="AO34" s="77"/>
      <c r="AP34" s="77"/>
    </row>
    <row r="35" spans="1:42" x14ac:dyDescent="0.2">
      <c r="A35" s="92"/>
      <c r="B35" s="90" t="s">
        <v>109</v>
      </c>
      <c r="C35" s="63" t="s">
        <v>661</v>
      </c>
      <c r="D35" s="33">
        <v>77</v>
      </c>
      <c r="E35" s="33">
        <v>36</v>
      </c>
      <c r="F35" s="33">
        <v>0</v>
      </c>
      <c r="G35" s="33">
        <v>113</v>
      </c>
      <c r="H35" s="33">
        <v>81</v>
      </c>
      <c r="I35" s="33">
        <v>33</v>
      </c>
      <c r="J35" s="33">
        <v>0</v>
      </c>
      <c r="K35" s="33">
        <v>0</v>
      </c>
      <c r="L35" s="33">
        <v>114</v>
      </c>
      <c r="M35" s="33">
        <v>80</v>
      </c>
      <c r="N35" s="33">
        <v>33</v>
      </c>
      <c r="O35" s="33">
        <v>0</v>
      </c>
      <c r="P35" s="33">
        <v>0</v>
      </c>
      <c r="Q35" s="33">
        <v>113</v>
      </c>
      <c r="R35" s="143">
        <v>79</v>
      </c>
      <c r="S35" s="143">
        <v>31</v>
      </c>
      <c r="T35" s="143" t="s">
        <v>655</v>
      </c>
      <c r="U35" s="143" t="s">
        <v>655</v>
      </c>
      <c r="V35" s="143">
        <v>110</v>
      </c>
      <c r="W35" s="162">
        <v>76</v>
      </c>
      <c r="X35" s="162">
        <v>23</v>
      </c>
      <c r="Y35" s="162" t="s">
        <v>656</v>
      </c>
      <c r="Z35" s="162" t="s">
        <v>656</v>
      </c>
      <c r="AA35" s="162">
        <v>99</v>
      </c>
      <c r="AB35" s="33"/>
      <c r="AC35" s="33"/>
      <c r="AD35" s="33"/>
      <c r="AE35" s="33"/>
      <c r="AF35" s="33"/>
      <c r="AG35" s="77"/>
      <c r="AH35" s="77"/>
      <c r="AI35" s="77"/>
      <c r="AJ35" s="77"/>
      <c r="AK35" s="77"/>
      <c r="AL35" s="77"/>
      <c r="AM35" s="77"/>
      <c r="AN35" s="77"/>
      <c r="AO35" s="77"/>
      <c r="AP35" s="77"/>
    </row>
    <row r="36" spans="1:42" x14ac:dyDescent="0.2">
      <c r="A36" s="92"/>
      <c r="B36" s="90" t="s">
        <v>93</v>
      </c>
      <c r="C36" s="63" t="s">
        <v>662</v>
      </c>
      <c r="D36" s="33">
        <v>12</v>
      </c>
      <c r="E36" s="33">
        <v>3</v>
      </c>
      <c r="F36" s="33">
        <v>0</v>
      </c>
      <c r="G36" s="33">
        <v>15</v>
      </c>
      <c r="H36" s="33">
        <v>12</v>
      </c>
      <c r="I36" s="33">
        <v>2</v>
      </c>
      <c r="J36" s="33">
        <v>0</v>
      </c>
      <c r="K36" s="33">
        <v>0</v>
      </c>
      <c r="L36" s="33">
        <v>14</v>
      </c>
      <c r="M36" s="33">
        <v>8</v>
      </c>
      <c r="N36" s="33">
        <v>1</v>
      </c>
      <c r="O36" s="33">
        <v>0</v>
      </c>
      <c r="P36" s="33">
        <v>0</v>
      </c>
      <c r="Q36" s="33">
        <v>9</v>
      </c>
      <c r="R36" s="143">
        <v>7</v>
      </c>
      <c r="S36" s="143">
        <v>1</v>
      </c>
      <c r="T36" s="143" t="s">
        <v>655</v>
      </c>
      <c r="U36" s="143" t="s">
        <v>655</v>
      </c>
      <c r="V36" s="143">
        <v>8</v>
      </c>
      <c r="W36" s="162">
        <v>6</v>
      </c>
      <c r="X36" s="162">
        <v>1</v>
      </c>
      <c r="Y36" s="162" t="s">
        <v>656</v>
      </c>
      <c r="Z36" s="162" t="s">
        <v>656</v>
      </c>
      <c r="AA36" s="162">
        <v>7</v>
      </c>
      <c r="AB36" s="33"/>
      <c r="AC36" s="33"/>
      <c r="AD36" s="33"/>
      <c r="AE36" s="33"/>
      <c r="AF36" s="33"/>
      <c r="AG36" s="77"/>
      <c r="AH36" s="77"/>
      <c r="AI36" s="77"/>
      <c r="AJ36" s="77"/>
      <c r="AK36" s="77"/>
      <c r="AL36" s="77"/>
      <c r="AM36" s="77"/>
      <c r="AN36" s="77"/>
      <c r="AO36" s="77"/>
      <c r="AP36" s="77"/>
    </row>
    <row r="37" spans="1:42" x14ac:dyDescent="0.2">
      <c r="A37" s="92"/>
      <c r="B37" s="90" t="s">
        <v>91</v>
      </c>
      <c r="C37" s="63" t="s">
        <v>663</v>
      </c>
      <c r="D37" s="33">
        <v>74</v>
      </c>
      <c r="E37" s="33">
        <v>85</v>
      </c>
      <c r="F37" s="33">
        <v>0</v>
      </c>
      <c r="G37" s="33">
        <v>159</v>
      </c>
      <c r="H37" s="33">
        <v>62</v>
      </c>
      <c r="I37" s="33">
        <v>68</v>
      </c>
      <c r="J37" s="33">
        <v>0</v>
      </c>
      <c r="K37" s="33">
        <v>0</v>
      </c>
      <c r="L37" s="33">
        <v>130</v>
      </c>
      <c r="M37" s="33">
        <v>53</v>
      </c>
      <c r="N37" s="33">
        <v>71</v>
      </c>
      <c r="O37" s="33">
        <v>0</v>
      </c>
      <c r="P37" s="33">
        <v>2</v>
      </c>
      <c r="Q37" s="33">
        <v>126</v>
      </c>
      <c r="R37" s="143">
        <v>39</v>
      </c>
      <c r="S37" s="143">
        <v>61</v>
      </c>
      <c r="T37" s="143" t="s">
        <v>655</v>
      </c>
      <c r="U37" s="143" t="s">
        <v>655</v>
      </c>
      <c r="V37" s="143">
        <v>100</v>
      </c>
      <c r="W37" s="162">
        <v>39</v>
      </c>
      <c r="X37" s="162">
        <v>68</v>
      </c>
      <c r="Y37" s="162" t="s">
        <v>656</v>
      </c>
      <c r="Z37" s="162" t="s">
        <v>656</v>
      </c>
      <c r="AA37" s="162">
        <v>107</v>
      </c>
      <c r="AB37" s="33"/>
      <c r="AC37" s="33"/>
      <c r="AD37" s="33"/>
      <c r="AE37" s="33"/>
      <c r="AF37" s="33"/>
      <c r="AG37" s="77"/>
      <c r="AH37" s="77"/>
      <c r="AI37" s="77"/>
      <c r="AJ37" s="77"/>
      <c r="AK37" s="77"/>
      <c r="AL37" s="77"/>
      <c r="AM37" s="77"/>
      <c r="AN37" s="77"/>
      <c r="AO37" s="77"/>
      <c r="AP37" s="77"/>
    </row>
    <row r="38" spans="1:42" x14ac:dyDescent="0.2">
      <c r="A38" s="92"/>
      <c r="B38" s="90" t="s">
        <v>111</v>
      </c>
      <c r="C38" s="63" t="s">
        <v>664</v>
      </c>
      <c r="D38" s="33">
        <v>28</v>
      </c>
      <c r="E38" s="33">
        <v>76</v>
      </c>
      <c r="F38" s="33">
        <v>0</v>
      </c>
      <c r="G38" s="33">
        <v>104</v>
      </c>
      <c r="H38" s="33">
        <v>24</v>
      </c>
      <c r="I38" s="33">
        <v>72</v>
      </c>
      <c r="J38" s="33">
        <v>0</v>
      </c>
      <c r="K38" s="33">
        <v>0</v>
      </c>
      <c r="L38" s="33">
        <v>96</v>
      </c>
      <c r="M38" s="33">
        <v>21</v>
      </c>
      <c r="N38" s="33">
        <v>77</v>
      </c>
      <c r="O38" s="33">
        <v>0</v>
      </c>
      <c r="P38" s="33">
        <v>1</v>
      </c>
      <c r="Q38" s="33">
        <v>99</v>
      </c>
      <c r="R38" s="143">
        <v>17</v>
      </c>
      <c r="S38" s="143">
        <v>67</v>
      </c>
      <c r="T38" s="143" t="s">
        <v>655</v>
      </c>
      <c r="U38" s="143" t="s">
        <v>655</v>
      </c>
      <c r="V38" s="143">
        <v>84</v>
      </c>
      <c r="W38" s="162">
        <v>15</v>
      </c>
      <c r="X38" s="162">
        <v>61</v>
      </c>
      <c r="Y38" s="162" t="s">
        <v>656</v>
      </c>
      <c r="Z38" s="162" t="s">
        <v>656</v>
      </c>
      <c r="AA38" s="162">
        <v>76</v>
      </c>
      <c r="AB38" s="33"/>
      <c r="AC38" s="33"/>
      <c r="AD38" s="33"/>
      <c r="AE38" s="33"/>
      <c r="AF38" s="33"/>
      <c r="AG38" s="77"/>
      <c r="AH38" s="77"/>
      <c r="AI38" s="77"/>
      <c r="AJ38" s="77"/>
      <c r="AK38" s="77"/>
      <c r="AL38" s="77"/>
      <c r="AM38" s="77"/>
      <c r="AN38" s="77"/>
      <c r="AO38" s="77"/>
      <c r="AP38" s="77"/>
    </row>
    <row r="39" spans="1:42" x14ac:dyDescent="0.2">
      <c r="A39" s="90" t="s">
        <v>41</v>
      </c>
      <c r="B39" s="53"/>
      <c r="C39" s="54"/>
      <c r="D39" s="55">
        <v>56</v>
      </c>
      <c r="E39" s="55">
        <v>77</v>
      </c>
      <c r="F39" s="55">
        <v>0</v>
      </c>
      <c r="G39" s="55">
        <v>133</v>
      </c>
      <c r="H39" s="55">
        <v>52</v>
      </c>
      <c r="I39" s="55">
        <v>67</v>
      </c>
      <c r="J39" s="55">
        <v>0</v>
      </c>
      <c r="K39" s="55">
        <v>0</v>
      </c>
      <c r="L39" s="55">
        <v>119</v>
      </c>
      <c r="M39" s="55">
        <v>49</v>
      </c>
      <c r="N39" s="55">
        <v>72</v>
      </c>
      <c r="O39" s="55">
        <v>0</v>
      </c>
      <c r="P39" s="55">
        <v>0</v>
      </c>
      <c r="Q39" s="55">
        <v>121</v>
      </c>
      <c r="R39" s="141">
        <v>54</v>
      </c>
      <c r="S39" s="141">
        <v>66</v>
      </c>
      <c r="T39" s="141" t="s">
        <v>655</v>
      </c>
      <c r="U39" s="141" t="s">
        <v>655</v>
      </c>
      <c r="V39" s="141">
        <v>120</v>
      </c>
      <c r="W39" s="160">
        <v>61</v>
      </c>
      <c r="X39" s="160">
        <v>77</v>
      </c>
      <c r="Y39" s="160" t="s">
        <v>656</v>
      </c>
      <c r="Z39" s="160" t="s">
        <v>656</v>
      </c>
      <c r="AA39" s="160">
        <v>138</v>
      </c>
      <c r="AB39" s="55"/>
      <c r="AC39" s="55"/>
      <c r="AD39" s="55"/>
      <c r="AE39" s="55"/>
      <c r="AF39" s="55"/>
      <c r="AG39" s="77"/>
      <c r="AH39" s="77"/>
      <c r="AI39" s="77"/>
      <c r="AJ39" s="77"/>
      <c r="AK39" s="77"/>
      <c r="AL39" s="77"/>
      <c r="AM39" s="77"/>
      <c r="AN39" s="77"/>
      <c r="AO39" s="77"/>
      <c r="AP39" s="77"/>
    </row>
    <row r="40" spans="1:42" x14ac:dyDescent="0.2">
      <c r="A40" s="91">
        <v>7</v>
      </c>
      <c r="B40" s="62" t="s">
        <v>43</v>
      </c>
      <c r="C40" s="54"/>
      <c r="D40" s="55">
        <v>47</v>
      </c>
      <c r="E40" s="55">
        <v>60</v>
      </c>
      <c r="F40" s="55">
        <v>0</v>
      </c>
      <c r="G40" s="55">
        <v>107</v>
      </c>
      <c r="H40" s="55">
        <v>45</v>
      </c>
      <c r="I40" s="55">
        <v>52</v>
      </c>
      <c r="J40" s="55">
        <v>0</v>
      </c>
      <c r="K40" s="55">
        <v>0</v>
      </c>
      <c r="L40" s="55">
        <v>97</v>
      </c>
      <c r="M40" s="55">
        <v>40</v>
      </c>
      <c r="N40" s="55">
        <v>54</v>
      </c>
      <c r="O40" s="55">
        <v>0</v>
      </c>
      <c r="P40" s="55">
        <v>0</v>
      </c>
      <c r="Q40" s="55">
        <v>94</v>
      </c>
      <c r="R40" s="141">
        <v>45</v>
      </c>
      <c r="S40" s="141">
        <v>50</v>
      </c>
      <c r="T40" s="141" t="s">
        <v>655</v>
      </c>
      <c r="U40" s="141" t="s">
        <v>655</v>
      </c>
      <c r="V40" s="141">
        <v>95</v>
      </c>
      <c r="W40" s="160">
        <v>49</v>
      </c>
      <c r="X40" s="160">
        <v>60</v>
      </c>
      <c r="Y40" s="160" t="s">
        <v>656</v>
      </c>
      <c r="Z40" s="160" t="s">
        <v>656</v>
      </c>
      <c r="AA40" s="160">
        <v>109</v>
      </c>
      <c r="AB40" s="55"/>
      <c r="AC40" s="55"/>
      <c r="AD40" s="55"/>
      <c r="AE40" s="55"/>
      <c r="AF40" s="55"/>
      <c r="AG40" s="77"/>
      <c r="AH40" s="77"/>
      <c r="AI40" s="77"/>
      <c r="AJ40" s="77"/>
      <c r="AK40" s="77"/>
      <c r="AL40" s="77"/>
      <c r="AM40" s="77"/>
      <c r="AN40" s="77"/>
      <c r="AO40" s="77"/>
      <c r="AP40" s="77"/>
    </row>
    <row r="41" spans="1:42" x14ac:dyDescent="0.2">
      <c r="A41" s="67"/>
      <c r="B41" s="90" t="s">
        <v>122</v>
      </c>
      <c r="C41" s="63" t="s">
        <v>475</v>
      </c>
      <c r="D41" s="33">
        <v>47</v>
      </c>
      <c r="E41" s="33">
        <v>60</v>
      </c>
      <c r="F41" s="33">
        <v>0</v>
      </c>
      <c r="G41" s="33">
        <v>107</v>
      </c>
      <c r="H41" s="33">
        <v>45</v>
      </c>
      <c r="I41" s="33">
        <v>52</v>
      </c>
      <c r="J41" s="33">
        <v>0</v>
      </c>
      <c r="K41" s="33">
        <v>0</v>
      </c>
      <c r="L41" s="33">
        <v>97</v>
      </c>
      <c r="M41" s="33">
        <v>40</v>
      </c>
      <c r="N41" s="33">
        <v>54</v>
      </c>
      <c r="O41" s="33">
        <v>0</v>
      </c>
      <c r="P41" s="33">
        <v>0</v>
      </c>
      <c r="Q41" s="33">
        <v>94</v>
      </c>
      <c r="R41" s="143">
        <v>45</v>
      </c>
      <c r="S41" s="143">
        <v>50</v>
      </c>
      <c r="T41" s="143" t="s">
        <v>655</v>
      </c>
      <c r="U41" s="143" t="s">
        <v>655</v>
      </c>
      <c r="V41" s="143">
        <v>95</v>
      </c>
      <c r="W41" s="162">
        <v>49</v>
      </c>
      <c r="X41" s="162">
        <v>60</v>
      </c>
      <c r="Y41" s="162" t="s">
        <v>656</v>
      </c>
      <c r="Z41" s="162" t="s">
        <v>656</v>
      </c>
      <c r="AA41" s="162">
        <v>109</v>
      </c>
      <c r="AB41" s="33"/>
      <c r="AC41" s="33"/>
      <c r="AD41" s="33"/>
      <c r="AE41" s="33"/>
      <c r="AF41" s="33"/>
      <c r="AG41" s="77"/>
      <c r="AH41" s="77"/>
      <c r="AI41" s="77"/>
      <c r="AJ41" s="77"/>
      <c r="AK41" s="77"/>
      <c r="AL41" s="77"/>
      <c r="AM41" s="77"/>
      <c r="AN41" s="77"/>
      <c r="AO41" s="77"/>
      <c r="AP41" s="77"/>
    </row>
    <row r="42" spans="1:42" x14ac:dyDescent="0.2">
      <c r="A42" s="91">
        <v>9</v>
      </c>
      <c r="B42" s="62" t="s">
        <v>45</v>
      </c>
      <c r="C42" s="54"/>
      <c r="D42" s="55">
        <v>9</v>
      </c>
      <c r="E42" s="55">
        <v>17</v>
      </c>
      <c r="F42" s="55">
        <v>0</v>
      </c>
      <c r="G42" s="55">
        <v>26</v>
      </c>
      <c r="H42" s="55">
        <v>7</v>
      </c>
      <c r="I42" s="55">
        <v>15</v>
      </c>
      <c r="J42" s="55">
        <v>0</v>
      </c>
      <c r="K42" s="55">
        <v>0</v>
      </c>
      <c r="L42" s="55">
        <v>22</v>
      </c>
      <c r="M42" s="55">
        <v>9</v>
      </c>
      <c r="N42" s="55">
        <v>18</v>
      </c>
      <c r="O42" s="55">
        <v>0</v>
      </c>
      <c r="P42" s="55">
        <v>0</v>
      </c>
      <c r="Q42" s="55">
        <v>27</v>
      </c>
      <c r="R42" s="141">
        <v>9</v>
      </c>
      <c r="S42" s="141">
        <v>16</v>
      </c>
      <c r="T42" s="141" t="s">
        <v>655</v>
      </c>
      <c r="U42" s="141" t="s">
        <v>655</v>
      </c>
      <c r="V42" s="141">
        <v>25</v>
      </c>
      <c r="W42" s="160">
        <v>12</v>
      </c>
      <c r="X42" s="160">
        <v>17</v>
      </c>
      <c r="Y42" s="160" t="s">
        <v>656</v>
      </c>
      <c r="Z42" s="160" t="s">
        <v>656</v>
      </c>
      <c r="AA42" s="160">
        <v>29</v>
      </c>
      <c r="AB42" s="55"/>
      <c r="AC42" s="55"/>
      <c r="AD42" s="55"/>
      <c r="AE42" s="55"/>
      <c r="AF42" s="55"/>
      <c r="AG42" s="77"/>
      <c r="AH42" s="77"/>
      <c r="AI42" s="77"/>
      <c r="AJ42" s="77"/>
      <c r="AK42" s="77"/>
      <c r="AL42" s="77"/>
      <c r="AM42" s="77"/>
      <c r="AN42" s="77"/>
      <c r="AO42" s="77"/>
      <c r="AP42" s="77"/>
    </row>
    <row r="43" spans="1:42" x14ac:dyDescent="0.2">
      <c r="A43" s="92"/>
      <c r="B43" s="90" t="s">
        <v>125</v>
      </c>
      <c r="C43" s="63" t="s">
        <v>126</v>
      </c>
      <c r="D43" s="33">
        <v>9</v>
      </c>
      <c r="E43" s="33">
        <v>11</v>
      </c>
      <c r="F43" s="33">
        <v>0</v>
      </c>
      <c r="G43" s="33">
        <v>20</v>
      </c>
      <c r="H43" s="33">
        <v>7</v>
      </c>
      <c r="I43" s="33">
        <v>10</v>
      </c>
      <c r="J43" s="33">
        <v>0</v>
      </c>
      <c r="K43" s="33">
        <v>0</v>
      </c>
      <c r="L43" s="33">
        <v>17</v>
      </c>
      <c r="M43" s="33">
        <v>9</v>
      </c>
      <c r="N43" s="33">
        <v>13</v>
      </c>
      <c r="O43" s="33">
        <v>0</v>
      </c>
      <c r="P43" s="33">
        <v>0</v>
      </c>
      <c r="Q43" s="33">
        <v>22</v>
      </c>
      <c r="R43" s="143">
        <v>9</v>
      </c>
      <c r="S43" s="143">
        <v>12</v>
      </c>
      <c r="T43" s="143" t="s">
        <v>655</v>
      </c>
      <c r="U43" s="143" t="s">
        <v>655</v>
      </c>
      <c r="V43" s="143">
        <v>21</v>
      </c>
      <c r="W43" s="162">
        <v>12</v>
      </c>
      <c r="X43" s="162">
        <v>15</v>
      </c>
      <c r="Y43" s="162" t="s">
        <v>656</v>
      </c>
      <c r="Z43" s="162" t="s">
        <v>656</v>
      </c>
      <c r="AA43" s="162">
        <v>27</v>
      </c>
      <c r="AB43" s="33"/>
      <c r="AC43" s="33"/>
      <c r="AD43" s="33"/>
      <c r="AE43" s="33"/>
      <c r="AF43" s="33"/>
      <c r="AG43" s="77"/>
      <c r="AH43" s="77"/>
      <c r="AI43" s="77"/>
      <c r="AJ43" s="77"/>
      <c r="AK43" s="77"/>
      <c r="AL43" s="77"/>
      <c r="AM43" s="77"/>
      <c r="AN43" s="77"/>
      <c r="AO43" s="77"/>
      <c r="AP43" s="77"/>
    </row>
    <row r="44" spans="1:42" x14ac:dyDescent="0.2">
      <c r="A44" s="92"/>
      <c r="B44" s="90" t="s">
        <v>105</v>
      </c>
      <c r="C44" s="63" t="s">
        <v>106</v>
      </c>
      <c r="D44" s="33">
        <v>0</v>
      </c>
      <c r="E44" s="33">
        <v>6</v>
      </c>
      <c r="F44" s="33">
        <v>0</v>
      </c>
      <c r="G44" s="33">
        <v>6</v>
      </c>
      <c r="H44" s="33">
        <v>0</v>
      </c>
      <c r="I44" s="33">
        <v>5</v>
      </c>
      <c r="J44" s="33">
        <v>0</v>
      </c>
      <c r="K44" s="33">
        <v>0</v>
      </c>
      <c r="L44" s="33">
        <v>5</v>
      </c>
      <c r="M44" s="33">
        <v>0</v>
      </c>
      <c r="N44" s="33">
        <v>5</v>
      </c>
      <c r="O44" s="33">
        <v>0</v>
      </c>
      <c r="P44" s="33">
        <v>0</v>
      </c>
      <c r="Q44" s="33">
        <v>5</v>
      </c>
      <c r="R44" s="146" t="s">
        <v>655</v>
      </c>
      <c r="S44" s="143">
        <v>4</v>
      </c>
      <c r="T44" s="143" t="s">
        <v>655</v>
      </c>
      <c r="U44" s="143" t="s">
        <v>655</v>
      </c>
      <c r="V44" s="143">
        <v>4</v>
      </c>
      <c r="W44" s="162" t="s">
        <v>665</v>
      </c>
      <c r="X44" s="162">
        <v>2</v>
      </c>
      <c r="Y44" s="162" t="s">
        <v>656</v>
      </c>
      <c r="Z44" s="162" t="s">
        <v>656</v>
      </c>
      <c r="AA44" s="162">
        <v>2</v>
      </c>
      <c r="AB44" s="33"/>
      <c r="AC44" s="33"/>
      <c r="AD44" s="33"/>
      <c r="AE44" s="33"/>
      <c r="AF44" s="33"/>
      <c r="AG44" s="77"/>
      <c r="AH44" s="77"/>
      <c r="AI44" s="77"/>
      <c r="AJ44" s="77"/>
      <c r="AK44" s="77"/>
      <c r="AL44" s="77"/>
      <c r="AM44" s="77"/>
      <c r="AN44" s="77"/>
      <c r="AO44" s="77"/>
      <c r="AP44" s="77"/>
    </row>
    <row r="45" spans="1:42" x14ac:dyDescent="0.2">
      <c r="A45" s="81" t="s">
        <v>620</v>
      </c>
      <c r="B45" s="67"/>
      <c r="C45" s="68"/>
      <c r="D45" s="32">
        <f>SUM(D46,D49)</f>
        <v>297</v>
      </c>
      <c r="E45" s="32">
        <f t="shared" ref="E45:Q45" si="8">SUM(E46,E49)</f>
        <v>182</v>
      </c>
      <c r="F45" s="32">
        <f t="shared" si="8"/>
        <v>2</v>
      </c>
      <c r="G45" s="32">
        <f t="shared" si="8"/>
        <v>481</v>
      </c>
      <c r="H45" s="32">
        <f t="shared" si="8"/>
        <v>294</v>
      </c>
      <c r="I45" s="32">
        <f t="shared" si="8"/>
        <v>182</v>
      </c>
      <c r="J45" s="32">
        <f t="shared" si="8"/>
        <v>2</v>
      </c>
      <c r="K45" s="32">
        <f t="shared" si="8"/>
        <v>0</v>
      </c>
      <c r="L45" s="32">
        <f t="shared" si="8"/>
        <v>478</v>
      </c>
      <c r="M45" s="32">
        <f t="shared" si="8"/>
        <v>329</v>
      </c>
      <c r="N45" s="32">
        <f t="shared" si="8"/>
        <v>187</v>
      </c>
      <c r="O45" s="32">
        <f t="shared" si="8"/>
        <v>1</v>
      </c>
      <c r="P45" s="32">
        <f t="shared" si="8"/>
        <v>0</v>
      </c>
      <c r="Q45" s="32">
        <f t="shared" si="8"/>
        <v>517</v>
      </c>
      <c r="R45" s="144">
        <v>311</v>
      </c>
      <c r="S45" s="147">
        <v>184</v>
      </c>
      <c r="T45" s="147">
        <v>1</v>
      </c>
      <c r="U45" s="147" t="s">
        <v>655</v>
      </c>
      <c r="V45" s="147">
        <v>496</v>
      </c>
      <c r="W45" s="156">
        <v>334</v>
      </c>
      <c r="X45" s="156">
        <v>177</v>
      </c>
      <c r="Y45" s="156">
        <v>1</v>
      </c>
      <c r="Z45" s="156">
        <v>4</v>
      </c>
      <c r="AA45" s="156">
        <v>516</v>
      </c>
      <c r="AB45" s="32"/>
      <c r="AC45" s="32"/>
      <c r="AD45" s="32"/>
      <c r="AE45" s="32"/>
      <c r="AF45" s="32"/>
      <c r="AG45" s="77"/>
      <c r="AH45" s="77"/>
      <c r="AI45" s="77"/>
      <c r="AJ45" s="77"/>
      <c r="AK45" s="77"/>
      <c r="AL45" s="77"/>
      <c r="AM45" s="77"/>
      <c r="AN45" s="77"/>
      <c r="AO45" s="77"/>
      <c r="AP45" s="77"/>
    </row>
    <row r="46" spans="1:42" x14ac:dyDescent="0.2">
      <c r="A46" s="90" t="s">
        <v>36</v>
      </c>
      <c r="B46" s="53"/>
      <c r="C46" s="54"/>
      <c r="D46" s="55">
        <v>225</v>
      </c>
      <c r="E46" s="55">
        <v>132</v>
      </c>
      <c r="F46" s="55">
        <v>2</v>
      </c>
      <c r="G46" s="55">
        <v>359</v>
      </c>
      <c r="H46" s="55">
        <v>219</v>
      </c>
      <c r="I46" s="55">
        <v>127</v>
      </c>
      <c r="J46" s="55">
        <v>2</v>
      </c>
      <c r="K46" s="55">
        <v>0</v>
      </c>
      <c r="L46" s="55">
        <v>348</v>
      </c>
      <c r="M46" s="55">
        <v>250</v>
      </c>
      <c r="N46" s="55">
        <v>125</v>
      </c>
      <c r="O46" s="55">
        <v>1</v>
      </c>
      <c r="P46" s="55">
        <v>0</v>
      </c>
      <c r="Q46" s="55">
        <v>376</v>
      </c>
      <c r="R46" s="139">
        <v>238</v>
      </c>
      <c r="S46" s="139">
        <v>115</v>
      </c>
      <c r="T46" s="139">
        <v>1</v>
      </c>
      <c r="U46" s="139" t="s">
        <v>655</v>
      </c>
      <c r="V46" s="139">
        <v>354</v>
      </c>
      <c r="W46" s="158">
        <v>242</v>
      </c>
      <c r="X46" s="158">
        <v>113</v>
      </c>
      <c r="Y46" s="158">
        <v>1</v>
      </c>
      <c r="Z46" s="158">
        <v>4</v>
      </c>
      <c r="AA46" s="158">
        <v>360</v>
      </c>
      <c r="AB46" s="55"/>
      <c r="AC46" s="55"/>
      <c r="AD46" s="55"/>
      <c r="AE46" s="55"/>
      <c r="AF46" s="55"/>
      <c r="AG46" s="77"/>
      <c r="AH46" s="77"/>
      <c r="AI46" s="77"/>
      <c r="AJ46" s="77"/>
      <c r="AK46" s="77"/>
      <c r="AL46" s="77"/>
      <c r="AM46" s="77"/>
      <c r="AN46" s="77"/>
      <c r="AO46" s="77"/>
      <c r="AP46" s="77"/>
    </row>
    <row r="47" spans="1:42" x14ac:dyDescent="0.2">
      <c r="A47" s="91">
        <v>5</v>
      </c>
      <c r="B47" s="62" t="s">
        <v>37</v>
      </c>
      <c r="C47" s="54"/>
      <c r="D47" s="55">
        <v>225</v>
      </c>
      <c r="E47" s="55">
        <v>132</v>
      </c>
      <c r="F47" s="55">
        <v>2</v>
      </c>
      <c r="G47" s="55">
        <v>359</v>
      </c>
      <c r="H47" s="55">
        <v>219</v>
      </c>
      <c r="I47" s="55">
        <v>127</v>
      </c>
      <c r="J47" s="55">
        <v>2</v>
      </c>
      <c r="K47" s="55">
        <v>0</v>
      </c>
      <c r="L47" s="55">
        <v>348</v>
      </c>
      <c r="M47" s="55">
        <v>250</v>
      </c>
      <c r="N47" s="55">
        <v>125</v>
      </c>
      <c r="O47" s="55">
        <v>1</v>
      </c>
      <c r="P47" s="55">
        <v>0</v>
      </c>
      <c r="Q47" s="55">
        <v>376</v>
      </c>
      <c r="R47" s="141">
        <v>238</v>
      </c>
      <c r="S47" s="141">
        <v>115</v>
      </c>
      <c r="T47" s="141">
        <v>1</v>
      </c>
      <c r="U47" s="141" t="s">
        <v>655</v>
      </c>
      <c r="V47" s="141">
        <v>354</v>
      </c>
      <c r="W47" s="160">
        <v>242</v>
      </c>
      <c r="X47" s="160">
        <v>113</v>
      </c>
      <c r="Y47" s="160">
        <v>1</v>
      </c>
      <c r="Z47" s="160">
        <v>4</v>
      </c>
      <c r="AA47" s="160">
        <v>360</v>
      </c>
      <c r="AB47" s="55"/>
      <c r="AC47" s="55"/>
      <c r="AD47" s="55"/>
      <c r="AE47" s="55"/>
      <c r="AF47" s="55"/>
      <c r="AG47" s="77"/>
      <c r="AH47" s="77"/>
      <c r="AI47" s="77"/>
      <c r="AJ47" s="77"/>
      <c r="AK47" s="77"/>
      <c r="AL47" s="77"/>
      <c r="AM47" s="77"/>
      <c r="AN47" s="77"/>
      <c r="AO47" s="77"/>
      <c r="AP47" s="77"/>
    </row>
    <row r="48" spans="1:42" x14ac:dyDescent="0.2">
      <c r="A48" s="67"/>
      <c r="B48" s="90" t="s">
        <v>128</v>
      </c>
      <c r="C48" s="63" t="s">
        <v>481</v>
      </c>
      <c r="D48" s="33">
        <v>225</v>
      </c>
      <c r="E48" s="33">
        <v>132</v>
      </c>
      <c r="F48" s="33">
        <v>2</v>
      </c>
      <c r="G48" s="33">
        <v>359</v>
      </c>
      <c r="H48" s="33">
        <v>219</v>
      </c>
      <c r="I48" s="33">
        <v>127</v>
      </c>
      <c r="J48" s="33">
        <v>2</v>
      </c>
      <c r="K48" s="33">
        <v>0</v>
      </c>
      <c r="L48" s="33">
        <v>348</v>
      </c>
      <c r="M48" s="33">
        <v>250</v>
      </c>
      <c r="N48" s="33">
        <v>125</v>
      </c>
      <c r="O48" s="33">
        <v>1</v>
      </c>
      <c r="P48" s="33">
        <v>0</v>
      </c>
      <c r="Q48" s="33">
        <v>376</v>
      </c>
      <c r="R48" s="143">
        <v>238</v>
      </c>
      <c r="S48" s="143">
        <v>115</v>
      </c>
      <c r="T48" s="143">
        <v>1</v>
      </c>
      <c r="U48" s="143" t="s">
        <v>655</v>
      </c>
      <c r="V48" s="143">
        <v>354</v>
      </c>
      <c r="W48" s="162">
        <v>242</v>
      </c>
      <c r="X48" s="162">
        <v>113</v>
      </c>
      <c r="Y48" s="162">
        <v>1</v>
      </c>
      <c r="Z48" s="162">
        <v>4</v>
      </c>
      <c r="AA48" s="162">
        <v>360</v>
      </c>
      <c r="AB48" s="33"/>
      <c r="AC48" s="33"/>
      <c r="AD48" s="33"/>
      <c r="AE48" s="33"/>
      <c r="AF48" s="33"/>
      <c r="AG48" s="77"/>
      <c r="AH48" s="77"/>
      <c r="AI48" s="77"/>
      <c r="AJ48" s="77"/>
      <c r="AK48" s="77"/>
      <c r="AL48" s="77"/>
      <c r="AM48" s="77"/>
      <c r="AN48" s="77"/>
      <c r="AO48" s="77"/>
      <c r="AP48" s="77"/>
    </row>
    <row r="49" spans="1:42" x14ac:dyDescent="0.2">
      <c r="A49" s="90" t="s">
        <v>41</v>
      </c>
      <c r="B49" s="53"/>
      <c r="C49" s="54"/>
      <c r="D49" s="55">
        <v>72</v>
      </c>
      <c r="E49" s="55">
        <v>50</v>
      </c>
      <c r="F49" s="55">
        <v>0</v>
      </c>
      <c r="G49" s="55">
        <v>122</v>
      </c>
      <c r="H49" s="55">
        <v>75</v>
      </c>
      <c r="I49" s="55">
        <v>55</v>
      </c>
      <c r="J49" s="55">
        <v>0</v>
      </c>
      <c r="K49" s="55">
        <v>0</v>
      </c>
      <c r="L49" s="55">
        <v>130</v>
      </c>
      <c r="M49" s="55">
        <v>79</v>
      </c>
      <c r="N49" s="55">
        <v>62</v>
      </c>
      <c r="O49" s="55">
        <v>0</v>
      </c>
      <c r="P49" s="55">
        <v>0</v>
      </c>
      <c r="Q49" s="55">
        <v>141</v>
      </c>
      <c r="R49" s="141">
        <v>73</v>
      </c>
      <c r="S49" s="141">
        <v>69</v>
      </c>
      <c r="T49" s="141" t="s">
        <v>655</v>
      </c>
      <c r="U49" s="141" t="s">
        <v>655</v>
      </c>
      <c r="V49" s="141">
        <v>142</v>
      </c>
      <c r="W49" s="160">
        <v>92</v>
      </c>
      <c r="X49" s="160">
        <v>64</v>
      </c>
      <c r="Y49" s="160" t="s">
        <v>656</v>
      </c>
      <c r="Z49" s="160" t="s">
        <v>656</v>
      </c>
      <c r="AA49" s="160">
        <v>156</v>
      </c>
      <c r="AB49" s="55"/>
      <c r="AC49" s="55"/>
      <c r="AD49" s="55"/>
      <c r="AE49" s="55"/>
      <c r="AF49" s="55"/>
      <c r="AG49" s="77"/>
      <c r="AH49" s="77"/>
      <c r="AI49" s="77"/>
      <c r="AJ49" s="77"/>
      <c r="AK49" s="77"/>
      <c r="AL49" s="77"/>
      <c r="AM49" s="77"/>
      <c r="AN49" s="77"/>
      <c r="AO49" s="77"/>
      <c r="AP49" s="77"/>
    </row>
    <row r="50" spans="1:42" x14ac:dyDescent="0.2">
      <c r="A50" s="91">
        <v>7</v>
      </c>
      <c r="B50" s="62" t="s">
        <v>43</v>
      </c>
      <c r="C50" s="54"/>
      <c r="D50" s="55">
        <v>72</v>
      </c>
      <c r="E50" s="55">
        <v>50</v>
      </c>
      <c r="F50" s="55">
        <v>0</v>
      </c>
      <c r="G50" s="55">
        <v>122</v>
      </c>
      <c r="H50" s="55">
        <v>75</v>
      </c>
      <c r="I50" s="55">
        <v>55</v>
      </c>
      <c r="J50" s="55">
        <v>0</v>
      </c>
      <c r="K50" s="55">
        <v>0</v>
      </c>
      <c r="L50" s="55">
        <v>130</v>
      </c>
      <c r="M50" s="55">
        <v>79</v>
      </c>
      <c r="N50" s="55">
        <v>62</v>
      </c>
      <c r="O50" s="55">
        <v>0</v>
      </c>
      <c r="P50" s="55">
        <v>0</v>
      </c>
      <c r="Q50" s="55">
        <v>141</v>
      </c>
      <c r="R50" s="141">
        <v>73</v>
      </c>
      <c r="S50" s="141">
        <v>69</v>
      </c>
      <c r="T50" s="141" t="s">
        <v>655</v>
      </c>
      <c r="U50" s="141" t="s">
        <v>655</v>
      </c>
      <c r="V50" s="141">
        <v>142</v>
      </c>
      <c r="W50" s="160">
        <v>92</v>
      </c>
      <c r="X50" s="160">
        <v>64</v>
      </c>
      <c r="Y50" s="160" t="s">
        <v>656</v>
      </c>
      <c r="Z50" s="160" t="s">
        <v>656</v>
      </c>
      <c r="AA50" s="160">
        <v>156</v>
      </c>
      <c r="AB50" s="55"/>
      <c r="AC50" s="55"/>
      <c r="AD50" s="55"/>
      <c r="AE50" s="55"/>
      <c r="AF50" s="55"/>
      <c r="AG50" s="77"/>
      <c r="AH50" s="77"/>
      <c r="AI50" s="77"/>
      <c r="AJ50" s="77"/>
      <c r="AK50" s="77"/>
      <c r="AL50" s="77"/>
      <c r="AM50" s="77"/>
      <c r="AN50" s="77"/>
      <c r="AO50" s="77"/>
      <c r="AP50" s="77"/>
    </row>
    <row r="51" spans="1:42" x14ac:dyDescent="0.2">
      <c r="A51" s="92"/>
      <c r="B51" s="90" t="s">
        <v>130</v>
      </c>
      <c r="C51" s="63" t="s">
        <v>131</v>
      </c>
      <c r="D51" s="33">
        <v>72</v>
      </c>
      <c r="E51" s="33">
        <v>50</v>
      </c>
      <c r="F51" s="33">
        <v>0</v>
      </c>
      <c r="G51" s="33">
        <v>122</v>
      </c>
      <c r="H51" s="33">
        <v>75</v>
      </c>
      <c r="I51" s="33">
        <v>55</v>
      </c>
      <c r="J51" s="33">
        <v>0</v>
      </c>
      <c r="K51" s="33">
        <v>0</v>
      </c>
      <c r="L51" s="33">
        <v>130</v>
      </c>
      <c r="M51" s="33">
        <v>79</v>
      </c>
      <c r="N51" s="33">
        <v>62</v>
      </c>
      <c r="O51" s="33">
        <v>0</v>
      </c>
      <c r="P51" s="33">
        <v>0</v>
      </c>
      <c r="Q51" s="33">
        <v>141</v>
      </c>
      <c r="R51" s="143">
        <v>73</v>
      </c>
      <c r="S51" s="143">
        <v>69</v>
      </c>
      <c r="T51" s="143" t="s">
        <v>655</v>
      </c>
      <c r="U51" s="143" t="s">
        <v>655</v>
      </c>
      <c r="V51" s="143">
        <v>142</v>
      </c>
      <c r="W51" s="162">
        <v>92</v>
      </c>
      <c r="X51" s="162">
        <v>64</v>
      </c>
      <c r="Y51" s="162" t="s">
        <v>656</v>
      </c>
      <c r="Z51" s="162" t="s">
        <v>656</v>
      </c>
      <c r="AA51" s="162">
        <v>156</v>
      </c>
      <c r="AB51" s="33"/>
      <c r="AC51" s="33"/>
      <c r="AD51" s="33"/>
      <c r="AE51" s="33"/>
      <c r="AF51" s="33"/>
      <c r="AG51" s="77"/>
      <c r="AH51" s="77"/>
      <c r="AI51" s="77"/>
      <c r="AJ51" s="77"/>
      <c r="AK51" s="77"/>
      <c r="AL51" s="77"/>
      <c r="AM51" s="77"/>
      <c r="AN51" s="77"/>
      <c r="AO51" s="77"/>
      <c r="AP51" s="77"/>
    </row>
    <row r="52" spans="1:42" x14ac:dyDescent="0.2">
      <c r="A52" s="81" t="s">
        <v>621</v>
      </c>
      <c r="B52" s="67"/>
      <c r="C52" s="68"/>
      <c r="D52" s="32">
        <f>SUM(D53,D65)</f>
        <v>1507</v>
      </c>
      <c r="E52" s="32">
        <f t="shared" ref="E52:Q52" si="9">SUM(E53,E65)</f>
        <v>998</v>
      </c>
      <c r="F52" s="32">
        <f t="shared" si="9"/>
        <v>4</v>
      </c>
      <c r="G52" s="32">
        <f t="shared" si="9"/>
        <v>2509</v>
      </c>
      <c r="H52" s="32">
        <f t="shared" si="9"/>
        <v>1415</v>
      </c>
      <c r="I52" s="32">
        <f t="shared" si="9"/>
        <v>940</v>
      </c>
      <c r="J52" s="32">
        <f t="shared" si="9"/>
        <v>3</v>
      </c>
      <c r="K52" s="32">
        <f t="shared" si="9"/>
        <v>2</v>
      </c>
      <c r="L52" s="32">
        <f t="shared" si="9"/>
        <v>2360</v>
      </c>
      <c r="M52" s="32">
        <f t="shared" si="9"/>
        <v>1475</v>
      </c>
      <c r="N52" s="32">
        <f t="shared" si="9"/>
        <v>1005</v>
      </c>
      <c r="O52" s="32">
        <f t="shared" si="9"/>
        <v>5</v>
      </c>
      <c r="P52" s="32">
        <f t="shared" si="9"/>
        <v>5</v>
      </c>
      <c r="Q52" s="32">
        <f t="shared" si="9"/>
        <v>2490</v>
      </c>
      <c r="R52" s="145">
        <v>1398</v>
      </c>
      <c r="S52" s="147">
        <v>958</v>
      </c>
      <c r="T52" s="147">
        <v>5</v>
      </c>
      <c r="U52" s="147" t="s">
        <v>655</v>
      </c>
      <c r="V52" s="148">
        <v>2361</v>
      </c>
      <c r="W52" s="157">
        <v>1507</v>
      </c>
      <c r="X52" s="156">
        <v>980</v>
      </c>
      <c r="Y52" s="156">
        <v>6</v>
      </c>
      <c r="Z52" s="156">
        <v>7</v>
      </c>
      <c r="AA52" s="157">
        <v>2500</v>
      </c>
      <c r="AB52" s="32"/>
      <c r="AC52" s="32"/>
      <c r="AD52" s="32"/>
      <c r="AE52" s="32"/>
      <c r="AF52" s="32"/>
      <c r="AG52" s="77"/>
      <c r="AH52" s="77"/>
      <c r="AI52" s="77"/>
      <c r="AJ52" s="77"/>
      <c r="AK52" s="77"/>
      <c r="AL52" s="77"/>
      <c r="AM52" s="77"/>
      <c r="AN52" s="77"/>
      <c r="AO52" s="77"/>
      <c r="AP52" s="77"/>
    </row>
    <row r="53" spans="1:42" x14ac:dyDescent="0.2">
      <c r="A53" s="90" t="s">
        <v>36</v>
      </c>
      <c r="B53" s="53"/>
      <c r="C53" s="54"/>
      <c r="D53" s="55">
        <v>1391</v>
      </c>
      <c r="E53" s="55">
        <v>832</v>
      </c>
      <c r="F53" s="55">
        <v>3</v>
      </c>
      <c r="G53" s="55">
        <v>2226</v>
      </c>
      <c r="H53" s="55">
        <v>1297</v>
      </c>
      <c r="I53" s="55">
        <v>789</v>
      </c>
      <c r="J53" s="55">
        <v>3</v>
      </c>
      <c r="K53" s="55">
        <v>2</v>
      </c>
      <c r="L53" s="55">
        <v>2091</v>
      </c>
      <c r="M53" s="55">
        <v>1351</v>
      </c>
      <c r="N53" s="55">
        <v>844</v>
      </c>
      <c r="O53" s="55">
        <v>4</v>
      </c>
      <c r="P53" s="55">
        <v>5</v>
      </c>
      <c r="Q53" s="55">
        <v>2204</v>
      </c>
      <c r="R53" s="140">
        <v>1271</v>
      </c>
      <c r="S53" s="139">
        <v>797</v>
      </c>
      <c r="T53" s="139">
        <v>4</v>
      </c>
      <c r="U53" s="139" t="s">
        <v>655</v>
      </c>
      <c r="V53" s="140">
        <v>2072</v>
      </c>
      <c r="W53" s="159">
        <v>1371</v>
      </c>
      <c r="X53" s="158">
        <v>814</v>
      </c>
      <c r="Y53" s="158">
        <v>4</v>
      </c>
      <c r="Z53" s="158">
        <v>7</v>
      </c>
      <c r="AA53" s="159">
        <v>2196</v>
      </c>
      <c r="AB53" s="55"/>
      <c r="AC53" s="55"/>
      <c r="AD53" s="55"/>
      <c r="AE53" s="55"/>
      <c r="AF53" s="55"/>
      <c r="AG53" s="77"/>
      <c r="AH53" s="77"/>
      <c r="AI53" s="77"/>
      <c r="AJ53" s="77"/>
      <c r="AK53" s="77"/>
      <c r="AL53" s="77"/>
      <c r="AM53" s="77"/>
      <c r="AN53" s="77"/>
      <c r="AO53" s="77"/>
      <c r="AP53" s="77"/>
    </row>
    <row r="54" spans="1:42" x14ac:dyDescent="0.2">
      <c r="A54" s="91">
        <v>5</v>
      </c>
      <c r="B54" s="62" t="s">
        <v>37</v>
      </c>
      <c r="C54" s="54"/>
      <c r="D54" s="55">
        <v>1391</v>
      </c>
      <c r="E54" s="55">
        <v>832</v>
      </c>
      <c r="F54" s="55">
        <v>3</v>
      </c>
      <c r="G54" s="55">
        <v>2226</v>
      </c>
      <c r="H54" s="55">
        <v>1297</v>
      </c>
      <c r="I54" s="55">
        <v>789</v>
      </c>
      <c r="J54" s="55">
        <v>3</v>
      </c>
      <c r="K54" s="55">
        <v>2</v>
      </c>
      <c r="L54" s="55">
        <v>2091</v>
      </c>
      <c r="M54" s="55">
        <v>1351</v>
      </c>
      <c r="N54" s="55">
        <v>844</v>
      </c>
      <c r="O54" s="55">
        <v>4</v>
      </c>
      <c r="P54" s="55">
        <v>5</v>
      </c>
      <c r="Q54" s="55">
        <v>2204</v>
      </c>
      <c r="R54" s="142">
        <v>1271</v>
      </c>
      <c r="S54" s="141">
        <v>797</v>
      </c>
      <c r="T54" s="141">
        <v>4</v>
      </c>
      <c r="U54" s="141" t="s">
        <v>655</v>
      </c>
      <c r="V54" s="142">
        <v>2072</v>
      </c>
      <c r="W54" s="161">
        <v>1371</v>
      </c>
      <c r="X54" s="160">
        <v>814</v>
      </c>
      <c r="Y54" s="160">
        <v>4</v>
      </c>
      <c r="Z54" s="160">
        <v>7</v>
      </c>
      <c r="AA54" s="161">
        <v>2196</v>
      </c>
      <c r="AB54" s="55"/>
      <c r="AC54" s="55"/>
      <c r="AD54" s="55"/>
      <c r="AE54" s="55"/>
      <c r="AF54" s="55"/>
      <c r="AG54" s="77"/>
      <c r="AH54" s="77"/>
      <c r="AI54" s="77"/>
      <c r="AJ54" s="77"/>
      <c r="AK54" s="77"/>
      <c r="AL54" s="77"/>
      <c r="AM54" s="77"/>
      <c r="AN54" s="77"/>
      <c r="AO54" s="77"/>
      <c r="AP54" s="77"/>
    </row>
    <row r="55" spans="1:42" x14ac:dyDescent="0.2">
      <c r="A55" s="92"/>
      <c r="B55" s="90" t="s">
        <v>133</v>
      </c>
      <c r="C55" s="63" t="s">
        <v>134</v>
      </c>
      <c r="D55" s="33">
        <v>113</v>
      </c>
      <c r="E55" s="33">
        <v>47</v>
      </c>
      <c r="F55" s="33">
        <v>0</v>
      </c>
      <c r="G55" s="33">
        <v>160</v>
      </c>
      <c r="H55" s="33">
        <v>110</v>
      </c>
      <c r="I55" s="33">
        <v>44</v>
      </c>
      <c r="J55" s="33">
        <v>0</v>
      </c>
      <c r="K55" s="33">
        <v>0</v>
      </c>
      <c r="L55" s="33">
        <v>154</v>
      </c>
      <c r="M55" s="33">
        <v>98</v>
      </c>
      <c r="N55" s="33">
        <v>42</v>
      </c>
      <c r="O55" s="33">
        <v>0</v>
      </c>
      <c r="P55" s="33">
        <v>0</v>
      </c>
      <c r="Q55" s="33">
        <v>140</v>
      </c>
      <c r="R55" s="143">
        <v>92</v>
      </c>
      <c r="S55" s="143">
        <v>38</v>
      </c>
      <c r="T55" s="143" t="s">
        <v>655</v>
      </c>
      <c r="U55" s="143" t="s">
        <v>655</v>
      </c>
      <c r="V55" s="143">
        <v>130</v>
      </c>
      <c r="W55" s="162">
        <v>86</v>
      </c>
      <c r="X55" s="162">
        <v>35</v>
      </c>
      <c r="Y55" s="162" t="s">
        <v>656</v>
      </c>
      <c r="Z55" s="162" t="s">
        <v>656</v>
      </c>
      <c r="AA55" s="162">
        <v>121</v>
      </c>
      <c r="AB55" s="33"/>
      <c r="AC55" s="33"/>
      <c r="AD55" s="33"/>
      <c r="AE55" s="33"/>
      <c r="AF55" s="33"/>
      <c r="AG55" s="77"/>
      <c r="AH55" s="77"/>
      <c r="AI55" s="77"/>
      <c r="AJ55" s="77"/>
      <c r="AK55" s="77"/>
      <c r="AL55" s="77"/>
      <c r="AM55" s="77"/>
      <c r="AN55" s="77"/>
      <c r="AO55" s="77"/>
      <c r="AP55" s="77"/>
    </row>
    <row r="56" spans="1:42" x14ac:dyDescent="0.2">
      <c r="A56" s="92"/>
      <c r="B56" s="90" t="s">
        <v>147</v>
      </c>
      <c r="C56" s="63" t="s">
        <v>148</v>
      </c>
      <c r="D56" s="33">
        <v>184</v>
      </c>
      <c r="E56" s="33">
        <v>89</v>
      </c>
      <c r="F56" s="33">
        <v>0</v>
      </c>
      <c r="G56" s="33">
        <v>273</v>
      </c>
      <c r="H56" s="33">
        <v>176</v>
      </c>
      <c r="I56" s="33">
        <v>84</v>
      </c>
      <c r="J56" s="33">
        <v>0</v>
      </c>
      <c r="K56" s="33">
        <v>0</v>
      </c>
      <c r="L56" s="33">
        <v>260</v>
      </c>
      <c r="M56" s="33">
        <v>178</v>
      </c>
      <c r="N56" s="33">
        <v>89</v>
      </c>
      <c r="O56" s="33">
        <v>1</v>
      </c>
      <c r="P56" s="137">
        <v>0</v>
      </c>
      <c r="Q56" s="33">
        <v>268</v>
      </c>
      <c r="R56" s="143">
        <v>173</v>
      </c>
      <c r="S56" s="143">
        <v>83</v>
      </c>
      <c r="T56" s="143">
        <v>1</v>
      </c>
      <c r="U56" s="143" t="s">
        <v>655</v>
      </c>
      <c r="V56" s="143">
        <v>257</v>
      </c>
      <c r="W56" s="162">
        <v>184</v>
      </c>
      <c r="X56" s="162">
        <v>95</v>
      </c>
      <c r="Y56" s="162">
        <v>1</v>
      </c>
      <c r="Z56" s="162">
        <v>2</v>
      </c>
      <c r="AA56" s="162">
        <v>282</v>
      </c>
      <c r="AB56" s="33"/>
      <c r="AC56" s="33"/>
      <c r="AD56" s="33"/>
      <c r="AE56" s="33"/>
      <c r="AF56" s="33"/>
      <c r="AG56" s="77"/>
      <c r="AH56" s="77"/>
      <c r="AI56" s="77"/>
      <c r="AJ56" s="77"/>
      <c r="AK56" s="77"/>
      <c r="AL56" s="77"/>
      <c r="AM56" s="77"/>
      <c r="AN56" s="77"/>
      <c r="AO56" s="77"/>
      <c r="AP56" s="77"/>
    </row>
    <row r="57" spans="1:42" x14ac:dyDescent="0.2">
      <c r="A57" s="92"/>
      <c r="B57" s="90" t="s">
        <v>135</v>
      </c>
      <c r="C57" s="63" t="s">
        <v>666</v>
      </c>
      <c r="D57" s="33">
        <v>36</v>
      </c>
      <c r="E57" s="33">
        <v>120</v>
      </c>
      <c r="F57" s="33">
        <v>2</v>
      </c>
      <c r="G57" s="33">
        <v>158</v>
      </c>
      <c r="H57" s="33">
        <v>33</v>
      </c>
      <c r="I57" s="33">
        <v>119</v>
      </c>
      <c r="J57" s="33">
        <v>2</v>
      </c>
      <c r="K57" s="33">
        <v>0</v>
      </c>
      <c r="L57" s="33">
        <v>154</v>
      </c>
      <c r="M57" s="33">
        <v>30</v>
      </c>
      <c r="N57" s="33">
        <v>128</v>
      </c>
      <c r="O57" s="33">
        <v>2</v>
      </c>
      <c r="P57" s="33">
        <v>0</v>
      </c>
      <c r="Q57" s="33">
        <v>160</v>
      </c>
      <c r="R57" s="143">
        <v>27</v>
      </c>
      <c r="S57" s="143">
        <v>115</v>
      </c>
      <c r="T57" s="143">
        <v>2</v>
      </c>
      <c r="U57" s="143" t="s">
        <v>655</v>
      </c>
      <c r="V57" s="143">
        <v>144</v>
      </c>
      <c r="W57" s="162">
        <v>24</v>
      </c>
      <c r="X57" s="162">
        <v>126</v>
      </c>
      <c r="Y57" s="162">
        <v>2</v>
      </c>
      <c r="Z57" s="162">
        <v>1</v>
      </c>
      <c r="AA57" s="162">
        <v>153</v>
      </c>
      <c r="AB57" s="33"/>
      <c r="AC57" s="33"/>
      <c r="AD57" s="33"/>
      <c r="AE57" s="33"/>
      <c r="AF57" s="33"/>
      <c r="AG57" s="77"/>
      <c r="AH57" s="77"/>
      <c r="AI57" s="77"/>
      <c r="AJ57" s="77"/>
      <c r="AK57" s="77"/>
      <c r="AL57" s="77"/>
      <c r="AM57" s="77"/>
      <c r="AN57" s="77"/>
      <c r="AO57" s="77"/>
      <c r="AP57" s="77"/>
    </row>
    <row r="58" spans="1:42" x14ac:dyDescent="0.2">
      <c r="A58" s="92"/>
      <c r="B58" s="90" t="s">
        <v>153</v>
      </c>
      <c r="C58" s="63" t="s">
        <v>485</v>
      </c>
      <c r="D58" s="33">
        <v>133</v>
      </c>
      <c r="E58" s="33">
        <v>94</v>
      </c>
      <c r="F58" s="33">
        <v>0</v>
      </c>
      <c r="G58" s="33">
        <v>227</v>
      </c>
      <c r="H58" s="33">
        <v>118</v>
      </c>
      <c r="I58" s="33">
        <v>86</v>
      </c>
      <c r="J58" s="33">
        <v>0</v>
      </c>
      <c r="K58" s="33">
        <v>0</v>
      </c>
      <c r="L58" s="33">
        <v>204</v>
      </c>
      <c r="M58" s="33">
        <v>145</v>
      </c>
      <c r="N58" s="33">
        <v>106</v>
      </c>
      <c r="O58" s="33">
        <v>0</v>
      </c>
      <c r="P58" s="33">
        <v>2</v>
      </c>
      <c r="Q58" s="33">
        <v>253</v>
      </c>
      <c r="R58" s="143">
        <v>128</v>
      </c>
      <c r="S58" s="143">
        <v>99</v>
      </c>
      <c r="T58" s="143" t="s">
        <v>655</v>
      </c>
      <c r="U58" s="143" t="s">
        <v>655</v>
      </c>
      <c r="V58" s="143">
        <v>227</v>
      </c>
      <c r="W58" s="162">
        <v>150</v>
      </c>
      <c r="X58" s="162">
        <v>97</v>
      </c>
      <c r="Y58" s="162" t="s">
        <v>656</v>
      </c>
      <c r="Z58" s="162">
        <v>1</v>
      </c>
      <c r="AA58" s="162">
        <v>248</v>
      </c>
      <c r="AB58" s="33"/>
      <c r="AC58" s="33"/>
      <c r="AD58" s="33"/>
      <c r="AE58" s="33"/>
      <c r="AF58" s="33"/>
      <c r="AG58" s="77"/>
      <c r="AH58" s="77"/>
      <c r="AI58" s="77"/>
      <c r="AJ58" s="77"/>
      <c r="AK58" s="77"/>
      <c r="AL58" s="77"/>
      <c r="AM58" s="77"/>
      <c r="AN58" s="77"/>
      <c r="AO58" s="77"/>
      <c r="AP58" s="77"/>
    </row>
    <row r="59" spans="1:42" x14ac:dyDescent="0.2">
      <c r="A59" s="92"/>
      <c r="B59" s="90" t="s">
        <v>155</v>
      </c>
      <c r="C59" s="63" t="s">
        <v>667</v>
      </c>
      <c r="D59" s="33">
        <v>123</v>
      </c>
      <c r="E59" s="33">
        <v>25</v>
      </c>
      <c r="F59" s="33">
        <v>0</v>
      </c>
      <c r="G59" s="33">
        <v>148</v>
      </c>
      <c r="H59" s="33">
        <v>109</v>
      </c>
      <c r="I59" s="33">
        <v>22</v>
      </c>
      <c r="J59" s="33">
        <v>0</v>
      </c>
      <c r="K59" s="33">
        <v>0</v>
      </c>
      <c r="L59" s="33">
        <v>131</v>
      </c>
      <c r="M59" s="33">
        <v>111</v>
      </c>
      <c r="N59" s="33">
        <v>25</v>
      </c>
      <c r="O59" s="33">
        <v>0</v>
      </c>
      <c r="P59" s="33">
        <v>0</v>
      </c>
      <c r="Q59" s="33">
        <v>136</v>
      </c>
      <c r="R59" s="143">
        <v>112</v>
      </c>
      <c r="S59" s="143">
        <v>25</v>
      </c>
      <c r="T59" s="143" t="s">
        <v>655</v>
      </c>
      <c r="U59" s="143" t="s">
        <v>655</v>
      </c>
      <c r="V59" s="143">
        <v>137</v>
      </c>
      <c r="W59" s="162">
        <v>108</v>
      </c>
      <c r="X59" s="162">
        <v>29</v>
      </c>
      <c r="Y59" s="162" t="s">
        <v>656</v>
      </c>
      <c r="Z59" s="162" t="s">
        <v>656</v>
      </c>
      <c r="AA59" s="162">
        <v>137</v>
      </c>
      <c r="AB59" s="33"/>
      <c r="AC59" s="33"/>
      <c r="AD59" s="33"/>
      <c r="AE59" s="33"/>
      <c r="AF59" s="33"/>
      <c r="AG59" s="77"/>
      <c r="AH59" s="77"/>
      <c r="AI59" s="77"/>
      <c r="AJ59" s="77"/>
      <c r="AK59" s="77"/>
      <c r="AL59" s="77"/>
      <c r="AM59" s="77"/>
      <c r="AN59" s="77"/>
      <c r="AO59" s="77"/>
      <c r="AP59" s="77"/>
    </row>
    <row r="60" spans="1:42" x14ac:dyDescent="0.2">
      <c r="A60" s="92"/>
      <c r="B60" s="90" t="s">
        <v>151</v>
      </c>
      <c r="C60" s="63" t="s">
        <v>484</v>
      </c>
      <c r="D60" s="33">
        <v>174</v>
      </c>
      <c r="E60" s="33">
        <v>88</v>
      </c>
      <c r="F60" s="33">
        <v>1</v>
      </c>
      <c r="G60" s="33">
        <v>263</v>
      </c>
      <c r="H60" s="33">
        <v>166</v>
      </c>
      <c r="I60" s="33">
        <v>85</v>
      </c>
      <c r="J60" s="33">
        <v>1</v>
      </c>
      <c r="K60" s="33">
        <v>1</v>
      </c>
      <c r="L60" s="33">
        <v>253</v>
      </c>
      <c r="M60" s="33">
        <v>167</v>
      </c>
      <c r="N60" s="33">
        <v>81</v>
      </c>
      <c r="O60" s="33">
        <v>1</v>
      </c>
      <c r="P60" s="33">
        <v>2</v>
      </c>
      <c r="Q60" s="33">
        <v>251</v>
      </c>
      <c r="R60" s="143">
        <v>156</v>
      </c>
      <c r="S60" s="143">
        <v>79</v>
      </c>
      <c r="T60" s="143">
        <v>1</v>
      </c>
      <c r="U60" s="143" t="s">
        <v>655</v>
      </c>
      <c r="V60" s="143">
        <v>236</v>
      </c>
      <c r="W60" s="162">
        <v>168</v>
      </c>
      <c r="X60" s="162">
        <v>85</v>
      </c>
      <c r="Y60" s="162">
        <v>1</v>
      </c>
      <c r="Z60" s="162">
        <v>1</v>
      </c>
      <c r="AA60" s="162">
        <v>255</v>
      </c>
      <c r="AB60" s="33"/>
      <c r="AC60" s="33"/>
      <c r="AD60" s="33"/>
      <c r="AE60" s="33"/>
      <c r="AF60" s="33"/>
      <c r="AG60" s="77"/>
      <c r="AH60" s="77"/>
      <c r="AI60" s="77"/>
      <c r="AJ60" s="77"/>
      <c r="AK60" s="77"/>
      <c r="AL60" s="77"/>
      <c r="AM60" s="77"/>
      <c r="AN60" s="77"/>
      <c r="AO60" s="77"/>
      <c r="AP60" s="77"/>
    </row>
    <row r="61" spans="1:42" x14ac:dyDescent="0.2">
      <c r="A61" s="92"/>
      <c r="B61" s="90" t="s">
        <v>141</v>
      </c>
      <c r="C61" s="63" t="s">
        <v>487</v>
      </c>
      <c r="D61" s="33">
        <v>37</v>
      </c>
      <c r="E61" s="33">
        <v>8</v>
      </c>
      <c r="F61" s="33">
        <v>0</v>
      </c>
      <c r="G61" s="33">
        <v>45</v>
      </c>
      <c r="H61" s="33">
        <v>38</v>
      </c>
      <c r="I61" s="33">
        <v>11</v>
      </c>
      <c r="J61" s="33">
        <v>0</v>
      </c>
      <c r="K61" s="33">
        <v>0</v>
      </c>
      <c r="L61" s="33">
        <v>49</v>
      </c>
      <c r="M61" s="33">
        <v>23</v>
      </c>
      <c r="N61" s="33">
        <v>10</v>
      </c>
      <c r="O61" s="33">
        <v>0</v>
      </c>
      <c r="P61" s="33">
        <v>0</v>
      </c>
      <c r="Q61" s="33">
        <v>33</v>
      </c>
      <c r="R61" s="143" t="s">
        <v>655</v>
      </c>
      <c r="S61" s="143" t="s">
        <v>655</v>
      </c>
      <c r="T61" s="143" t="s">
        <v>655</v>
      </c>
      <c r="U61" s="143" t="s">
        <v>655</v>
      </c>
      <c r="V61" s="143" t="s">
        <v>657</v>
      </c>
      <c r="W61" s="162" t="s">
        <v>655</v>
      </c>
      <c r="X61" s="162" t="s">
        <v>655</v>
      </c>
      <c r="Y61" s="162" t="s">
        <v>656</v>
      </c>
      <c r="Z61" s="162" t="s">
        <v>656</v>
      </c>
      <c r="AA61" s="162" t="s">
        <v>657</v>
      </c>
      <c r="AB61" s="33"/>
      <c r="AC61" s="33"/>
      <c r="AD61" s="33"/>
      <c r="AE61" s="33"/>
      <c r="AF61" s="33"/>
      <c r="AG61" s="77"/>
      <c r="AH61" s="77"/>
      <c r="AI61" s="77"/>
      <c r="AJ61" s="77"/>
      <c r="AK61" s="77"/>
      <c r="AL61" s="77"/>
      <c r="AM61" s="77"/>
      <c r="AN61" s="77"/>
      <c r="AO61" s="77"/>
      <c r="AP61" s="77"/>
    </row>
    <row r="62" spans="1:42" x14ac:dyDescent="0.2">
      <c r="A62" s="92"/>
      <c r="B62" s="90" t="s">
        <v>139</v>
      </c>
      <c r="C62" s="63" t="s">
        <v>488</v>
      </c>
      <c r="D62" s="33">
        <v>118</v>
      </c>
      <c r="E62" s="33">
        <v>50</v>
      </c>
      <c r="F62" s="33">
        <v>0</v>
      </c>
      <c r="G62" s="33">
        <v>168</v>
      </c>
      <c r="H62" s="33">
        <v>129</v>
      </c>
      <c r="I62" s="33">
        <v>60</v>
      </c>
      <c r="J62" s="33">
        <v>0</v>
      </c>
      <c r="K62" s="33">
        <v>1</v>
      </c>
      <c r="L62" s="33">
        <v>190</v>
      </c>
      <c r="M62" s="33">
        <v>99</v>
      </c>
      <c r="N62" s="33">
        <v>52</v>
      </c>
      <c r="O62" s="33">
        <v>0</v>
      </c>
      <c r="P62" s="33">
        <v>0</v>
      </c>
      <c r="Q62" s="33">
        <v>151</v>
      </c>
      <c r="R62" s="143" t="s">
        <v>655</v>
      </c>
      <c r="S62" s="143" t="s">
        <v>655</v>
      </c>
      <c r="T62" s="143" t="s">
        <v>655</v>
      </c>
      <c r="U62" s="143" t="s">
        <v>655</v>
      </c>
      <c r="V62" s="143" t="s">
        <v>657</v>
      </c>
      <c r="W62" s="162" t="s">
        <v>655</v>
      </c>
      <c r="X62" s="162" t="s">
        <v>655</v>
      </c>
      <c r="Y62" s="162" t="s">
        <v>656</v>
      </c>
      <c r="Z62" s="162" t="s">
        <v>656</v>
      </c>
      <c r="AA62" s="162" t="s">
        <v>657</v>
      </c>
      <c r="AB62" s="33"/>
      <c r="AC62" s="33"/>
      <c r="AD62" s="33"/>
      <c r="AE62" s="33"/>
      <c r="AF62" s="33"/>
      <c r="AG62" s="77"/>
      <c r="AH62" s="77"/>
      <c r="AI62" s="77"/>
      <c r="AJ62" s="77"/>
      <c r="AK62" s="77"/>
      <c r="AL62" s="77"/>
      <c r="AM62" s="77"/>
      <c r="AN62" s="77"/>
      <c r="AO62" s="77"/>
      <c r="AP62" s="77"/>
    </row>
    <row r="63" spans="1:42" x14ac:dyDescent="0.2">
      <c r="A63" s="92"/>
      <c r="B63" s="90" t="s">
        <v>137</v>
      </c>
      <c r="C63" s="63" t="s">
        <v>489</v>
      </c>
      <c r="D63" s="33">
        <v>416</v>
      </c>
      <c r="E63" s="33">
        <v>263</v>
      </c>
      <c r="F63" s="33">
        <v>0</v>
      </c>
      <c r="G63" s="33">
        <v>679</v>
      </c>
      <c r="H63" s="33">
        <v>374</v>
      </c>
      <c r="I63" s="33">
        <v>239</v>
      </c>
      <c r="J63" s="33">
        <v>0</v>
      </c>
      <c r="K63" s="33">
        <v>0</v>
      </c>
      <c r="L63" s="33">
        <v>613</v>
      </c>
      <c r="M63" s="33">
        <v>451</v>
      </c>
      <c r="N63" s="33">
        <v>269</v>
      </c>
      <c r="O63" s="33">
        <v>0</v>
      </c>
      <c r="P63" s="33">
        <v>1</v>
      </c>
      <c r="Q63" s="33">
        <v>721</v>
      </c>
      <c r="R63" s="143">
        <v>543</v>
      </c>
      <c r="S63" s="143">
        <v>324</v>
      </c>
      <c r="T63" s="143" t="s">
        <v>655</v>
      </c>
      <c r="U63" s="143" t="s">
        <v>655</v>
      </c>
      <c r="V63" s="143">
        <v>867</v>
      </c>
      <c r="W63" s="162">
        <v>615</v>
      </c>
      <c r="X63" s="162">
        <v>316</v>
      </c>
      <c r="Y63" s="162" t="s">
        <v>656</v>
      </c>
      <c r="Z63" s="162">
        <v>2</v>
      </c>
      <c r="AA63" s="162">
        <v>933</v>
      </c>
      <c r="AB63" s="33"/>
      <c r="AC63" s="33"/>
      <c r="AD63" s="33"/>
      <c r="AE63" s="33"/>
      <c r="AF63" s="33"/>
      <c r="AG63" s="77"/>
      <c r="AH63" s="77"/>
      <c r="AI63" s="77"/>
      <c r="AJ63" s="77"/>
      <c r="AK63" s="77"/>
      <c r="AL63" s="77"/>
      <c r="AM63" s="77"/>
      <c r="AN63" s="77"/>
      <c r="AO63" s="77"/>
      <c r="AP63" s="77"/>
    </row>
    <row r="64" spans="1:42" x14ac:dyDescent="0.2">
      <c r="A64" s="92"/>
      <c r="B64" s="90" t="s">
        <v>143</v>
      </c>
      <c r="C64" s="63" t="s">
        <v>492</v>
      </c>
      <c r="D64" s="33">
        <v>57</v>
      </c>
      <c r="E64" s="33">
        <v>48</v>
      </c>
      <c r="F64" s="33">
        <v>0</v>
      </c>
      <c r="G64" s="33">
        <v>105</v>
      </c>
      <c r="H64" s="33">
        <v>44</v>
      </c>
      <c r="I64" s="33">
        <v>39</v>
      </c>
      <c r="J64" s="33">
        <v>0</v>
      </c>
      <c r="K64" s="33">
        <v>0</v>
      </c>
      <c r="L64" s="33">
        <v>83</v>
      </c>
      <c r="M64" s="33">
        <v>49</v>
      </c>
      <c r="N64" s="33">
        <v>42</v>
      </c>
      <c r="O64" s="33">
        <v>0</v>
      </c>
      <c r="P64" s="33">
        <v>0</v>
      </c>
      <c r="Q64" s="33">
        <v>91</v>
      </c>
      <c r="R64" s="143">
        <v>40</v>
      </c>
      <c r="S64" s="143">
        <v>34</v>
      </c>
      <c r="T64" s="143" t="s">
        <v>655</v>
      </c>
      <c r="U64" s="143" t="s">
        <v>655</v>
      </c>
      <c r="V64" s="143">
        <v>74</v>
      </c>
      <c r="W64" s="162">
        <v>36</v>
      </c>
      <c r="X64" s="162">
        <v>31</v>
      </c>
      <c r="Y64" s="162" t="s">
        <v>656</v>
      </c>
      <c r="Z64" s="162" t="s">
        <v>656</v>
      </c>
      <c r="AA64" s="162">
        <v>67</v>
      </c>
      <c r="AB64" s="33"/>
      <c r="AC64" s="33"/>
      <c r="AD64" s="33"/>
      <c r="AE64" s="33"/>
      <c r="AF64" s="33"/>
      <c r="AG64" s="77"/>
      <c r="AH64" s="77"/>
      <c r="AI64" s="77"/>
      <c r="AJ64" s="77"/>
      <c r="AK64" s="77"/>
      <c r="AL64" s="77"/>
      <c r="AM64" s="77"/>
      <c r="AN64" s="77"/>
      <c r="AO64" s="77"/>
      <c r="AP64" s="77"/>
    </row>
    <row r="65" spans="1:42" x14ac:dyDescent="0.2">
      <c r="A65" s="90" t="s">
        <v>41</v>
      </c>
      <c r="B65" s="53"/>
      <c r="C65" s="54"/>
      <c r="D65" s="55">
        <v>116</v>
      </c>
      <c r="E65" s="55">
        <v>166</v>
      </c>
      <c r="F65" s="55">
        <v>1</v>
      </c>
      <c r="G65" s="55">
        <v>283</v>
      </c>
      <c r="H65" s="55">
        <v>118</v>
      </c>
      <c r="I65" s="55">
        <v>151</v>
      </c>
      <c r="J65" s="55">
        <v>0</v>
      </c>
      <c r="K65" s="55">
        <v>0</v>
      </c>
      <c r="L65" s="55">
        <v>269</v>
      </c>
      <c r="M65" s="55">
        <v>124</v>
      </c>
      <c r="N65" s="55">
        <v>161</v>
      </c>
      <c r="O65" s="55">
        <v>1</v>
      </c>
      <c r="P65" s="55">
        <v>0</v>
      </c>
      <c r="Q65" s="55">
        <v>286</v>
      </c>
      <c r="R65" s="141">
        <v>127</v>
      </c>
      <c r="S65" s="141">
        <v>161</v>
      </c>
      <c r="T65" s="141">
        <v>1</v>
      </c>
      <c r="U65" s="141" t="s">
        <v>655</v>
      </c>
      <c r="V65" s="141">
        <v>289</v>
      </c>
      <c r="W65" s="160">
        <v>136</v>
      </c>
      <c r="X65" s="160">
        <v>166</v>
      </c>
      <c r="Y65" s="160">
        <v>2</v>
      </c>
      <c r="Z65" s="160" t="s">
        <v>656</v>
      </c>
      <c r="AA65" s="160">
        <v>304</v>
      </c>
      <c r="AB65" s="55"/>
      <c r="AC65" s="55"/>
      <c r="AD65" s="55"/>
      <c r="AE65" s="55"/>
      <c r="AF65" s="55"/>
      <c r="AG65" s="77"/>
      <c r="AH65" s="77"/>
      <c r="AI65" s="77"/>
      <c r="AJ65" s="77"/>
      <c r="AK65" s="77"/>
      <c r="AL65" s="77"/>
      <c r="AM65" s="77"/>
      <c r="AN65" s="77"/>
      <c r="AO65" s="77"/>
      <c r="AP65" s="77"/>
    </row>
    <row r="66" spans="1:42" x14ac:dyDescent="0.2">
      <c r="A66" s="91">
        <v>7</v>
      </c>
      <c r="B66" s="62" t="s">
        <v>43</v>
      </c>
      <c r="C66" s="54"/>
      <c r="D66" s="55">
        <v>33</v>
      </c>
      <c r="E66" s="55">
        <v>57</v>
      </c>
      <c r="F66" s="55">
        <v>1</v>
      </c>
      <c r="G66" s="55">
        <v>91</v>
      </c>
      <c r="H66" s="55">
        <v>36</v>
      </c>
      <c r="I66" s="55">
        <v>49</v>
      </c>
      <c r="J66" s="55">
        <v>0</v>
      </c>
      <c r="K66" s="55">
        <v>0</v>
      </c>
      <c r="L66" s="55">
        <v>85</v>
      </c>
      <c r="M66" s="55">
        <v>34</v>
      </c>
      <c r="N66" s="55">
        <v>56</v>
      </c>
      <c r="O66" s="55">
        <v>1</v>
      </c>
      <c r="P66" s="55">
        <v>0</v>
      </c>
      <c r="Q66" s="55">
        <v>91</v>
      </c>
      <c r="R66" s="141">
        <v>35</v>
      </c>
      <c r="S66" s="141">
        <v>50</v>
      </c>
      <c r="T66" s="141">
        <v>1</v>
      </c>
      <c r="U66" s="141" t="s">
        <v>655</v>
      </c>
      <c r="V66" s="141">
        <v>86</v>
      </c>
      <c r="W66" s="160">
        <v>34</v>
      </c>
      <c r="X66" s="160">
        <v>48</v>
      </c>
      <c r="Y66" s="160" t="s">
        <v>656</v>
      </c>
      <c r="Z66" s="160" t="s">
        <v>656</v>
      </c>
      <c r="AA66" s="160">
        <v>82</v>
      </c>
      <c r="AB66" s="55"/>
      <c r="AC66" s="55"/>
      <c r="AD66" s="55"/>
      <c r="AE66" s="55"/>
      <c r="AF66" s="55"/>
      <c r="AG66" s="77"/>
      <c r="AH66" s="77"/>
      <c r="AI66" s="77"/>
      <c r="AJ66" s="77"/>
      <c r="AK66" s="77"/>
      <c r="AL66" s="77"/>
      <c r="AM66" s="77"/>
      <c r="AN66" s="77"/>
      <c r="AO66" s="77"/>
      <c r="AP66" s="77"/>
    </row>
    <row r="67" spans="1:42" x14ac:dyDescent="0.2">
      <c r="A67" s="92"/>
      <c r="B67" s="90" t="s">
        <v>137</v>
      </c>
      <c r="C67" s="63" t="s">
        <v>489</v>
      </c>
      <c r="D67" s="33">
        <v>15</v>
      </c>
      <c r="E67" s="33">
        <v>18</v>
      </c>
      <c r="F67" s="33"/>
      <c r="G67" s="33">
        <v>33</v>
      </c>
      <c r="H67" s="33">
        <v>12</v>
      </c>
      <c r="I67" s="33">
        <v>17</v>
      </c>
      <c r="J67" s="33">
        <v>0</v>
      </c>
      <c r="K67" s="33">
        <v>0</v>
      </c>
      <c r="L67" s="33">
        <v>29</v>
      </c>
      <c r="M67" s="33">
        <v>10</v>
      </c>
      <c r="N67" s="33">
        <v>13</v>
      </c>
      <c r="O67" s="33">
        <v>0</v>
      </c>
      <c r="P67" s="33">
        <v>0</v>
      </c>
      <c r="Q67" s="33">
        <v>23</v>
      </c>
      <c r="R67" s="143">
        <v>11</v>
      </c>
      <c r="S67" s="143">
        <v>12</v>
      </c>
      <c r="T67" s="143" t="s">
        <v>655</v>
      </c>
      <c r="U67" s="143" t="s">
        <v>655</v>
      </c>
      <c r="V67" s="143">
        <v>23</v>
      </c>
      <c r="W67" s="162">
        <v>11</v>
      </c>
      <c r="X67" s="162">
        <v>8</v>
      </c>
      <c r="Y67" s="162" t="s">
        <v>656</v>
      </c>
      <c r="Z67" s="162" t="s">
        <v>656</v>
      </c>
      <c r="AA67" s="162">
        <v>19</v>
      </c>
      <c r="AB67" s="33"/>
      <c r="AC67" s="33"/>
      <c r="AD67" s="33"/>
      <c r="AE67" s="33"/>
      <c r="AF67" s="33"/>
      <c r="AG67" s="77"/>
      <c r="AH67" s="77"/>
      <c r="AI67" s="77"/>
      <c r="AJ67" s="77"/>
      <c r="AK67" s="77"/>
      <c r="AL67" s="77"/>
      <c r="AM67" s="77"/>
      <c r="AN67" s="77"/>
      <c r="AO67" s="77"/>
      <c r="AP67" s="77"/>
    </row>
    <row r="68" spans="1:42" x14ac:dyDescent="0.2">
      <c r="A68" s="92"/>
      <c r="B68" s="90" t="s">
        <v>133</v>
      </c>
      <c r="C68" s="63" t="s">
        <v>134</v>
      </c>
      <c r="D68" s="33">
        <v>6</v>
      </c>
      <c r="E68" s="33">
        <v>10</v>
      </c>
      <c r="F68" s="33"/>
      <c r="G68" s="33">
        <v>16</v>
      </c>
      <c r="H68" s="33">
        <v>7</v>
      </c>
      <c r="I68" s="33">
        <v>7</v>
      </c>
      <c r="J68" s="33">
        <v>0</v>
      </c>
      <c r="K68" s="33">
        <v>0</v>
      </c>
      <c r="L68" s="33">
        <v>14</v>
      </c>
      <c r="M68" s="33">
        <v>8</v>
      </c>
      <c r="N68" s="33">
        <v>12</v>
      </c>
      <c r="O68" s="33">
        <v>1</v>
      </c>
      <c r="P68" s="33">
        <v>0</v>
      </c>
      <c r="Q68" s="33">
        <v>21</v>
      </c>
      <c r="R68" s="143">
        <v>5</v>
      </c>
      <c r="S68" s="143">
        <v>17</v>
      </c>
      <c r="T68" s="143" t="s">
        <v>655</v>
      </c>
      <c r="U68" s="143" t="s">
        <v>655</v>
      </c>
      <c r="V68" s="143">
        <v>22</v>
      </c>
      <c r="W68" s="162">
        <v>8</v>
      </c>
      <c r="X68" s="162">
        <v>12</v>
      </c>
      <c r="Y68" s="162" t="s">
        <v>656</v>
      </c>
      <c r="Z68" s="162" t="s">
        <v>656</v>
      </c>
      <c r="AA68" s="162">
        <v>20</v>
      </c>
      <c r="AB68" s="33"/>
      <c r="AC68" s="33"/>
      <c r="AD68" s="33"/>
      <c r="AE68" s="33"/>
      <c r="AF68" s="33"/>
      <c r="AG68" s="77"/>
      <c r="AH68" s="77"/>
      <c r="AI68" s="77"/>
      <c r="AJ68" s="77"/>
      <c r="AK68" s="77"/>
      <c r="AL68" s="77"/>
      <c r="AM68" s="77"/>
      <c r="AN68" s="77"/>
      <c r="AO68" s="77"/>
      <c r="AP68" s="77"/>
    </row>
    <row r="69" spans="1:42" x14ac:dyDescent="0.2">
      <c r="A69" s="92"/>
      <c r="B69" s="90" t="s">
        <v>135</v>
      </c>
      <c r="C69" s="63" t="s">
        <v>483</v>
      </c>
      <c r="D69" s="33">
        <v>4</v>
      </c>
      <c r="E69" s="33">
        <v>17</v>
      </c>
      <c r="F69" s="33"/>
      <c r="G69" s="33">
        <v>21</v>
      </c>
      <c r="H69" s="33">
        <v>4</v>
      </c>
      <c r="I69" s="33">
        <v>18</v>
      </c>
      <c r="J69" s="33">
        <v>0</v>
      </c>
      <c r="K69" s="33">
        <v>0</v>
      </c>
      <c r="L69" s="33">
        <v>22</v>
      </c>
      <c r="M69" s="33">
        <v>5</v>
      </c>
      <c r="N69" s="33">
        <v>20</v>
      </c>
      <c r="O69" s="33">
        <v>0</v>
      </c>
      <c r="P69" s="33">
        <v>0</v>
      </c>
      <c r="Q69" s="33">
        <v>25</v>
      </c>
      <c r="R69" s="143">
        <v>7</v>
      </c>
      <c r="S69" s="143">
        <v>11</v>
      </c>
      <c r="T69" s="143">
        <v>1</v>
      </c>
      <c r="U69" s="143" t="s">
        <v>655</v>
      </c>
      <c r="V69" s="143">
        <v>19</v>
      </c>
      <c r="W69" s="162">
        <v>4</v>
      </c>
      <c r="X69" s="162">
        <v>14</v>
      </c>
      <c r="Y69" s="162" t="s">
        <v>656</v>
      </c>
      <c r="Z69" s="162" t="s">
        <v>656</v>
      </c>
      <c r="AA69" s="162">
        <v>18</v>
      </c>
      <c r="AB69" s="33"/>
      <c r="AC69" s="33"/>
      <c r="AD69" s="33"/>
      <c r="AE69" s="33"/>
      <c r="AF69" s="33"/>
      <c r="AG69" s="77"/>
      <c r="AH69" s="77"/>
      <c r="AI69" s="77"/>
      <c r="AJ69" s="77"/>
      <c r="AK69" s="77"/>
      <c r="AL69" s="77"/>
      <c r="AM69" s="77"/>
      <c r="AN69" s="77"/>
      <c r="AO69" s="77"/>
      <c r="AP69" s="77"/>
    </row>
    <row r="70" spans="1:42" x14ac:dyDescent="0.2">
      <c r="A70" s="92"/>
      <c r="B70" s="90" t="s">
        <v>153</v>
      </c>
      <c r="C70" s="63" t="s">
        <v>485</v>
      </c>
      <c r="D70" s="33">
        <v>1</v>
      </c>
      <c r="E70" s="33">
        <v>4</v>
      </c>
      <c r="F70" s="33"/>
      <c r="G70" s="33">
        <v>5</v>
      </c>
      <c r="H70" s="33">
        <v>0</v>
      </c>
      <c r="I70" s="33">
        <v>3</v>
      </c>
      <c r="J70" s="33">
        <v>0</v>
      </c>
      <c r="K70" s="33">
        <v>0</v>
      </c>
      <c r="L70" s="33">
        <v>3</v>
      </c>
      <c r="M70" s="33">
        <v>1</v>
      </c>
      <c r="N70" s="33">
        <v>4</v>
      </c>
      <c r="O70" s="33">
        <v>0</v>
      </c>
      <c r="P70" s="33">
        <v>0</v>
      </c>
      <c r="Q70" s="33">
        <v>5</v>
      </c>
      <c r="R70" s="143">
        <v>1</v>
      </c>
      <c r="S70" s="143">
        <v>4</v>
      </c>
      <c r="T70" s="143" t="s">
        <v>655</v>
      </c>
      <c r="U70" s="143" t="s">
        <v>655</v>
      </c>
      <c r="V70" s="143">
        <v>5</v>
      </c>
      <c r="W70" s="162">
        <v>1</v>
      </c>
      <c r="X70" s="162">
        <v>5</v>
      </c>
      <c r="Y70" s="162" t="s">
        <v>656</v>
      </c>
      <c r="Z70" s="162" t="s">
        <v>656</v>
      </c>
      <c r="AA70" s="162">
        <v>6</v>
      </c>
      <c r="AB70" s="33"/>
      <c r="AC70" s="33"/>
      <c r="AD70" s="33"/>
      <c r="AE70" s="33"/>
      <c r="AF70" s="33"/>
      <c r="AG70" s="77"/>
      <c r="AH70" s="77"/>
      <c r="AI70" s="77"/>
      <c r="AJ70" s="77"/>
      <c r="AK70" s="77"/>
      <c r="AL70" s="77"/>
      <c r="AM70" s="77"/>
      <c r="AN70" s="77"/>
      <c r="AO70" s="77"/>
      <c r="AP70" s="77"/>
    </row>
    <row r="71" spans="1:42" x14ac:dyDescent="0.2">
      <c r="A71" s="92"/>
      <c r="B71" s="90" t="s">
        <v>143</v>
      </c>
      <c r="C71" s="63" t="s">
        <v>492</v>
      </c>
      <c r="D71" s="33">
        <v>1</v>
      </c>
      <c r="E71" s="33">
        <v>6</v>
      </c>
      <c r="F71" s="33">
        <v>1</v>
      </c>
      <c r="G71" s="33">
        <v>8</v>
      </c>
      <c r="H71" s="33">
        <v>2</v>
      </c>
      <c r="I71" s="33">
        <v>3</v>
      </c>
      <c r="J71" s="33">
        <v>0</v>
      </c>
      <c r="K71" s="33">
        <v>0</v>
      </c>
      <c r="L71" s="33">
        <v>5</v>
      </c>
      <c r="M71" s="33">
        <v>1</v>
      </c>
      <c r="N71" s="33">
        <v>6</v>
      </c>
      <c r="O71" s="33">
        <v>0</v>
      </c>
      <c r="P71" s="33">
        <v>0</v>
      </c>
      <c r="Q71" s="33">
        <v>7</v>
      </c>
      <c r="R71" s="143">
        <v>1</v>
      </c>
      <c r="S71" s="143">
        <v>5</v>
      </c>
      <c r="T71" s="143" t="s">
        <v>655</v>
      </c>
      <c r="U71" s="143" t="s">
        <v>655</v>
      </c>
      <c r="V71" s="143">
        <v>6</v>
      </c>
      <c r="W71" s="162">
        <v>1</v>
      </c>
      <c r="X71" s="162">
        <v>7</v>
      </c>
      <c r="Y71" s="162" t="s">
        <v>656</v>
      </c>
      <c r="Z71" s="162" t="s">
        <v>656</v>
      </c>
      <c r="AA71" s="162">
        <v>8</v>
      </c>
      <c r="AB71" s="33"/>
      <c r="AC71" s="33"/>
      <c r="AD71" s="33"/>
      <c r="AE71" s="33"/>
      <c r="AF71" s="33"/>
      <c r="AG71" s="77"/>
      <c r="AH71" s="77"/>
      <c r="AI71" s="77"/>
      <c r="AJ71" s="77"/>
      <c r="AK71" s="77"/>
      <c r="AL71" s="77"/>
      <c r="AM71" s="77"/>
      <c r="AN71" s="77"/>
      <c r="AO71" s="77"/>
      <c r="AP71" s="77"/>
    </row>
    <row r="72" spans="1:42" x14ac:dyDescent="0.2">
      <c r="A72" s="67"/>
      <c r="B72" s="90" t="s">
        <v>151</v>
      </c>
      <c r="C72" s="63" t="s">
        <v>484</v>
      </c>
      <c r="D72" s="33">
        <v>0</v>
      </c>
      <c r="E72" s="33">
        <v>2</v>
      </c>
      <c r="F72" s="33"/>
      <c r="G72" s="33">
        <v>2</v>
      </c>
      <c r="H72" s="33">
        <v>0</v>
      </c>
      <c r="I72" s="33">
        <v>1</v>
      </c>
      <c r="J72" s="33">
        <v>0</v>
      </c>
      <c r="K72" s="33">
        <v>0</v>
      </c>
      <c r="L72" s="33">
        <v>1</v>
      </c>
      <c r="M72" s="33">
        <v>0</v>
      </c>
      <c r="N72" s="33">
        <v>1</v>
      </c>
      <c r="O72" s="33">
        <v>0</v>
      </c>
      <c r="P72" s="33">
        <v>0</v>
      </c>
      <c r="Q72" s="33">
        <v>1</v>
      </c>
      <c r="R72" s="143">
        <v>1</v>
      </c>
      <c r="S72" s="143">
        <v>1</v>
      </c>
      <c r="T72" s="143" t="s">
        <v>655</v>
      </c>
      <c r="U72" s="143" t="s">
        <v>655</v>
      </c>
      <c r="V72" s="143">
        <v>2</v>
      </c>
      <c r="W72" s="162">
        <v>2</v>
      </c>
      <c r="X72" s="162">
        <v>1</v>
      </c>
      <c r="Y72" s="162" t="s">
        <v>656</v>
      </c>
      <c r="Z72" s="162" t="s">
        <v>656</v>
      </c>
      <c r="AA72" s="162">
        <v>3</v>
      </c>
      <c r="AB72" s="33"/>
      <c r="AC72" s="33"/>
      <c r="AD72" s="33"/>
      <c r="AE72" s="33"/>
      <c r="AF72" s="33"/>
      <c r="AG72" s="77"/>
      <c r="AH72" s="77"/>
      <c r="AI72" s="77"/>
      <c r="AJ72" s="77"/>
      <c r="AK72" s="77"/>
      <c r="AL72" s="77"/>
      <c r="AM72" s="77"/>
      <c r="AN72" s="77"/>
      <c r="AO72" s="77"/>
      <c r="AP72" s="77"/>
    </row>
    <row r="73" spans="1:42" x14ac:dyDescent="0.2">
      <c r="A73" s="96"/>
      <c r="B73" s="90" t="s">
        <v>668</v>
      </c>
      <c r="C73" s="63" t="s">
        <v>667</v>
      </c>
      <c r="D73" s="33">
        <v>6</v>
      </c>
      <c r="E73" s="33">
        <v>0</v>
      </c>
      <c r="F73" s="33"/>
      <c r="G73" s="33">
        <v>6</v>
      </c>
      <c r="H73" s="33">
        <v>11</v>
      </c>
      <c r="I73" s="33">
        <v>0</v>
      </c>
      <c r="J73" s="33">
        <v>0</v>
      </c>
      <c r="K73" s="33">
        <v>0</v>
      </c>
      <c r="L73" s="33">
        <v>11</v>
      </c>
      <c r="M73" s="33">
        <v>9</v>
      </c>
      <c r="N73" s="33">
        <v>0</v>
      </c>
      <c r="O73" s="33">
        <v>0</v>
      </c>
      <c r="P73" s="33">
        <v>0</v>
      </c>
      <c r="Q73" s="33">
        <v>9</v>
      </c>
      <c r="R73" s="143">
        <v>9</v>
      </c>
      <c r="S73" s="143" t="s">
        <v>655</v>
      </c>
      <c r="T73" s="143" t="s">
        <v>655</v>
      </c>
      <c r="U73" s="143" t="s">
        <v>655</v>
      </c>
      <c r="V73" s="143">
        <v>9</v>
      </c>
      <c r="W73" s="162">
        <v>7</v>
      </c>
      <c r="X73" s="162">
        <v>1</v>
      </c>
      <c r="Y73" s="162" t="s">
        <v>656</v>
      </c>
      <c r="Z73" s="162" t="s">
        <v>656</v>
      </c>
      <c r="AA73" s="162">
        <v>8</v>
      </c>
      <c r="AB73" s="33"/>
      <c r="AC73" s="33"/>
      <c r="AD73" s="33"/>
      <c r="AE73" s="33"/>
      <c r="AF73" s="33"/>
      <c r="AG73" s="77"/>
      <c r="AH73" s="77"/>
      <c r="AI73" s="77"/>
      <c r="AJ73" s="77"/>
      <c r="AK73" s="77"/>
      <c r="AL73" s="77"/>
      <c r="AM73" s="77"/>
      <c r="AN73" s="77"/>
      <c r="AO73" s="77"/>
      <c r="AP73" s="77"/>
    </row>
    <row r="74" spans="1:42" x14ac:dyDescent="0.2">
      <c r="A74" s="91">
        <v>9</v>
      </c>
      <c r="B74" s="62" t="s">
        <v>45</v>
      </c>
      <c r="C74" s="54"/>
      <c r="D74" s="55">
        <v>83</v>
      </c>
      <c r="E74" s="55">
        <v>109</v>
      </c>
      <c r="F74" s="55">
        <v>0</v>
      </c>
      <c r="G74" s="55">
        <v>192</v>
      </c>
      <c r="H74" s="55">
        <v>82</v>
      </c>
      <c r="I74" s="55">
        <v>102</v>
      </c>
      <c r="J74" s="55">
        <v>0</v>
      </c>
      <c r="K74" s="55">
        <v>0</v>
      </c>
      <c r="L74" s="55">
        <v>184</v>
      </c>
      <c r="M74" s="55">
        <v>90</v>
      </c>
      <c r="N74" s="55">
        <v>105</v>
      </c>
      <c r="O74" s="55">
        <v>0</v>
      </c>
      <c r="P74" s="55">
        <v>0</v>
      </c>
      <c r="Q74" s="55">
        <v>195</v>
      </c>
      <c r="R74" s="141">
        <v>92</v>
      </c>
      <c r="S74" s="141">
        <v>111</v>
      </c>
      <c r="T74" s="141" t="s">
        <v>655</v>
      </c>
      <c r="U74" s="141" t="s">
        <v>655</v>
      </c>
      <c r="V74" s="141">
        <v>203</v>
      </c>
      <c r="W74" s="160">
        <v>102</v>
      </c>
      <c r="X74" s="160">
        <v>118</v>
      </c>
      <c r="Y74" s="160">
        <v>2</v>
      </c>
      <c r="Z74" s="160" t="s">
        <v>656</v>
      </c>
      <c r="AA74" s="160">
        <v>222</v>
      </c>
      <c r="AB74" s="55"/>
      <c r="AC74" s="55"/>
      <c r="AD74" s="55"/>
      <c r="AE74" s="55"/>
      <c r="AF74" s="55"/>
      <c r="AG74" s="77"/>
      <c r="AH74" s="77"/>
      <c r="AI74" s="77"/>
      <c r="AJ74" s="77"/>
      <c r="AK74" s="77"/>
      <c r="AL74" s="77"/>
      <c r="AM74" s="77"/>
      <c r="AN74" s="77"/>
      <c r="AO74" s="77"/>
      <c r="AP74" s="77"/>
    </row>
    <row r="75" spans="1:42" x14ac:dyDescent="0.2">
      <c r="A75" s="92"/>
      <c r="B75" s="90" t="s">
        <v>137</v>
      </c>
      <c r="C75" s="63" t="s">
        <v>489</v>
      </c>
      <c r="D75" s="33">
        <v>31</v>
      </c>
      <c r="E75" s="33">
        <v>36</v>
      </c>
      <c r="F75" s="33"/>
      <c r="G75" s="33">
        <v>67</v>
      </c>
      <c r="H75" s="33">
        <v>30</v>
      </c>
      <c r="I75" s="33">
        <v>35</v>
      </c>
      <c r="J75" s="33">
        <v>0</v>
      </c>
      <c r="K75" s="33">
        <v>0</v>
      </c>
      <c r="L75" s="33">
        <v>65</v>
      </c>
      <c r="M75" s="33">
        <v>35</v>
      </c>
      <c r="N75" s="33">
        <v>37</v>
      </c>
      <c r="O75" s="33">
        <v>0</v>
      </c>
      <c r="P75" s="33">
        <v>0</v>
      </c>
      <c r="Q75" s="33">
        <v>72</v>
      </c>
      <c r="R75" s="143">
        <v>34</v>
      </c>
      <c r="S75" s="143">
        <v>37</v>
      </c>
      <c r="T75" s="143" t="s">
        <v>655</v>
      </c>
      <c r="U75" s="143" t="s">
        <v>655</v>
      </c>
      <c r="V75" s="143">
        <v>71</v>
      </c>
      <c r="W75" s="162">
        <v>41</v>
      </c>
      <c r="X75" s="162">
        <v>37</v>
      </c>
      <c r="Y75" s="162">
        <v>2</v>
      </c>
      <c r="Z75" s="162" t="s">
        <v>656</v>
      </c>
      <c r="AA75" s="162">
        <v>80</v>
      </c>
      <c r="AB75" s="33"/>
      <c r="AC75" s="33"/>
      <c r="AD75" s="33"/>
      <c r="AE75" s="33"/>
      <c r="AF75" s="33"/>
      <c r="AG75" s="77"/>
      <c r="AH75" s="77"/>
      <c r="AI75" s="77"/>
      <c r="AJ75" s="77"/>
      <c r="AK75" s="77"/>
      <c r="AL75" s="77"/>
      <c r="AM75" s="77"/>
      <c r="AN75" s="77"/>
      <c r="AO75" s="77"/>
      <c r="AP75" s="77"/>
    </row>
    <row r="76" spans="1:42" x14ac:dyDescent="0.2">
      <c r="A76" s="92"/>
      <c r="B76" s="90" t="s">
        <v>135</v>
      </c>
      <c r="C76" s="63" t="s">
        <v>666</v>
      </c>
      <c r="D76" s="33">
        <v>1</v>
      </c>
      <c r="E76" s="33">
        <v>4</v>
      </c>
      <c r="F76" s="33"/>
      <c r="G76" s="33">
        <v>5</v>
      </c>
      <c r="H76" s="33">
        <v>1</v>
      </c>
      <c r="I76" s="33">
        <v>1</v>
      </c>
      <c r="J76" s="33">
        <v>0</v>
      </c>
      <c r="K76" s="33">
        <v>0</v>
      </c>
      <c r="L76" s="33">
        <v>2</v>
      </c>
      <c r="M76" s="33">
        <v>2</v>
      </c>
      <c r="N76" s="33">
        <v>6</v>
      </c>
      <c r="O76" s="33"/>
      <c r="P76" s="33">
        <v>0</v>
      </c>
      <c r="Q76" s="33">
        <v>8</v>
      </c>
      <c r="R76" s="143">
        <v>2</v>
      </c>
      <c r="S76" s="143">
        <v>5</v>
      </c>
      <c r="T76" s="143" t="s">
        <v>655</v>
      </c>
      <c r="U76" s="143" t="s">
        <v>655</v>
      </c>
      <c r="V76" s="143">
        <v>7</v>
      </c>
      <c r="W76" s="162" t="s">
        <v>665</v>
      </c>
      <c r="X76" s="162">
        <v>8</v>
      </c>
      <c r="Y76" s="162" t="s">
        <v>656</v>
      </c>
      <c r="Z76" s="162" t="s">
        <v>656</v>
      </c>
      <c r="AA76" s="162">
        <v>8</v>
      </c>
      <c r="AB76" s="33"/>
      <c r="AC76" s="33"/>
      <c r="AD76" s="33"/>
      <c r="AE76" s="33"/>
      <c r="AF76" s="33"/>
      <c r="AG76" s="77"/>
      <c r="AH76" s="77"/>
      <c r="AI76" s="77"/>
      <c r="AJ76" s="77"/>
      <c r="AK76" s="77"/>
      <c r="AL76" s="77"/>
      <c r="AM76" s="77"/>
      <c r="AN76" s="77"/>
      <c r="AO76" s="77"/>
      <c r="AP76" s="77"/>
    </row>
    <row r="77" spans="1:42" x14ac:dyDescent="0.2">
      <c r="A77" s="92"/>
      <c r="B77" s="90" t="s">
        <v>133</v>
      </c>
      <c r="C77" s="63" t="s">
        <v>134</v>
      </c>
      <c r="D77" s="33">
        <v>12</v>
      </c>
      <c r="E77" s="33">
        <v>11</v>
      </c>
      <c r="F77" s="33"/>
      <c r="G77" s="33">
        <v>23</v>
      </c>
      <c r="H77" s="33">
        <v>14</v>
      </c>
      <c r="I77" s="33">
        <v>12</v>
      </c>
      <c r="J77" s="33">
        <v>0</v>
      </c>
      <c r="K77" s="33">
        <v>0</v>
      </c>
      <c r="L77" s="33">
        <v>26</v>
      </c>
      <c r="M77" s="33">
        <v>15</v>
      </c>
      <c r="N77" s="33">
        <v>12</v>
      </c>
      <c r="O77" s="33">
        <v>0</v>
      </c>
      <c r="P77" s="33">
        <v>0</v>
      </c>
      <c r="Q77" s="33">
        <v>27</v>
      </c>
      <c r="R77" s="143">
        <v>16</v>
      </c>
      <c r="S77" s="143">
        <v>15</v>
      </c>
      <c r="T77" s="143" t="s">
        <v>655</v>
      </c>
      <c r="U77" s="143" t="s">
        <v>655</v>
      </c>
      <c r="V77" s="143">
        <v>31</v>
      </c>
      <c r="W77" s="162">
        <v>16</v>
      </c>
      <c r="X77" s="162">
        <v>20</v>
      </c>
      <c r="Y77" s="162" t="s">
        <v>656</v>
      </c>
      <c r="Z77" s="162" t="s">
        <v>656</v>
      </c>
      <c r="AA77" s="162">
        <v>36</v>
      </c>
      <c r="AB77" s="33"/>
      <c r="AC77" s="33"/>
      <c r="AD77" s="33"/>
      <c r="AE77" s="33"/>
      <c r="AF77" s="33"/>
      <c r="AG77" s="77"/>
      <c r="AH77" s="77"/>
      <c r="AI77" s="77"/>
      <c r="AJ77" s="77"/>
      <c r="AK77" s="77"/>
      <c r="AL77" s="77"/>
      <c r="AM77" s="77"/>
      <c r="AN77" s="77"/>
      <c r="AO77" s="77"/>
      <c r="AP77" s="77"/>
    </row>
    <row r="78" spans="1:42" x14ac:dyDescent="0.2">
      <c r="A78" s="92"/>
      <c r="B78" s="90" t="s">
        <v>157</v>
      </c>
      <c r="C78" s="63" t="s">
        <v>494</v>
      </c>
      <c r="D78" s="33">
        <v>4</v>
      </c>
      <c r="E78" s="33">
        <v>19</v>
      </c>
      <c r="F78" s="33"/>
      <c r="G78" s="33">
        <v>23</v>
      </c>
      <c r="H78" s="33">
        <v>4</v>
      </c>
      <c r="I78" s="33">
        <v>16</v>
      </c>
      <c r="J78" s="33">
        <v>0</v>
      </c>
      <c r="K78" s="33">
        <v>0</v>
      </c>
      <c r="L78" s="33">
        <v>20</v>
      </c>
      <c r="M78" s="33">
        <v>4</v>
      </c>
      <c r="N78" s="33">
        <v>15</v>
      </c>
      <c r="O78" s="33">
        <v>0</v>
      </c>
      <c r="P78" s="33">
        <v>0</v>
      </c>
      <c r="Q78" s="33">
        <v>19</v>
      </c>
      <c r="R78" s="143">
        <v>4</v>
      </c>
      <c r="S78" s="143">
        <v>14</v>
      </c>
      <c r="T78" s="149"/>
      <c r="U78" s="143" t="s">
        <v>655</v>
      </c>
      <c r="V78" s="143">
        <v>18</v>
      </c>
      <c r="W78" s="162">
        <v>4</v>
      </c>
      <c r="X78" s="162">
        <v>11</v>
      </c>
      <c r="Y78" s="162" t="s">
        <v>656</v>
      </c>
      <c r="Z78" s="162" t="s">
        <v>656</v>
      </c>
      <c r="AA78" s="162">
        <v>15</v>
      </c>
      <c r="AB78" s="33"/>
      <c r="AC78" s="33"/>
      <c r="AD78" s="33"/>
      <c r="AE78" s="33"/>
      <c r="AF78" s="33"/>
      <c r="AG78" s="77"/>
      <c r="AH78" s="77"/>
      <c r="AI78" s="77"/>
      <c r="AJ78" s="77"/>
      <c r="AK78" s="77"/>
      <c r="AL78" s="77"/>
      <c r="AM78" s="77"/>
      <c r="AN78" s="77"/>
      <c r="AO78" s="77"/>
      <c r="AP78" s="77"/>
    </row>
    <row r="79" spans="1:42" x14ac:dyDescent="0.2">
      <c r="A79" s="92"/>
      <c r="B79" s="90" t="s">
        <v>143</v>
      </c>
      <c r="C79" s="63" t="s">
        <v>492</v>
      </c>
      <c r="D79" s="33">
        <v>2</v>
      </c>
      <c r="E79" s="33">
        <v>15</v>
      </c>
      <c r="F79" s="33"/>
      <c r="G79" s="33">
        <v>17</v>
      </c>
      <c r="H79" s="33">
        <v>1</v>
      </c>
      <c r="I79" s="33">
        <v>13</v>
      </c>
      <c r="J79" s="33">
        <v>0</v>
      </c>
      <c r="K79" s="33">
        <v>0</v>
      </c>
      <c r="L79" s="33">
        <v>14</v>
      </c>
      <c r="M79" s="33">
        <v>2</v>
      </c>
      <c r="N79" s="33">
        <v>13</v>
      </c>
      <c r="O79" s="33">
        <v>0</v>
      </c>
      <c r="P79" s="33">
        <v>0</v>
      </c>
      <c r="Q79" s="33">
        <v>15</v>
      </c>
      <c r="R79" s="143">
        <v>2</v>
      </c>
      <c r="S79" s="143">
        <v>14</v>
      </c>
      <c r="T79" s="146" t="s">
        <v>655</v>
      </c>
      <c r="U79" s="143" t="s">
        <v>655</v>
      </c>
      <c r="V79" s="143">
        <v>16</v>
      </c>
      <c r="W79" s="162">
        <v>3</v>
      </c>
      <c r="X79" s="162">
        <v>16</v>
      </c>
      <c r="Y79" s="162" t="s">
        <v>656</v>
      </c>
      <c r="Z79" s="162" t="s">
        <v>656</v>
      </c>
      <c r="AA79" s="162">
        <v>19</v>
      </c>
      <c r="AB79" s="33"/>
      <c r="AC79" s="33"/>
      <c r="AD79" s="33"/>
      <c r="AE79" s="33"/>
      <c r="AF79" s="33"/>
      <c r="AG79" s="77"/>
      <c r="AH79" s="77"/>
      <c r="AI79" s="77"/>
      <c r="AJ79" s="77"/>
      <c r="AK79" s="77"/>
      <c r="AL79" s="77"/>
      <c r="AM79" s="77"/>
      <c r="AN79" s="77"/>
      <c r="AO79" s="77"/>
      <c r="AP79" s="77"/>
    </row>
    <row r="80" spans="1:42" x14ac:dyDescent="0.2">
      <c r="A80" s="92"/>
      <c r="B80" s="90" t="s">
        <v>151</v>
      </c>
      <c r="C80" s="63" t="s">
        <v>484</v>
      </c>
      <c r="D80" s="33">
        <v>33</v>
      </c>
      <c r="E80" s="33">
        <v>24</v>
      </c>
      <c r="F80" s="33"/>
      <c r="G80" s="33">
        <v>57</v>
      </c>
      <c r="H80" s="33">
        <v>32</v>
      </c>
      <c r="I80" s="33">
        <v>25</v>
      </c>
      <c r="J80" s="33">
        <v>0</v>
      </c>
      <c r="K80" s="33">
        <v>0</v>
      </c>
      <c r="L80" s="33">
        <v>57</v>
      </c>
      <c r="M80" s="33">
        <v>32</v>
      </c>
      <c r="N80" s="33">
        <v>22</v>
      </c>
      <c r="O80" s="33">
        <v>0</v>
      </c>
      <c r="P80" s="33">
        <v>0</v>
      </c>
      <c r="Q80" s="33">
        <v>54</v>
      </c>
      <c r="R80" s="143">
        <v>34</v>
      </c>
      <c r="S80" s="143">
        <v>26</v>
      </c>
      <c r="T80" s="143" t="s">
        <v>655</v>
      </c>
      <c r="U80" s="143" t="s">
        <v>655</v>
      </c>
      <c r="V80" s="143">
        <v>60</v>
      </c>
      <c r="W80" s="162">
        <v>38</v>
      </c>
      <c r="X80" s="162">
        <v>26</v>
      </c>
      <c r="Y80" s="162" t="s">
        <v>656</v>
      </c>
      <c r="Z80" s="162" t="s">
        <v>656</v>
      </c>
      <c r="AA80" s="162">
        <v>64</v>
      </c>
      <c r="AB80" s="33"/>
      <c r="AC80" s="33"/>
      <c r="AD80" s="33"/>
      <c r="AE80" s="33"/>
      <c r="AF80" s="33"/>
      <c r="AG80" s="77"/>
      <c r="AH80" s="77"/>
      <c r="AI80" s="77"/>
      <c r="AJ80" s="77"/>
      <c r="AK80" s="77"/>
      <c r="AL80" s="77"/>
      <c r="AM80" s="77"/>
      <c r="AN80" s="77"/>
      <c r="AO80" s="77"/>
      <c r="AP80" s="77"/>
    </row>
    <row r="81" spans="1:42" x14ac:dyDescent="0.2">
      <c r="A81" s="81" t="s">
        <v>622</v>
      </c>
      <c r="B81" s="67"/>
      <c r="C81" s="68"/>
      <c r="D81" s="32">
        <f>SUM(D82,D94)</f>
        <v>1294</v>
      </c>
      <c r="E81" s="32">
        <f t="shared" ref="E81:P81" si="10">SUM(E82,E94)</f>
        <v>580</v>
      </c>
      <c r="F81" s="32">
        <f t="shared" si="10"/>
        <v>7</v>
      </c>
      <c r="G81" s="32">
        <f t="shared" si="10"/>
        <v>1881</v>
      </c>
      <c r="H81" s="32">
        <f t="shared" si="10"/>
        <v>1238</v>
      </c>
      <c r="I81" s="32">
        <f t="shared" si="10"/>
        <v>563</v>
      </c>
      <c r="J81" s="32">
        <f t="shared" si="10"/>
        <v>6</v>
      </c>
      <c r="K81" s="32">
        <f t="shared" si="10"/>
        <v>0</v>
      </c>
      <c r="L81" s="32">
        <f t="shared" si="10"/>
        <v>1807</v>
      </c>
      <c r="M81" s="32">
        <f t="shared" si="10"/>
        <v>1265</v>
      </c>
      <c r="N81" s="32">
        <f t="shared" si="10"/>
        <v>575</v>
      </c>
      <c r="O81" s="32">
        <f t="shared" si="10"/>
        <v>13</v>
      </c>
      <c r="P81" s="32">
        <f t="shared" si="10"/>
        <v>4</v>
      </c>
      <c r="Q81" s="32">
        <f>SUM(Q82,Q93)</f>
        <v>2049</v>
      </c>
      <c r="R81" s="145">
        <v>1340</v>
      </c>
      <c r="S81" s="147">
        <v>602</v>
      </c>
      <c r="T81" s="147">
        <v>5</v>
      </c>
      <c r="U81" s="147" t="s">
        <v>655</v>
      </c>
      <c r="V81" s="148">
        <v>1953</v>
      </c>
      <c r="W81" s="157">
        <v>1314</v>
      </c>
      <c r="X81" s="156">
        <v>578</v>
      </c>
      <c r="Y81" s="156">
        <v>12</v>
      </c>
      <c r="Z81" s="156">
        <v>6</v>
      </c>
      <c r="AA81" s="157">
        <v>1910</v>
      </c>
      <c r="AB81" s="32"/>
      <c r="AC81" s="32"/>
      <c r="AD81" s="32"/>
      <c r="AE81" s="32"/>
      <c r="AF81" s="32"/>
      <c r="AG81" s="77"/>
      <c r="AH81" s="77"/>
      <c r="AI81" s="77"/>
      <c r="AJ81" s="77"/>
      <c r="AK81" s="77"/>
      <c r="AL81" s="77"/>
      <c r="AM81" s="77"/>
      <c r="AN81" s="77"/>
      <c r="AO81" s="77"/>
      <c r="AP81" s="77"/>
    </row>
    <row r="82" spans="1:42" x14ac:dyDescent="0.2">
      <c r="A82" s="90" t="s">
        <v>36</v>
      </c>
      <c r="B82" s="53"/>
      <c r="C82" s="54"/>
      <c r="D82" s="55">
        <v>1103</v>
      </c>
      <c r="E82" s="55">
        <v>427</v>
      </c>
      <c r="F82" s="55">
        <v>4</v>
      </c>
      <c r="G82" s="55">
        <v>1534</v>
      </c>
      <c r="H82" s="55">
        <v>1046</v>
      </c>
      <c r="I82" s="55">
        <v>411</v>
      </c>
      <c r="J82" s="55">
        <v>3</v>
      </c>
      <c r="K82" s="55">
        <v>0</v>
      </c>
      <c r="L82" s="55">
        <v>1460</v>
      </c>
      <c r="M82" s="55">
        <v>1042</v>
      </c>
      <c r="N82" s="55">
        <v>418</v>
      </c>
      <c r="O82" s="55">
        <v>6</v>
      </c>
      <c r="P82" s="55">
        <v>4</v>
      </c>
      <c r="Q82" s="55">
        <v>1470</v>
      </c>
      <c r="R82" s="139">
        <v>992</v>
      </c>
      <c r="S82" s="139">
        <v>406</v>
      </c>
      <c r="T82" s="139">
        <v>4</v>
      </c>
      <c r="U82" s="139" t="s">
        <v>655</v>
      </c>
      <c r="V82" s="140">
        <v>1402</v>
      </c>
      <c r="W82" s="158">
        <v>967</v>
      </c>
      <c r="X82" s="158">
        <v>403</v>
      </c>
      <c r="Y82" s="158">
        <v>4</v>
      </c>
      <c r="Z82" s="158">
        <v>4</v>
      </c>
      <c r="AA82" s="159">
        <v>1378</v>
      </c>
      <c r="AB82" s="55"/>
      <c r="AC82" s="55"/>
      <c r="AD82" s="55"/>
      <c r="AE82" s="55"/>
      <c r="AF82" s="55"/>
      <c r="AG82" s="77"/>
      <c r="AH82" s="77"/>
      <c r="AI82" s="77"/>
      <c r="AJ82" s="77"/>
      <c r="AK82" s="77"/>
      <c r="AL82" s="77"/>
      <c r="AM82" s="77"/>
      <c r="AN82" s="77"/>
      <c r="AO82" s="77"/>
      <c r="AP82" s="77"/>
    </row>
    <row r="83" spans="1:42" x14ac:dyDescent="0.2">
      <c r="A83" s="91">
        <v>5</v>
      </c>
      <c r="B83" s="62" t="s">
        <v>37</v>
      </c>
      <c r="C83" s="54"/>
      <c r="D83" s="55">
        <v>1103</v>
      </c>
      <c r="E83" s="55">
        <v>427</v>
      </c>
      <c r="F83" s="55">
        <v>4</v>
      </c>
      <c r="G83" s="55">
        <v>1534</v>
      </c>
      <c r="H83" s="55">
        <v>1046</v>
      </c>
      <c r="I83" s="55">
        <v>411</v>
      </c>
      <c r="J83" s="55">
        <v>3</v>
      </c>
      <c r="K83" s="55">
        <v>0</v>
      </c>
      <c r="L83" s="55">
        <v>1460</v>
      </c>
      <c r="M83" s="55">
        <v>1042</v>
      </c>
      <c r="N83" s="55">
        <v>418</v>
      </c>
      <c r="O83" s="55">
        <v>6</v>
      </c>
      <c r="P83" s="55">
        <v>4</v>
      </c>
      <c r="Q83" s="55">
        <v>1470</v>
      </c>
      <c r="R83" s="141">
        <v>992</v>
      </c>
      <c r="S83" s="141">
        <v>406</v>
      </c>
      <c r="T83" s="141">
        <v>4</v>
      </c>
      <c r="U83" s="141" t="s">
        <v>655</v>
      </c>
      <c r="V83" s="142">
        <v>1402</v>
      </c>
      <c r="W83" s="160">
        <v>967</v>
      </c>
      <c r="X83" s="160">
        <v>403</v>
      </c>
      <c r="Y83" s="160">
        <v>4</v>
      </c>
      <c r="Z83" s="160">
        <v>4</v>
      </c>
      <c r="AA83" s="161">
        <v>1378</v>
      </c>
      <c r="AB83" s="55"/>
      <c r="AC83" s="55"/>
      <c r="AD83" s="55"/>
      <c r="AE83" s="55"/>
      <c r="AF83" s="55"/>
      <c r="AG83" s="77"/>
      <c r="AH83" s="77"/>
      <c r="AI83" s="77"/>
      <c r="AJ83" s="77"/>
      <c r="AK83" s="77"/>
      <c r="AL83" s="77"/>
      <c r="AM83" s="77"/>
      <c r="AN83" s="77"/>
      <c r="AO83" s="77"/>
      <c r="AP83" s="77"/>
    </row>
    <row r="84" spans="1:42" x14ac:dyDescent="0.2">
      <c r="A84" s="92"/>
      <c r="B84" s="90" t="s">
        <v>170</v>
      </c>
      <c r="C84" s="63" t="s">
        <v>496</v>
      </c>
      <c r="D84" s="33">
        <v>64</v>
      </c>
      <c r="E84" s="33">
        <v>29</v>
      </c>
      <c r="F84" s="33">
        <v>1</v>
      </c>
      <c r="G84" s="33">
        <v>94</v>
      </c>
      <c r="H84" s="33">
        <v>54</v>
      </c>
      <c r="I84" s="33">
        <v>30</v>
      </c>
      <c r="J84" s="33">
        <v>1</v>
      </c>
      <c r="K84" s="33">
        <v>0</v>
      </c>
      <c r="L84" s="33">
        <v>85</v>
      </c>
      <c r="M84" s="33">
        <v>54</v>
      </c>
      <c r="N84" s="33">
        <v>28</v>
      </c>
      <c r="O84" s="33">
        <v>1</v>
      </c>
      <c r="P84" s="33">
        <v>0</v>
      </c>
      <c r="Q84" s="33">
        <v>83</v>
      </c>
      <c r="R84" s="143">
        <v>50</v>
      </c>
      <c r="S84" s="143">
        <v>27</v>
      </c>
      <c r="T84" s="143" t="s">
        <v>655</v>
      </c>
      <c r="U84" s="143" t="s">
        <v>655</v>
      </c>
      <c r="V84" s="143">
        <v>77</v>
      </c>
      <c r="W84" s="162">
        <v>44</v>
      </c>
      <c r="X84" s="162">
        <v>25</v>
      </c>
      <c r="Y84" s="162" t="s">
        <v>656</v>
      </c>
      <c r="Z84" s="162" t="s">
        <v>656</v>
      </c>
      <c r="AA84" s="162">
        <v>69</v>
      </c>
      <c r="AB84" s="33"/>
      <c r="AC84" s="33"/>
      <c r="AD84" s="33"/>
      <c r="AE84" s="33"/>
      <c r="AF84" s="33"/>
      <c r="AG84" s="77"/>
      <c r="AH84" s="77"/>
      <c r="AI84" s="77"/>
      <c r="AJ84" s="77"/>
      <c r="AK84" s="77"/>
      <c r="AL84" s="77"/>
      <c r="AM84" s="77"/>
      <c r="AN84" s="77"/>
      <c r="AO84" s="77"/>
      <c r="AP84" s="77"/>
    </row>
    <row r="85" spans="1:42" x14ac:dyDescent="0.2">
      <c r="A85" s="92"/>
      <c r="B85" s="90" t="s">
        <v>176</v>
      </c>
      <c r="C85" s="63" t="s">
        <v>499</v>
      </c>
      <c r="D85" s="33">
        <v>137</v>
      </c>
      <c r="E85" s="33">
        <v>104</v>
      </c>
      <c r="F85" s="33">
        <v>1</v>
      </c>
      <c r="G85" s="33">
        <v>242</v>
      </c>
      <c r="H85" s="33">
        <v>137</v>
      </c>
      <c r="I85" s="33">
        <v>109</v>
      </c>
      <c r="J85" s="33">
        <v>0</v>
      </c>
      <c r="K85" s="33">
        <v>0</v>
      </c>
      <c r="L85" s="33">
        <v>246</v>
      </c>
      <c r="M85" s="33">
        <v>141</v>
      </c>
      <c r="N85" s="33">
        <v>111</v>
      </c>
      <c r="O85" s="33">
        <v>1</v>
      </c>
      <c r="P85" s="33">
        <v>1</v>
      </c>
      <c r="Q85" s="33">
        <v>254</v>
      </c>
      <c r="R85" s="143">
        <v>142</v>
      </c>
      <c r="S85" s="143">
        <v>111</v>
      </c>
      <c r="T85" s="143" t="s">
        <v>655</v>
      </c>
      <c r="U85" s="143" t="s">
        <v>655</v>
      </c>
      <c r="V85" s="143">
        <v>253</v>
      </c>
      <c r="W85" s="162">
        <v>143</v>
      </c>
      <c r="X85" s="162">
        <v>103</v>
      </c>
      <c r="Y85" s="162" t="s">
        <v>656</v>
      </c>
      <c r="Z85" s="162" t="s">
        <v>656</v>
      </c>
      <c r="AA85" s="162">
        <v>246</v>
      </c>
      <c r="AB85" s="33"/>
      <c r="AC85" s="33"/>
      <c r="AD85" s="33"/>
      <c r="AE85" s="33"/>
      <c r="AF85" s="33"/>
      <c r="AG85" s="77"/>
      <c r="AH85" s="77"/>
      <c r="AI85" s="77"/>
      <c r="AJ85" s="77"/>
      <c r="AK85" s="77"/>
      <c r="AL85" s="77"/>
      <c r="AM85" s="77"/>
      <c r="AN85" s="77"/>
      <c r="AO85" s="77"/>
      <c r="AP85" s="77"/>
    </row>
    <row r="86" spans="1:42" x14ac:dyDescent="0.2">
      <c r="A86" s="92"/>
      <c r="B86" s="90" t="s">
        <v>166</v>
      </c>
      <c r="C86" s="63" t="s">
        <v>167</v>
      </c>
      <c r="D86" s="33">
        <v>95</v>
      </c>
      <c r="E86" s="33">
        <v>30</v>
      </c>
      <c r="F86" s="33">
        <v>0</v>
      </c>
      <c r="G86" s="33">
        <v>125</v>
      </c>
      <c r="H86" s="33">
        <v>83</v>
      </c>
      <c r="I86" s="33">
        <v>27</v>
      </c>
      <c r="J86" s="33">
        <v>0</v>
      </c>
      <c r="K86" s="33">
        <v>0</v>
      </c>
      <c r="L86" s="33">
        <v>110</v>
      </c>
      <c r="M86" s="33">
        <v>83</v>
      </c>
      <c r="N86" s="33">
        <v>30</v>
      </c>
      <c r="O86" s="33">
        <v>0</v>
      </c>
      <c r="P86" s="33">
        <v>0</v>
      </c>
      <c r="Q86" s="33">
        <v>113</v>
      </c>
      <c r="R86" s="143">
        <v>66</v>
      </c>
      <c r="S86" s="143">
        <v>31</v>
      </c>
      <c r="T86" s="143" t="s">
        <v>655</v>
      </c>
      <c r="U86" s="143" t="s">
        <v>655</v>
      </c>
      <c r="V86" s="143">
        <v>97</v>
      </c>
      <c r="W86" s="162">
        <v>67</v>
      </c>
      <c r="X86" s="162">
        <v>31</v>
      </c>
      <c r="Y86" s="162" t="s">
        <v>656</v>
      </c>
      <c r="Z86" s="162" t="s">
        <v>656</v>
      </c>
      <c r="AA86" s="162">
        <v>98</v>
      </c>
      <c r="AB86" s="33"/>
      <c r="AC86" s="33"/>
      <c r="AD86" s="33"/>
      <c r="AE86" s="33"/>
      <c r="AF86" s="33"/>
      <c r="AG86" s="77"/>
      <c r="AH86" s="77"/>
      <c r="AI86" s="77"/>
      <c r="AJ86" s="77"/>
      <c r="AK86" s="77"/>
      <c r="AL86" s="77"/>
      <c r="AM86" s="77"/>
      <c r="AN86" s="77"/>
      <c r="AO86" s="77"/>
      <c r="AP86" s="77"/>
    </row>
    <row r="87" spans="1:42" x14ac:dyDescent="0.2">
      <c r="A87" s="92"/>
      <c r="B87" s="90" t="s">
        <v>172</v>
      </c>
      <c r="C87" s="63" t="s">
        <v>497</v>
      </c>
      <c r="D87" s="33">
        <v>13</v>
      </c>
      <c r="E87" s="33">
        <v>22</v>
      </c>
      <c r="F87" s="33">
        <v>0</v>
      </c>
      <c r="G87" s="33">
        <v>35</v>
      </c>
      <c r="H87" s="33">
        <v>12</v>
      </c>
      <c r="I87" s="33">
        <v>23</v>
      </c>
      <c r="J87" s="33">
        <v>0</v>
      </c>
      <c r="K87" s="33">
        <v>0</v>
      </c>
      <c r="L87" s="33">
        <v>35</v>
      </c>
      <c r="M87" s="33">
        <v>12</v>
      </c>
      <c r="N87" s="33">
        <v>20</v>
      </c>
      <c r="O87" s="33">
        <v>0</v>
      </c>
      <c r="P87" s="33">
        <v>0</v>
      </c>
      <c r="Q87" s="33">
        <v>32</v>
      </c>
      <c r="R87" s="143">
        <v>12</v>
      </c>
      <c r="S87" s="143">
        <v>20</v>
      </c>
      <c r="T87" s="143" t="s">
        <v>655</v>
      </c>
      <c r="U87" s="143" t="s">
        <v>655</v>
      </c>
      <c r="V87" s="143">
        <v>32</v>
      </c>
      <c r="W87" s="162">
        <v>11</v>
      </c>
      <c r="X87" s="162">
        <v>20</v>
      </c>
      <c r="Y87" s="162" t="s">
        <v>656</v>
      </c>
      <c r="Z87" s="162" t="s">
        <v>656</v>
      </c>
      <c r="AA87" s="162">
        <v>31</v>
      </c>
      <c r="AB87" s="33"/>
      <c r="AC87" s="33"/>
      <c r="AD87" s="33"/>
      <c r="AE87" s="33"/>
      <c r="AF87" s="33"/>
      <c r="AG87" s="77"/>
      <c r="AH87" s="77"/>
      <c r="AI87" s="77"/>
      <c r="AJ87" s="77"/>
      <c r="AK87" s="77"/>
      <c r="AL87" s="77"/>
      <c r="AM87" s="77"/>
      <c r="AN87" s="77"/>
      <c r="AO87" s="77"/>
      <c r="AP87" s="77"/>
    </row>
    <row r="88" spans="1:42" x14ac:dyDescent="0.2">
      <c r="A88" s="92"/>
      <c r="B88" s="90" t="s">
        <v>174</v>
      </c>
      <c r="C88" s="63" t="s">
        <v>498</v>
      </c>
      <c r="D88" s="33">
        <v>38</v>
      </c>
      <c r="E88" s="33">
        <v>43</v>
      </c>
      <c r="F88" s="33">
        <v>0</v>
      </c>
      <c r="G88" s="33">
        <v>81</v>
      </c>
      <c r="H88" s="33">
        <v>35</v>
      </c>
      <c r="I88" s="33">
        <v>38</v>
      </c>
      <c r="J88" s="33">
        <v>0</v>
      </c>
      <c r="K88" s="33">
        <v>0</v>
      </c>
      <c r="L88" s="33">
        <v>73</v>
      </c>
      <c r="M88" s="33">
        <v>39</v>
      </c>
      <c r="N88" s="33">
        <v>41</v>
      </c>
      <c r="O88" s="33">
        <v>0</v>
      </c>
      <c r="P88" s="33">
        <v>0</v>
      </c>
      <c r="Q88" s="33">
        <v>80</v>
      </c>
      <c r="R88" s="143">
        <v>41</v>
      </c>
      <c r="S88" s="143">
        <v>40</v>
      </c>
      <c r="T88" s="143" t="s">
        <v>655</v>
      </c>
      <c r="U88" s="143" t="s">
        <v>655</v>
      </c>
      <c r="V88" s="143">
        <v>81</v>
      </c>
      <c r="W88" s="162">
        <v>31</v>
      </c>
      <c r="X88" s="162">
        <v>35</v>
      </c>
      <c r="Y88" s="162" t="s">
        <v>656</v>
      </c>
      <c r="Z88" s="162">
        <v>3</v>
      </c>
      <c r="AA88" s="162">
        <v>69</v>
      </c>
      <c r="AB88" s="33"/>
      <c r="AC88" s="33"/>
      <c r="AD88" s="33"/>
      <c r="AE88" s="33"/>
      <c r="AF88" s="33"/>
      <c r="AG88" s="77"/>
      <c r="AH88" s="77"/>
      <c r="AI88" s="77"/>
      <c r="AJ88" s="77"/>
      <c r="AK88" s="77"/>
      <c r="AL88" s="77"/>
      <c r="AM88" s="77"/>
      <c r="AN88" s="77"/>
      <c r="AO88" s="77"/>
      <c r="AP88" s="77"/>
    </row>
    <row r="89" spans="1:42" x14ac:dyDescent="0.2">
      <c r="A89" s="92"/>
      <c r="B89" s="90" t="s">
        <v>160</v>
      </c>
      <c r="C89" s="63" t="s">
        <v>495</v>
      </c>
      <c r="D89" s="33">
        <v>383</v>
      </c>
      <c r="E89" s="33">
        <v>117</v>
      </c>
      <c r="F89" s="33">
        <v>2</v>
      </c>
      <c r="G89" s="33">
        <v>502</v>
      </c>
      <c r="H89" s="33">
        <v>382</v>
      </c>
      <c r="I89" s="33">
        <v>114</v>
      </c>
      <c r="J89" s="33">
        <v>2</v>
      </c>
      <c r="K89" s="33">
        <v>0</v>
      </c>
      <c r="L89" s="33">
        <v>498</v>
      </c>
      <c r="M89" s="33">
        <v>382</v>
      </c>
      <c r="N89" s="33">
        <v>105</v>
      </c>
      <c r="O89" s="33">
        <v>4</v>
      </c>
      <c r="P89" s="33">
        <v>3</v>
      </c>
      <c r="Q89" s="33">
        <v>494</v>
      </c>
      <c r="R89" s="143">
        <v>377</v>
      </c>
      <c r="S89" s="143">
        <v>106</v>
      </c>
      <c r="T89" s="143">
        <v>4</v>
      </c>
      <c r="U89" s="143" t="s">
        <v>655</v>
      </c>
      <c r="V89" s="143">
        <v>487</v>
      </c>
      <c r="W89" s="162">
        <v>373</v>
      </c>
      <c r="X89" s="162">
        <v>109</v>
      </c>
      <c r="Y89" s="162">
        <v>4</v>
      </c>
      <c r="Z89" s="162">
        <v>1</v>
      </c>
      <c r="AA89" s="162">
        <v>487</v>
      </c>
      <c r="AB89" s="33"/>
      <c r="AC89" s="33"/>
      <c r="AD89" s="33"/>
      <c r="AE89" s="33"/>
      <c r="AF89" s="33"/>
      <c r="AG89" s="77"/>
      <c r="AH89" s="77"/>
      <c r="AI89" s="77"/>
      <c r="AJ89" s="77"/>
      <c r="AK89" s="77"/>
      <c r="AL89" s="77"/>
      <c r="AM89" s="77"/>
      <c r="AN89" s="77"/>
      <c r="AO89" s="77"/>
      <c r="AP89" s="77"/>
    </row>
    <row r="90" spans="1:42" x14ac:dyDescent="0.2">
      <c r="A90" s="92"/>
      <c r="B90" s="90" t="s">
        <v>180</v>
      </c>
      <c r="C90" s="63" t="s">
        <v>181</v>
      </c>
      <c r="D90" s="33">
        <v>37</v>
      </c>
      <c r="E90" s="33">
        <v>16</v>
      </c>
      <c r="F90" s="33">
        <v>0</v>
      </c>
      <c r="G90" s="33">
        <v>53</v>
      </c>
      <c r="H90" s="33">
        <v>39</v>
      </c>
      <c r="I90" s="33">
        <v>13</v>
      </c>
      <c r="J90" s="33">
        <v>0</v>
      </c>
      <c r="K90" s="33">
        <v>0</v>
      </c>
      <c r="L90" s="33">
        <v>52</v>
      </c>
      <c r="M90" s="33">
        <v>41</v>
      </c>
      <c r="N90" s="33">
        <v>14</v>
      </c>
      <c r="O90" s="33">
        <v>0</v>
      </c>
      <c r="P90" s="33">
        <v>0</v>
      </c>
      <c r="Q90" s="33">
        <v>55</v>
      </c>
      <c r="R90" s="143">
        <v>39</v>
      </c>
      <c r="S90" s="143">
        <v>11</v>
      </c>
      <c r="T90" s="143" t="s">
        <v>655</v>
      </c>
      <c r="U90" s="143" t="s">
        <v>655</v>
      </c>
      <c r="V90" s="143">
        <v>50</v>
      </c>
      <c r="W90" s="162">
        <v>37</v>
      </c>
      <c r="X90" s="162">
        <v>15</v>
      </c>
      <c r="Y90" s="162" t="s">
        <v>656</v>
      </c>
      <c r="Z90" s="162" t="s">
        <v>656</v>
      </c>
      <c r="AA90" s="162">
        <v>52</v>
      </c>
      <c r="AB90" s="33"/>
      <c r="AC90" s="33"/>
      <c r="AD90" s="33"/>
      <c r="AE90" s="33"/>
      <c r="AF90" s="33"/>
      <c r="AG90" s="77"/>
      <c r="AH90" s="77"/>
      <c r="AI90" s="77"/>
      <c r="AJ90" s="77"/>
      <c r="AK90" s="77"/>
      <c r="AL90" s="77"/>
      <c r="AM90" s="77"/>
      <c r="AN90" s="77"/>
      <c r="AO90" s="77"/>
      <c r="AP90" s="77"/>
    </row>
    <row r="91" spans="1:42" x14ac:dyDescent="0.2">
      <c r="A91" s="92"/>
      <c r="B91" s="90" t="s">
        <v>178</v>
      </c>
      <c r="C91" s="63" t="s">
        <v>500</v>
      </c>
      <c r="D91" s="33">
        <v>141</v>
      </c>
      <c r="E91" s="33">
        <v>26</v>
      </c>
      <c r="F91" s="33">
        <v>0</v>
      </c>
      <c r="G91" s="33">
        <v>167</v>
      </c>
      <c r="H91" s="33">
        <v>126</v>
      </c>
      <c r="I91" s="33">
        <v>20</v>
      </c>
      <c r="J91" s="33">
        <v>0</v>
      </c>
      <c r="K91" s="33">
        <v>0</v>
      </c>
      <c r="L91" s="33">
        <v>146</v>
      </c>
      <c r="M91" s="33">
        <v>106</v>
      </c>
      <c r="N91" s="33">
        <v>20</v>
      </c>
      <c r="O91" s="33">
        <v>0</v>
      </c>
      <c r="P91" s="33">
        <v>0</v>
      </c>
      <c r="Q91" s="33">
        <v>126</v>
      </c>
      <c r="R91" s="143">
        <v>93</v>
      </c>
      <c r="S91" s="143">
        <v>16</v>
      </c>
      <c r="T91" s="143" t="s">
        <v>655</v>
      </c>
      <c r="U91" s="143" t="s">
        <v>655</v>
      </c>
      <c r="V91" s="143">
        <v>109</v>
      </c>
      <c r="W91" s="162">
        <v>83</v>
      </c>
      <c r="X91" s="162">
        <v>19</v>
      </c>
      <c r="Y91" s="162" t="s">
        <v>656</v>
      </c>
      <c r="Z91" s="162" t="s">
        <v>656</v>
      </c>
      <c r="AA91" s="162">
        <v>102</v>
      </c>
      <c r="AB91" s="33"/>
      <c r="AC91" s="33"/>
      <c r="AD91" s="33"/>
      <c r="AE91" s="33"/>
      <c r="AF91" s="33"/>
      <c r="AG91" s="77"/>
      <c r="AH91" s="77"/>
      <c r="AI91" s="77"/>
      <c r="AJ91" s="77"/>
      <c r="AK91" s="77"/>
      <c r="AL91" s="77"/>
      <c r="AM91" s="77"/>
      <c r="AN91" s="77"/>
      <c r="AO91" s="77"/>
      <c r="AP91" s="77"/>
    </row>
    <row r="92" spans="1:42" x14ac:dyDescent="0.2">
      <c r="A92" s="67"/>
      <c r="B92" s="90" t="s">
        <v>164</v>
      </c>
      <c r="C92" s="63" t="s">
        <v>165</v>
      </c>
      <c r="D92" s="33">
        <v>195</v>
      </c>
      <c r="E92" s="33">
        <v>40</v>
      </c>
      <c r="F92" s="33">
        <v>0</v>
      </c>
      <c r="G92" s="33">
        <v>235</v>
      </c>
      <c r="H92" s="33">
        <v>178</v>
      </c>
      <c r="I92" s="33">
        <v>37</v>
      </c>
      <c r="J92" s="33">
        <v>0</v>
      </c>
      <c r="K92" s="33">
        <v>0</v>
      </c>
      <c r="L92" s="33">
        <v>215</v>
      </c>
      <c r="M92" s="33">
        <v>184</v>
      </c>
      <c r="N92" s="33">
        <v>49</v>
      </c>
      <c r="O92" s="33">
        <v>0</v>
      </c>
      <c r="P92" s="33">
        <v>0</v>
      </c>
      <c r="Q92" s="33">
        <v>233</v>
      </c>
      <c r="R92" s="143">
        <v>172</v>
      </c>
      <c r="S92" s="143">
        <v>44</v>
      </c>
      <c r="T92" s="143" t="s">
        <v>655</v>
      </c>
      <c r="U92" s="143" t="s">
        <v>655</v>
      </c>
      <c r="V92" s="143">
        <v>216</v>
      </c>
      <c r="W92" s="162">
        <v>178</v>
      </c>
      <c r="X92" s="162">
        <v>46</v>
      </c>
      <c r="Y92" s="162" t="s">
        <v>656</v>
      </c>
      <c r="Z92" s="162" t="s">
        <v>656</v>
      </c>
      <c r="AA92" s="162">
        <v>224</v>
      </c>
      <c r="AB92" s="33"/>
      <c r="AC92" s="33"/>
      <c r="AD92" s="33"/>
      <c r="AE92" s="33"/>
      <c r="AF92" s="33"/>
      <c r="AG92" s="77"/>
      <c r="AH92" s="77"/>
      <c r="AI92" s="77"/>
      <c r="AJ92" s="77"/>
      <c r="AK92" s="77"/>
      <c r="AL92" s="77"/>
      <c r="AM92" s="77"/>
      <c r="AN92" s="77"/>
      <c r="AO92" s="77"/>
      <c r="AP92" s="77"/>
    </row>
    <row r="93" spans="1:42" x14ac:dyDescent="0.2">
      <c r="A93" s="90" t="s">
        <v>41</v>
      </c>
      <c r="B93" s="53"/>
      <c r="C93" s="54"/>
      <c r="D93" s="55">
        <f>SUM(D94,D107)</f>
        <v>322</v>
      </c>
      <c r="E93" s="55">
        <f t="shared" ref="E93:Q93" si="11">SUM(E94,E107)</f>
        <v>200</v>
      </c>
      <c r="F93" s="55">
        <f t="shared" si="11"/>
        <v>3</v>
      </c>
      <c r="G93" s="55">
        <f t="shared" si="11"/>
        <v>525</v>
      </c>
      <c r="H93" s="55">
        <f t="shared" si="11"/>
        <v>318</v>
      </c>
      <c r="I93" s="55">
        <f t="shared" si="11"/>
        <v>201</v>
      </c>
      <c r="J93" s="55">
        <f t="shared" si="11"/>
        <v>3</v>
      </c>
      <c r="K93" s="55">
        <f t="shared" si="11"/>
        <v>0</v>
      </c>
      <c r="L93" s="55">
        <f t="shared" si="11"/>
        <v>522</v>
      </c>
      <c r="M93" s="55">
        <f t="shared" si="11"/>
        <v>356</v>
      </c>
      <c r="N93" s="55">
        <f t="shared" si="11"/>
        <v>215</v>
      </c>
      <c r="O93" s="55">
        <f t="shared" si="11"/>
        <v>8</v>
      </c>
      <c r="P93" s="55">
        <f t="shared" si="11"/>
        <v>0</v>
      </c>
      <c r="Q93" s="55">
        <f t="shared" si="11"/>
        <v>579</v>
      </c>
      <c r="R93" s="141">
        <v>348</v>
      </c>
      <c r="S93" s="141">
        <v>196</v>
      </c>
      <c r="T93" s="141">
        <v>1</v>
      </c>
      <c r="U93" s="141" t="s">
        <v>655</v>
      </c>
      <c r="V93" s="141">
        <v>551</v>
      </c>
      <c r="W93" s="160">
        <v>347</v>
      </c>
      <c r="X93" s="160">
        <v>175</v>
      </c>
      <c r="Y93" s="160">
        <v>8</v>
      </c>
      <c r="Z93" s="160">
        <v>2</v>
      </c>
      <c r="AA93" s="160">
        <v>532</v>
      </c>
      <c r="AB93" s="55"/>
      <c r="AC93" s="55"/>
      <c r="AD93" s="55"/>
      <c r="AE93" s="55"/>
      <c r="AF93" s="55"/>
      <c r="AG93" s="77"/>
      <c r="AH93" s="77"/>
      <c r="AI93" s="77"/>
      <c r="AJ93" s="77"/>
      <c r="AK93" s="77"/>
      <c r="AL93" s="77"/>
      <c r="AM93" s="77"/>
      <c r="AN93" s="77"/>
      <c r="AO93" s="77"/>
      <c r="AP93" s="77"/>
    </row>
    <row r="94" spans="1:42" x14ac:dyDescent="0.2">
      <c r="A94" s="91">
        <v>7</v>
      </c>
      <c r="B94" s="62" t="s">
        <v>43</v>
      </c>
      <c r="C94" s="54"/>
      <c r="D94" s="55">
        <v>191</v>
      </c>
      <c r="E94" s="55">
        <v>153</v>
      </c>
      <c r="F94" s="55">
        <v>3</v>
      </c>
      <c r="G94" s="55">
        <v>347</v>
      </c>
      <c r="H94" s="55">
        <v>192</v>
      </c>
      <c r="I94" s="55">
        <v>152</v>
      </c>
      <c r="J94" s="55">
        <v>3</v>
      </c>
      <c r="K94" s="55">
        <v>0</v>
      </c>
      <c r="L94" s="55">
        <v>347</v>
      </c>
      <c r="M94" s="55">
        <v>223</v>
      </c>
      <c r="N94" s="55">
        <v>157</v>
      </c>
      <c r="O94" s="55">
        <v>7</v>
      </c>
      <c r="P94" s="55"/>
      <c r="Q94" s="55">
        <v>387</v>
      </c>
      <c r="R94" s="141">
        <v>220</v>
      </c>
      <c r="S94" s="141">
        <v>142</v>
      </c>
      <c r="T94" s="141">
        <v>6</v>
      </c>
      <c r="U94" s="141" t="s">
        <v>655</v>
      </c>
      <c r="V94" s="141">
        <v>368</v>
      </c>
      <c r="W94" s="160">
        <v>231</v>
      </c>
      <c r="X94" s="160">
        <v>119</v>
      </c>
      <c r="Y94" s="160">
        <v>7</v>
      </c>
      <c r="Z94" s="160">
        <v>2</v>
      </c>
      <c r="AA94" s="160">
        <v>359</v>
      </c>
      <c r="AB94" s="55"/>
      <c r="AC94" s="55"/>
      <c r="AD94" s="55"/>
      <c r="AE94" s="55"/>
      <c r="AF94" s="55"/>
      <c r="AG94" s="77"/>
      <c r="AH94" s="77"/>
      <c r="AI94" s="77"/>
      <c r="AJ94" s="77"/>
      <c r="AK94" s="77"/>
      <c r="AL94" s="77"/>
      <c r="AM94" s="77"/>
      <c r="AN94" s="77"/>
      <c r="AO94" s="77"/>
      <c r="AP94" s="77"/>
    </row>
    <row r="95" spans="1:42" x14ac:dyDescent="0.2">
      <c r="A95" s="92"/>
      <c r="B95" s="90" t="s">
        <v>208</v>
      </c>
      <c r="C95" s="63" t="s">
        <v>669</v>
      </c>
      <c r="D95" s="33">
        <v>20</v>
      </c>
      <c r="E95" s="33">
        <v>26</v>
      </c>
      <c r="F95" s="33">
        <v>1</v>
      </c>
      <c r="G95" s="33">
        <v>47</v>
      </c>
      <c r="H95" s="33">
        <v>17</v>
      </c>
      <c r="I95" s="33">
        <v>19</v>
      </c>
      <c r="J95" s="33">
        <v>1</v>
      </c>
      <c r="K95" s="33">
        <v>0</v>
      </c>
      <c r="L95" s="33">
        <v>37</v>
      </c>
      <c r="M95" s="33">
        <v>28</v>
      </c>
      <c r="N95" s="33">
        <v>13</v>
      </c>
      <c r="O95" s="33">
        <v>1</v>
      </c>
      <c r="P95" s="33"/>
      <c r="Q95" s="33">
        <v>42</v>
      </c>
      <c r="R95" s="143">
        <v>26</v>
      </c>
      <c r="S95" s="143">
        <v>8</v>
      </c>
      <c r="T95" s="143">
        <v>1</v>
      </c>
      <c r="U95" s="143" t="s">
        <v>655</v>
      </c>
      <c r="V95" s="143">
        <v>35</v>
      </c>
      <c r="W95" s="162">
        <v>34</v>
      </c>
      <c r="X95" s="162">
        <v>9</v>
      </c>
      <c r="Y95" s="162" t="s">
        <v>656</v>
      </c>
      <c r="Z95" s="162" t="s">
        <v>656</v>
      </c>
      <c r="AA95" s="162">
        <v>43</v>
      </c>
      <c r="AB95" s="33"/>
      <c r="AC95" s="33"/>
      <c r="AD95" s="33"/>
      <c r="AE95" s="33"/>
      <c r="AF95" s="33"/>
      <c r="AG95" s="77"/>
      <c r="AH95" s="77"/>
      <c r="AI95" s="77"/>
      <c r="AJ95" s="77"/>
      <c r="AK95" s="77"/>
      <c r="AL95" s="77"/>
      <c r="AM95" s="77"/>
      <c r="AN95" s="77"/>
      <c r="AO95" s="77"/>
      <c r="AP95" s="77"/>
    </row>
    <row r="96" spans="1:42" x14ac:dyDescent="0.2">
      <c r="A96" s="92"/>
      <c r="B96" s="90" t="s">
        <v>172</v>
      </c>
      <c r="C96" s="63" t="s">
        <v>497</v>
      </c>
      <c r="D96" s="33">
        <v>5</v>
      </c>
      <c r="E96" s="33">
        <v>20</v>
      </c>
      <c r="F96" s="33"/>
      <c r="G96" s="33">
        <v>25</v>
      </c>
      <c r="H96" s="33">
        <v>6</v>
      </c>
      <c r="I96" s="33">
        <v>25</v>
      </c>
      <c r="J96" s="33">
        <v>0</v>
      </c>
      <c r="K96" s="33">
        <v>0</v>
      </c>
      <c r="L96" s="33">
        <v>31</v>
      </c>
      <c r="M96" s="33">
        <v>11</v>
      </c>
      <c r="N96" s="33">
        <v>26</v>
      </c>
      <c r="O96" s="33">
        <v>0</v>
      </c>
      <c r="P96" s="33"/>
      <c r="Q96" s="33">
        <v>37</v>
      </c>
      <c r="R96" s="143">
        <v>9</v>
      </c>
      <c r="S96" s="143">
        <v>28</v>
      </c>
      <c r="T96" s="143" t="s">
        <v>655</v>
      </c>
      <c r="U96" s="143" t="s">
        <v>655</v>
      </c>
      <c r="V96" s="143">
        <v>37</v>
      </c>
      <c r="W96" s="162">
        <v>9</v>
      </c>
      <c r="X96" s="162">
        <v>25</v>
      </c>
      <c r="Y96" s="162" t="s">
        <v>656</v>
      </c>
      <c r="Z96" s="162" t="s">
        <v>656</v>
      </c>
      <c r="AA96" s="162">
        <v>34</v>
      </c>
      <c r="AB96" s="33"/>
      <c r="AC96" s="33"/>
      <c r="AD96" s="33"/>
      <c r="AE96" s="33"/>
      <c r="AF96" s="33"/>
      <c r="AG96" s="77"/>
      <c r="AH96" s="77"/>
      <c r="AI96" s="77"/>
      <c r="AJ96" s="77"/>
      <c r="AK96" s="77"/>
      <c r="AL96" s="77"/>
      <c r="AM96" s="77"/>
      <c r="AN96" s="77"/>
      <c r="AO96" s="77"/>
      <c r="AP96" s="77"/>
    </row>
    <row r="97" spans="1:42" x14ac:dyDescent="0.2">
      <c r="A97" s="92"/>
      <c r="B97" s="90" t="s">
        <v>206</v>
      </c>
      <c r="C97" s="63" t="s">
        <v>670</v>
      </c>
      <c r="D97" s="33">
        <v>14</v>
      </c>
      <c r="E97" s="33">
        <v>11</v>
      </c>
      <c r="F97" s="33"/>
      <c r="G97" s="33">
        <v>25</v>
      </c>
      <c r="H97" s="33">
        <v>13</v>
      </c>
      <c r="I97" s="33">
        <v>14</v>
      </c>
      <c r="J97" s="33">
        <v>0</v>
      </c>
      <c r="K97" s="33">
        <v>0</v>
      </c>
      <c r="L97" s="33">
        <v>27</v>
      </c>
      <c r="M97" s="33">
        <v>10</v>
      </c>
      <c r="N97" s="33">
        <v>17</v>
      </c>
      <c r="O97" s="33">
        <v>1</v>
      </c>
      <c r="P97" s="33"/>
      <c r="Q97" s="33">
        <v>28</v>
      </c>
      <c r="R97" s="143">
        <v>8</v>
      </c>
      <c r="S97" s="143">
        <v>15</v>
      </c>
      <c r="T97" s="143" t="s">
        <v>655</v>
      </c>
      <c r="U97" s="143" t="s">
        <v>655</v>
      </c>
      <c r="V97" s="143">
        <v>23</v>
      </c>
      <c r="W97" s="162">
        <v>11</v>
      </c>
      <c r="X97" s="162">
        <v>8</v>
      </c>
      <c r="Y97" s="162" t="s">
        <v>656</v>
      </c>
      <c r="Z97" s="162">
        <v>1</v>
      </c>
      <c r="AA97" s="162">
        <v>20</v>
      </c>
      <c r="AB97" s="33"/>
      <c r="AC97" s="33"/>
      <c r="AD97" s="33"/>
      <c r="AE97" s="33"/>
      <c r="AF97" s="33"/>
      <c r="AG97" s="77"/>
      <c r="AH97" s="77"/>
      <c r="AI97" s="77"/>
      <c r="AJ97" s="77"/>
      <c r="AK97" s="77"/>
      <c r="AL97" s="77"/>
      <c r="AM97" s="77"/>
      <c r="AN97" s="77"/>
      <c r="AO97" s="77"/>
      <c r="AP97" s="77"/>
    </row>
    <row r="98" spans="1:42" x14ac:dyDescent="0.2">
      <c r="A98" s="92"/>
      <c r="B98" s="90" t="s">
        <v>188</v>
      </c>
      <c r="C98" s="63" t="s">
        <v>671</v>
      </c>
      <c r="D98" s="33">
        <v>1</v>
      </c>
      <c r="E98" s="33">
        <v>1</v>
      </c>
      <c r="F98" s="33"/>
      <c r="G98" s="33">
        <v>2</v>
      </c>
      <c r="H98" s="33">
        <v>1</v>
      </c>
      <c r="I98" s="33">
        <v>2</v>
      </c>
      <c r="J98" s="33">
        <v>0</v>
      </c>
      <c r="K98" s="33">
        <v>0</v>
      </c>
      <c r="L98" s="33">
        <v>3</v>
      </c>
      <c r="M98" s="33">
        <v>1</v>
      </c>
      <c r="N98" s="33">
        <v>2</v>
      </c>
      <c r="O98" s="33">
        <v>0</v>
      </c>
      <c r="P98" s="33"/>
      <c r="Q98" s="33">
        <v>3</v>
      </c>
      <c r="R98" s="143">
        <v>1</v>
      </c>
      <c r="S98" s="143">
        <v>2</v>
      </c>
      <c r="T98" s="143" t="s">
        <v>655</v>
      </c>
      <c r="U98" s="143" t="s">
        <v>655</v>
      </c>
      <c r="V98" s="143">
        <v>3</v>
      </c>
      <c r="W98" s="162">
        <v>1</v>
      </c>
      <c r="X98" s="162">
        <v>2</v>
      </c>
      <c r="Y98" s="162" t="s">
        <v>656</v>
      </c>
      <c r="Z98" s="162" t="s">
        <v>656</v>
      </c>
      <c r="AA98" s="162">
        <v>3</v>
      </c>
      <c r="AB98" s="33"/>
      <c r="AC98" s="33"/>
      <c r="AD98" s="33"/>
      <c r="AE98" s="33"/>
      <c r="AF98" s="33"/>
      <c r="AG98" s="77"/>
      <c r="AH98" s="77"/>
      <c r="AI98" s="77"/>
      <c r="AJ98" s="77"/>
      <c r="AK98" s="77"/>
      <c r="AL98" s="77"/>
      <c r="AM98" s="77"/>
      <c r="AN98" s="77"/>
      <c r="AO98" s="77"/>
      <c r="AP98" s="77"/>
    </row>
    <row r="99" spans="1:42" x14ac:dyDescent="0.2">
      <c r="A99" s="92"/>
      <c r="B99" s="90" t="s">
        <v>186</v>
      </c>
      <c r="C99" s="63" t="s">
        <v>672</v>
      </c>
      <c r="D99" s="33">
        <v>21</v>
      </c>
      <c r="E99" s="33">
        <v>19</v>
      </c>
      <c r="F99" s="33"/>
      <c r="G99" s="33">
        <v>40</v>
      </c>
      <c r="H99" s="33">
        <v>19</v>
      </c>
      <c r="I99" s="33">
        <v>17</v>
      </c>
      <c r="J99" s="33">
        <v>0</v>
      </c>
      <c r="K99" s="33">
        <v>0</v>
      </c>
      <c r="L99" s="33">
        <v>36</v>
      </c>
      <c r="M99" s="33">
        <v>24</v>
      </c>
      <c r="N99" s="33">
        <v>17</v>
      </c>
      <c r="O99" s="33">
        <v>0</v>
      </c>
      <c r="P99" s="33"/>
      <c r="Q99" s="33">
        <v>41</v>
      </c>
      <c r="R99" s="143">
        <v>24</v>
      </c>
      <c r="S99" s="143">
        <v>15</v>
      </c>
      <c r="T99" s="143" t="s">
        <v>655</v>
      </c>
      <c r="U99" s="143" t="s">
        <v>655</v>
      </c>
      <c r="V99" s="143">
        <v>39</v>
      </c>
      <c r="W99" s="162">
        <v>21</v>
      </c>
      <c r="X99" s="162">
        <v>12</v>
      </c>
      <c r="Y99" s="162" t="s">
        <v>656</v>
      </c>
      <c r="Z99" s="162" t="s">
        <v>656</v>
      </c>
      <c r="AA99" s="162">
        <v>33</v>
      </c>
      <c r="AB99" s="33"/>
      <c r="AC99" s="33"/>
      <c r="AD99" s="33"/>
      <c r="AE99" s="33"/>
      <c r="AF99" s="33"/>
      <c r="AG99" s="77"/>
      <c r="AH99" s="77"/>
      <c r="AI99" s="77"/>
      <c r="AJ99" s="77"/>
      <c r="AK99" s="77"/>
      <c r="AL99" s="77"/>
      <c r="AM99" s="77"/>
      <c r="AN99" s="77"/>
      <c r="AO99" s="77"/>
      <c r="AP99" s="77"/>
    </row>
    <row r="100" spans="1:42" x14ac:dyDescent="0.2">
      <c r="A100" s="92"/>
      <c r="B100" s="90" t="s">
        <v>623</v>
      </c>
      <c r="C100" s="63" t="s">
        <v>673</v>
      </c>
      <c r="D100" s="33">
        <v>11</v>
      </c>
      <c r="E100" s="33">
        <v>4</v>
      </c>
      <c r="F100" s="33"/>
      <c r="G100" s="33">
        <v>15</v>
      </c>
      <c r="H100" s="33">
        <v>8</v>
      </c>
      <c r="I100" s="33">
        <v>3</v>
      </c>
      <c r="J100" s="33">
        <v>0</v>
      </c>
      <c r="K100" s="33">
        <v>0</v>
      </c>
      <c r="L100" s="33">
        <v>11</v>
      </c>
      <c r="M100" s="33">
        <v>10</v>
      </c>
      <c r="N100" s="33">
        <v>5</v>
      </c>
      <c r="O100" s="33">
        <v>0</v>
      </c>
      <c r="P100" s="33"/>
      <c r="Q100" s="33">
        <v>15</v>
      </c>
      <c r="R100" s="143">
        <v>10</v>
      </c>
      <c r="S100" s="143">
        <v>4</v>
      </c>
      <c r="T100" s="143" t="s">
        <v>655</v>
      </c>
      <c r="U100" s="143" t="s">
        <v>655</v>
      </c>
      <c r="V100" s="143">
        <v>14</v>
      </c>
      <c r="W100" s="162">
        <v>19</v>
      </c>
      <c r="X100" s="162">
        <v>7</v>
      </c>
      <c r="Y100" s="162" t="s">
        <v>656</v>
      </c>
      <c r="Z100" s="162" t="s">
        <v>656</v>
      </c>
      <c r="AA100" s="162">
        <v>26</v>
      </c>
      <c r="AB100" s="33"/>
      <c r="AC100" s="33"/>
      <c r="AD100" s="33"/>
      <c r="AE100" s="33"/>
      <c r="AF100" s="33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</row>
    <row r="101" spans="1:42" x14ac:dyDescent="0.2">
      <c r="A101" s="92"/>
      <c r="B101" s="90" t="s">
        <v>184</v>
      </c>
      <c r="C101" s="63" t="s">
        <v>185</v>
      </c>
      <c r="D101" s="33">
        <v>19</v>
      </c>
      <c r="E101" s="33">
        <v>8</v>
      </c>
      <c r="F101" s="33"/>
      <c r="G101" s="33">
        <v>27</v>
      </c>
      <c r="H101" s="33">
        <v>19</v>
      </c>
      <c r="I101" s="33">
        <v>8</v>
      </c>
      <c r="J101" s="33">
        <v>0</v>
      </c>
      <c r="K101" s="33">
        <v>0</v>
      </c>
      <c r="L101" s="33">
        <v>27</v>
      </c>
      <c r="M101" s="33">
        <v>20</v>
      </c>
      <c r="N101" s="33">
        <v>10</v>
      </c>
      <c r="O101" s="33">
        <v>1</v>
      </c>
      <c r="P101" s="33"/>
      <c r="Q101" s="33">
        <v>31</v>
      </c>
      <c r="R101" s="143">
        <v>17</v>
      </c>
      <c r="S101" s="143">
        <v>10</v>
      </c>
      <c r="T101" s="143">
        <v>1</v>
      </c>
      <c r="U101" s="143" t="s">
        <v>655</v>
      </c>
      <c r="V101" s="143">
        <v>28</v>
      </c>
      <c r="W101" s="162">
        <v>16</v>
      </c>
      <c r="X101" s="162">
        <v>7</v>
      </c>
      <c r="Y101" s="162">
        <v>2</v>
      </c>
      <c r="Z101" s="162" t="s">
        <v>656</v>
      </c>
      <c r="AA101" s="162">
        <v>25</v>
      </c>
      <c r="AB101" s="33"/>
      <c r="AC101" s="33"/>
      <c r="AD101" s="33"/>
      <c r="AE101" s="33"/>
      <c r="AF101" s="33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</row>
    <row r="102" spans="1:42" x14ac:dyDescent="0.2">
      <c r="A102" s="92"/>
      <c r="B102" s="90" t="s">
        <v>178</v>
      </c>
      <c r="C102" s="63" t="s">
        <v>500</v>
      </c>
      <c r="D102" s="33">
        <v>11</v>
      </c>
      <c r="E102" s="33">
        <v>11</v>
      </c>
      <c r="F102" s="33"/>
      <c r="G102" s="33">
        <v>22</v>
      </c>
      <c r="H102" s="33">
        <v>9</v>
      </c>
      <c r="I102" s="33">
        <v>10</v>
      </c>
      <c r="J102" s="33">
        <v>0</v>
      </c>
      <c r="K102" s="33">
        <v>0</v>
      </c>
      <c r="L102" s="33">
        <v>19</v>
      </c>
      <c r="M102" s="33">
        <v>10</v>
      </c>
      <c r="N102" s="33">
        <v>9</v>
      </c>
      <c r="O102" s="33">
        <v>1</v>
      </c>
      <c r="P102" s="33"/>
      <c r="Q102" s="33">
        <v>20</v>
      </c>
      <c r="R102" s="143">
        <v>9</v>
      </c>
      <c r="S102" s="143">
        <v>9</v>
      </c>
      <c r="T102" s="143">
        <v>1</v>
      </c>
      <c r="U102" s="143" t="s">
        <v>655</v>
      </c>
      <c r="V102" s="143">
        <v>19</v>
      </c>
      <c r="W102" s="162">
        <v>11</v>
      </c>
      <c r="X102" s="162">
        <v>8</v>
      </c>
      <c r="Y102" s="162">
        <v>1</v>
      </c>
      <c r="Z102" s="162" t="s">
        <v>656</v>
      </c>
      <c r="AA102" s="162">
        <v>20</v>
      </c>
      <c r="AB102" s="33"/>
      <c r="AC102" s="33"/>
      <c r="AD102" s="33"/>
      <c r="AE102" s="33"/>
      <c r="AF102" s="33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</row>
    <row r="103" spans="1:42" x14ac:dyDescent="0.2">
      <c r="A103" s="92"/>
      <c r="B103" s="90" t="s">
        <v>164</v>
      </c>
      <c r="C103" s="63" t="s">
        <v>165</v>
      </c>
      <c r="D103" s="33">
        <v>61</v>
      </c>
      <c r="E103" s="33">
        <v>25</v>
      </c>
      <c r="F103" s="33">
        <v>2</v>
      </c>
      <c r="G103" s="33">
        <v>88</v>
      </c>
      <c r="H103" s="33">
        <v>71</v>
      </c>
      <c r="I103" s="33">
        <v>25</v>
      </c>
      <c r="J103" s="33">
        <v>2</v>
      </c>
      <c r="K103" s="33">
        <v>0</v>
      </c>
      <c r="L103" s="33">
        <v>98</v>
      </c>
      <c r="M103" s="33">
        <v>79</v>
      </c>
      <c r="N103" s="33">
        <v>21</v>
      </c>
      <c r="O103" s="33">
        <v>3</v>
      </c>
      <c r="P103" s="33"/>
      <c r="Q103" s="33">
        <v>103</v>
      </c>
      <c r="R103" s="143">
        <v>81</v>
      </c>
      <c r="S103" s="143">
        <v>14</v>
      </c>
      <c r="T103" s="143">
        <v>3</v>
      </c>
      <c r="U103" s="143" t="s">
        <v>655</v>
      </c>
      <c r="V103" s="143">
        <v>98</v>
      </c>
      <c r="W103" s="162">
        <v>79</v>
      </c>
      <c r="X103" s="162">
        <v>10</v>
      </c>
      <c r="Y103" s="162">
        <v>4</v>
      </c>
      <c r="Z103" s="162">
        <v>1</v>
      </c>
      <c r="AA103" s="162">
        <v>94</v>
      </c>
      <c r="AB103" s="33"/>
      <c r="AC103" s="33"/>
      <c r="AD103" s="33"/>
      <c r="AE103" s="33"/>
      <c r="AF103" s="33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</row>
    <row r="104" spans="1:42" x14ac:dyDescent="0.2">
      <c r="A104" s="92"/>
      <c r="B104" s="90" t="s">
        <v>198</v>
      </c>
      <c r="C104" s="63" t="s">
        <v>506</v>
      </c>
      <c r="D104" s="33">
        <v>5</v>
      </c>
      <c r="E104" s="33">
        <v>5</v>
      </c>
      <c r="F104" s="33"/>
      <c r="G104" s="33">
        <v>10</v>
      </c>
      <c r="H104" s="33">
        <v>4</v>
      </c>
      <c r="I104" s="33">
        <v>4</v>
      </c>
      <c r="J104" s="33">
        <v>0</v>
      </c>
      <c r="K104" s="33">
        <v>0</v>
      </c>
      <c r="L104" s="33">
        <v>8</v>
      </c>
      <c r="M104" s="33">
        <v>7</v>
      </c>
      <c r="N104" s="33">
        <v>7</v>
      </c>
      <c r="O104" s="33">
        <v>0</v>
      </c>
      <c r="P104" s="33"/>
      <c r="Q104" s="33">
        <v>14</v>
      </c>
      <c r="R104" s="143">
        <v>7</v>
      </c>
      <c r="S104" s="143">
        <v>7</v>
      </c>
      <c r="T104" s="143" t="s">
        <v>655</v>
      </c>
      <c r="U104" s="143" t="s">
        <v>655</v>
      </c>
      <c r="V104" s="143">
        <v>14</v>
      </c>
      <c r="W104" s="162">
        <v>8</v>
      </c>
      <c r="X104" s="162">
        <v>6</v>
      </c>
      <c r="Y104" s="162" t="s">
        <v>656</v>
      </c>
      <c r="Z104" s="162" t="s">
        <v>656</v>
      </c>
      <c r="AA104" s="162">
        <v>14</v>
      </c>
      <c r="AB104" s="33"/>
      <c r="AC104" s="33"/>
      <c r="AD104" s="33"/>
      <c r="AE104" s="33"/>
      <c r="AF104" s="33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</row>
    <row r="105" spans="1:42" x14ac:dyDescent="0.2">
      <c r="A105" s="92"/>
      <c r="B105" s="90" t="s">
        <v>200</v>
      </c>
      <c r="C105" s="63" t="s">
        <v>674</v>
      </c>
      <c r="D105" s="33">
        <v>13</v>
      </c>
      <c r="E105" s="33">
        <v>14</v>
      </c>
      <c r="F105" s="33"/>
      <c r="G105" s="33">
        <v>27</v>
      </c>
      <c r="H105" s="33">
        <v>12</v>
      </c>
      <c r="I105" s="33">
        <v>15</v>
      </c>
      <c r="J105" s="33">
        <v>0</v>
      </c>
      <c r="K105" s="33">
        <v>0</v>
      </c>
      <c r="L105" s="33">
        <v>27</v>
      </c>
      <c r="M105" s="33">
        <v>9</v>
      </c>
      <c r="N105" s="33">
        <v>18</v>
      </c>
      <c r="O105" s="33">
        <v>0</v>
      </c>
      <c r="P105" s="33"/>
      <c r="Q105" s="33">
        <v>27</v>
      </c>
      <c r="R105" s="143">
        <v>14</v>
      </c>
      <c r="S105" s="143">
        <v>19</v>
      </c>
      <c r="T105" s="143" t="s">
        <v>655</v>
      </c>
      <c r="U105" s="143" t="s">
        <v>655</v>
      </c>
      <c r="V105" s="143">
        <v>33</v>
      </c>
      <c r="W105" s="162">
        <v>11</v>
      </c>
      <c r="X105" s="162">
        <v>19</v>
      </c>
      <c r="Y105" s="162" t="s">
        <v>656</v>
      </c>
      <c r="Z105" s="162" t="s">
        <v>656</v>
      </c>
      <c r="AA105" s="162">
        <v>30</v>
      </c>
      <c r="AB105" s="33"/>
      <c r="AC105" s="33"/>
      <c r="AD105" s="33"/>
      <c r="AE105" s="33"/>
      <c r="AF105" s="33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</row>
    <row r="106" spans="1:42" x14ac:dyDescent="0.2">
      <c r="A106" s="67"/>
      <c r="B106" s="90" t="s">
        <v>190</v>
      </c>
      <c r="C106" s="63" t="s">
        <v>675</v>
      </c>
      <c r="D106" s="33">
        <v>10</v>
      </c>
      <c r="E106" s="33">
        <v>9</v>
      </c>
      <c r="F106" s="33"/>
      <c r="G106" s="33">
        <v>19</v>
      </c>
      <c r="H106" s="33">
        <v>13</v>
      </c>
      <c r="I106" s="33">
        <v>10</v>
      </c>
      <c r="J106" s="33">
        <v>0</v>
      </c>
      <c r="K106" s="33">
        <v>0</v>
      </c>
      <c r="L106" s="33">
        <v>23</v>
      </c>
      <c r="M106" s="33">
        <v>14</v>
      </c>
      <c r="N106" s="33">
        <v>12</v>
      </c>
      <c r="O106" s="33">
        <v>0</v>
      </c>
      <c r="P106" s="33"/>
      <c r="Q106" s="33">
        <v>26</v>
      </c>
      <c r="R106" s="143">
        <v>14</v>
      </c>
      <c r="S106" s="143">
        <v>11</v>
      </c>
      <c r="T106" s="143" t="s">
        <v>655</v>
      </c>
      <c r="U106" s="143" t="s">
        <v>655</v>
      </c>
      <c r="V106" s="143">
        <v>25</v>
      </c>
      <c r="W106" s="162">
        <v>11</v>
      </c>
      <c r="X106" s="162">
        <v>6</v>
      </c>
      <c r="Y106" s="162" t="s">
        <v>656</v>
      </c>
      <c r="Z106" s="162" t="s">
        <v>656</v>
      </c>
      <c r="AA106" s="162">
        <v>17</v>
      </c>
      <c r="AB106" s="33"/>
      <c r="AC106" s="33"/>
      <c r="AD106" s="33"/>
      <c r="AE106" s="33"/>
      <c r="AF106" s="33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</row>
    <row r="107" spans="1:42" x14ac:dyDescent="0.2">
      <c r="A107" s="91">
        <v>9</v>
      </c>
      <c r="B107" s="62" t="s">
        <v>45</v>
      </c>
      <c r="C107" s="54"/>
      <c r="D107" s="55">
        <v>131</v>
      </c>
      <c r="E107" s="55">
        <v>47</v>
      </c>
      <c r="F107" s="55">
        <v>0</v>
      </c>
      <c r="G107" s="55">
        <v>178</v>
      </c>
      <c r="H107" s="55">
        <v>126</v>
      </c>
      <c r="I107" s="55">
        <v>49</v>
      </c>
      <c r="J107" s="55">
        <v>0</v>
      </c>
      <c r="K107" s="55">
        <v>0</v>
      </c>
      <c r="L107" s="55">
        <v>175</v>
      </c>
      <c r="M107" s="55">
        <v>133</v>
      </c>
      <c r="N107" s="55">
        <v>58</v>
      </c>
      <c r="O107" s="55">
        <v>1</v>
      </c>
      <c r="P107" s="55"/>
      <c r="Q107" s="55">
        <v>192</v>
      </c>
      <c r="R107" s="141">
        <v>128</v>
      </c>
      <c r="S107" s="141">
        <v>54</v>
      </c>
      <c r="T107" s="141">
        <v>1</v>
      </c>
      <c r="U107" s="141" t="s">
        <v>655</v>
      </c>
      <c r="V107" s="141">
        <v>183</v>
      </c>
      <c r="W107" s="163">
        <v>116</v>
      </c>
      <c r="X107" s="163">
        <v>56</v>
      </c>
      <c r="Y107" s="163">
        <v>1</v>
      </c>
      <c r="Z107" s="163">
        <v>0</v>
      </c>
      <c r="AA107" s="163">
        <v>173</v>
      </c>
      <c r="AB107" s="55"/>
      <c r="AC107" s="55"/>
      <c r="AD107" s="55"/>
      <c r="AE107" s="55"/>
      <c r="AF107" s="55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</row>
    <row r="108" spans="1:42" x14ac:dyDescent="0.2">
      <c r="A108" s="92"/>
      <c r="B108" s="90" t="s">
        <v>208</v>
      </c>
      <c r="C108" s="63" t="s">
        <v>669</v>
      </c>
      <c r="D108" s="33">
        <v>10</v>
      </c>
      <c r="E108" s="33">
        <v>1</v>
      </c>
      <c r="F108" s="33"/>
      <c r="G108" s="33">
        <v>11</v>
      </c>
      <c r="H108" s="33">
        <v>9</v>
      </c>
      <c r="I108" s="33">
        <v>2</v>
      </c>
      <c r="J108" s="33">
        <v>0</v>
      </c>
      <c r="K108" s="33">
        <v>0</v>
      </c>
      <c r="L108" s="33">
        <v>11</v>
      </c>
      <c r="M108" s="33">
        <v>21</v>
      </c>
      <c r="N108" s="33">
        <v>3</v>
      </c>
      <c r="O108" s="33">
        <v>0</v>
      </c>
      <c r="P108" s="33"/>
      <c r="Q108" s="33">
        <v>24</v>
      </c>
      <c r="R108" s="143">
        <v>21</v>
      </c>
      <c r="S108" s="143">
        <v>2</v>
      </c>
      <c r="T108" s="143" t="s">
        <v>655</v>
      </c>
      <c r="U108" s="143" t="s">
        <v>655</v>
      </c>
      <c r="V108" s="143">
        <v>23</v>
      </c>
      <c r="W108" s="164">
        <v>20</v>
      </c>
      <c r="X108" s="164">
        <v>2</v>
      </c>
      <c r="Y108" s="164" t="s">
        <v>656</v>
      </c>
      <c r="Z108" s="164" t="s">
        <v>656</v>
      </c>
      <c r="AA108" s="164">
        <v>22</v>
      </c>
      <c r="AB108" s="33"/>
      <c r="AC108" s="33"/>
      <c r="AD108" s="33"/>
      <c r="AE108" s="33"/>
      <c r="AF108" s="33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</row>
    <row r="109" spans="1:42" x14ac:dyDescent="0.2">
      <c r="A109" s="92"/>
      <c r="B109" s="90" t="s">
        <v>160</v>
      </c>
      <c r="C109" s="63" t="s">
        <v>495</v>
      </c>
      <c r="D109" s="33">
        <v>95</v>
      </c>
      <c r="E109" s="33">
        <v>33</v>
      </c>
      <c r="F109" s="33"/>
      <c r="G109" s="33">
        <v>128</v>
      </c>
      <c r="H109" s="33">
        <v>92</v>
      </c>
      <c r="I109" s="33">
        <v>34</v>
      </c>
      <c r="J109" s="33">
        <v>0</v>
      </c>
      <c r="K109" s="33">
        <v>0</v>
      </c>
      <c r="L109" s="33">
        <v>126</v>
      </c>
      <c r="M109" s="33">
        <v>80</v>
      </c>
      <c r="N109" s="33">
        <v>37</v>
      </c>
      <c r="O109" s="33">
        <v>0</v>
      </c>
      <c r="P109" s="33"/>
      <c r="Q109" s="33">
        <v>117</v>
      </c>
      <c r="R109" s="143">
        <v>76</v>
      </c>
      <c r="S109" s="143">
        <v>35</v>
      </c>
      <c r="T109" s="143" t="s">
        <v>655</v>
      </c>
      <c r="U109" s="143" t="s">
        <v>655</v>
      </c>
      <c r="V109" s="143">
        <v>111</v>
      </c>
      <c r="W109" s="162">
        <v>71</v>
      </c>
      <c r="X109" s="162">
        <v>38</v>
      </c>
      <c r="Y109" s="162" t="s">
        <v>656</v>
      </c>
      <c r="Z109" s="162" t="s">
        <v>656</v>
      </c>
      <c r="AA109" s="162">
        <v>109</v>
      </c>
      <c r="AB109" s="33"/>
      <c r="AC109" s="33"/>
      <c r="AD109" s="33"/>
      <c r="AE109" s="33"/>
      <c r="AF109" s="33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</row>
    <row r="110" spans="1:42" x14ac:dyDescent="0.2">
      <c r="A110" s="92"/>
      <c r="B110" s="90" t="s">
        <v>164</v>
      </c>
      <c r="C110" s="63" t="s">
        <v>165</v>
      </c>
      <c r="D110" s="33">
        <v>26</v>
      </c>
      <c r="E110" s="33">
        <v>13</v>
      </c>
      <c r="F110" s="33"/>
      <c r="G110" s="33">
        <v>39</v>
      </c>
      <c r="H110" s="33">
        <v>25</v>
      </c>
      <c r="I110" s="33">
        <v>13</v>
      </c>
      <c r="J110" s="33">
        <v>0</v>
      </c>
      <c r="K110" s="33">
        <v>0</v>
      </c>
      <c r="L110" s="33">
        <v>38</v>
      </c>
      <c r="M110" s="33">
        <v>32</v>
      </c>
      <c r="N110" s="33">
        <v>18</v>
      </c>
      <c r="O110" s="33">
        <v>1</v>
      </c>
      <c r="P110" s="33"/>
      <c r="Q110" s="33">
        <v>51</v>
      </c>
      <c r="R110" s="143">
        <v>31</v>
      </c>
      <c r="S110" s="143">
        <v>17</v>
      </c>
      <c r="T110" s="143">
        <v>1</v>
      </c>
      <c r="U110" s="143" t="s">
        <v>655</v>
      </c>
      <c r="V110" s="143">
        <v>49</v>
      </c>
      <c r="W110" s="162">
        <v>25</v>
      </c>
      <c r="X110" s="162">
        <v>16</v>
      </c>
      <c r="Y110" s="162">
        <v>1</v>
      </c>
      <c r="Z110" s="162" t="s">
        <v>656</v>
      </c>
      <c r="AA110" s="162">
        <v>42</v>
      </c>
      <c r="AB110" s="33"/>
      <c r="AC110" s="33"/>
      <c r="AD110" s="33"/>
      <c r="AE110" s="33"/>
      <c r="AF110" s="33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</row>
    <row r="111" spans="1:42" x14ac:dyDescent="0.2">
      <c r="A111" s="81" t="s">
        <v>676</v>
      </c>
      <c r="B111" s="67"/>
      <c r="C111" s="68"/>
      <c r="D111" s="32">
        <f>SUM(D112,D117)</f>
        <v>463</v>
      </c>
      <c r="E111" s="32">
        <f t="shared" ref="E111:Q111" si="12">SUM(E112,E117)</f>
        <v>182</v>
      </c>
      <c r="F111" s="32">
        <f t="shared" si="12"/>
        <v>0</v>
      </c>
      <c r="G111" s="32">
        <f t="shared" si="12"/>
        <v>645</v>
      </c>
      <c r="H111" s="32">
        <f t="shared" si="12"/>
        <v>450</v>
      </c>
      <c r="I111" s="32">
        <f t="shared" si="12"/>
        <v>171</v>
      </c>
      <c r="J111" s="32">
        <f t="shared" si="12"/>
        <v>0</v>
      </c>
      <c r="K111" s="32">
        <f t="shared" si="12"/>
        <v>0</v>
      </c>
      <c r="L111" s="32">
        <f t="shared" si="12"/>
        <v>621</v>
      </c>
      <c r="M111" s="32">
        <f t="shared" si="12"/>
        <v>421</v>
      </c>
      <c r="N111" s="32">
        <f t="shared" si="12"/>
        <v>179</v>
      </c>
      <c r="O111" s="32">
        <f t="shared" si="12"/>
        <v>0</v>
      </c>
      <c r="P111" s="32">
        <f t="shared" si="12"/>
        <v>1</v>
      </c>
      <c r="Q111" s="32">
        <f t="shared" si="12"/>
        <v>601</v>
      </c>
      <c r="R111" s="144">
        <v>408</v>
      </c>
      <c r="S111" s="147">
        <v>166</v>
      </c>
      <c r="T111" s="147">
        <v>2</v>
      </c>
      <c r="U111" s="147">
        <v>1</v>
      </c>
      <c r="V111" s="147">
        <v>577</v>
      </c>
      <c r="W111" s="156">
        <v>401</v>
      </c>
      <c r="X111" s="156">
        <v>167</v>
      </c>
      <c r="Y111" s="156">
        <v>4</v>
      </c>
      <c r="Z111" s="156">
        <v>1</v>
      </c>
      <c r="AA111" s="156">
        <v>573</v>
      </c>
      <c r="AB111" s="32"/>
      <c r="AC111" s="32"/>
      <c r="AD111" s="32"/>
      <c r="AE111" s="32"/>
      <c r="AF111" s="32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</row>
    <row r="112" spans="1:42" x14ac:dyDescent="0.2">
      <c r="A112" s="90" t="s">
        <v>36</v>
      </c>
      <c r="B112" s="53"/>
      <c r="C112" s="54"/>
      <c r="D112" s="55">
        <v>383</v>
      </c>
      <c r="E112" s="55">
        <v>156</v>
      </c>
      <c r="F112" s="55">
        <v>0</v>
      </c>
      <c r="G112" s="55">
        <v>539</v>
      </c>
      <c r="H112" s="55">
        <v>376</v>
      </c>
      <c r="I112" s="55">
        <v>149</v>
      </c>
      <c r="J112" s="55">
        <v>0</v>
      </c>
      <c r="K112" s="55">
        <v>0</v>
      </c>
      <c r="L112" s="55">
        <v>525</v>
      </c>
      <c r="M112" s="55">
        <v>345</v>
      </c>
      <c r="N112" s="55">
        <v>159</v>
      </c>
      <c r="O112" s="55">
        <v>0</v>
      </c>
      <c r="P112" s="55">
        <v>1</v>
      </c>
      <c r="Q112" s="55">
        <v>505</v>
      </c>
      <c r="R112" s="139">
        <v>330</v>
      </c>
      <c r="S112" s="139">
        <v>145</v>
      </c>
      <c r="T112" s="139" t="s">
        <v>655</v>
      </c>
      <c r="U112" s="139" t="s">
        <v>655</v>
      </c>
      <c r="V112" s="139">
        <v>475</v>
      </c>
      <c r="W112" s="158">
        <v>322</v>
      </c>
      <c r="X112" s="158">
        <v>141</v>
      </c>
      <c r="Y112" s="158" t="s">
        <v>656</v>
      </c>
      <c r="Z112" s="158" t="s">
        <v>656</v>
      </c>
      <c r="AA112" s="158">
        <v>463</v>
      </c>
      <c r="AB112" s="55"/>
      <c r="AC112" s="55"/>
      <c r="AD112" s="55"/>
      <c r="AE112" s="55"/>
      <c r="AF112" s="55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</row>
    <row r="113" spans="1:42" x14ac:dyDescent="0.2">
      <c r="A113" s="91">
        <v>5</v>
      </c>
      <c r="B113" s="62" t="s">
        <v>37</v>
      </c>
      <c r="C113" s="54"/>
      <c r="D113" s="55">
        <v>383</v>
      </c>
      <c r="E113" s="55">
        <v>156</v>
      </c>
      <c r="F113" s="55">
        <v>0</v>
      </c>
      <c r="G113" s="55">
        <v>539</v>
      </c>
      <c r="H113" s="55">
        <v>376</v>
      </c>
      <c r="I113" s="55">
        <v>149</v>
      </c>
      <c r="J113" s="55">
        <v>0</v>
      </c>
      <c r="K113" s="55">
        <v>0</v>
      </c>
      <c r="L113" s="55">
        <v>525</v>
      </c>
      <c r="M113" s="55">
        <v>345</v>
      </c>
      <c r="N113" s="55">
        <v>159</v>
      </c>
      <c r="O113" s="55">
        <v>0</v>
      </c>
      <c r="P113" s="55">
        <v>1</v>
      </c>
      <c r="Q113" s="55">
        <v>505</v>
      </c>
      <c r="R113" s="141">
        <v>330</v>
      </c>
      <c r="S113" s="141">
        <v>145</v>
      </c>
      <c r="T113" s="141" t="s">
        <v>655</v>
      </c>
      <c r="U113" s="141" t="s">
        <v>655</v>
      </c>
      <c r="V113" s="141">
        <v>475</v>
      </c>
      <c r="W113" s="160">
        <v>322</v>
      </c>
      <c r="X113" s="160">
        <v>141</v>
      </c>
      <c r="Y113" s="160" t="s">
        <v>656</v>
      </c>
      <c r="Z113" s="160" t="s">
        <v>656</v>
      </c>
      <c r="AA113" s="160">
        <v>463</v>
      </c>
      <c r="AB113" s="55"/>
      <c r="AC113" s="55"/>
      <c r="AD113" s="55"/>
      <c r="AE113" s="55"/>
      <c r="AF113" s="55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</row>
    <row r="114" spans="1:42" x14ac:dyDescent="0.2">
      <c r="A114" s="92"/>
      <c r="B114" s="90" t="s">
        <v>225</v>
      </c>
      <c r="C114" s="63" t="s">
        <v>515</v>
      </c>
      <c r="D114" s="33">
        <v>133</v>
      </c>
      <c r="E114" s="33">
        <v>98</v>
      </c>
      <c r="F114" s="33">
        <v>0</v>
      </c>
      <c r="G114" s="33">
        <v>231</v>
      </c>
      <c r="H114" s="33">
        <v>130</v>
      </c>
      <c r="I114" s="33">
        <v>99</v>
      </c>
      <c r="J114" s="33">
        <v>0</v>
      </c>
      <c r="K114" s="33">
        <v>0</v>
      </c>
      <c r="L114" s="33">
        <v>229</v>
      </c>
      <c r="M114" s="33">
        <v>120</v>
      </c>
      <c r="N114" s="33">
        <v>99</v>
      </c>
      <c r="O114" s="33">
        <v>0</v>
      </c>
      <c r="P114" s="33">
        <v>0</v>
      </c>
      <c r="Q114" s="33">
        <v>219</v>
      </c>
      <c r="R114" s="143">
        <v>116</v>
      </c>
      <c r="S114" s="143">
        <v>95</v>
      </c>
      <c r="T114" s="143" t="s">
        <v>655</v>
      </c>
      <c r="U114" s="143" t="s">
        <v>655</v>
      </c>
      <c r="V114" s="143">
        <v>211</v>
      </c>
      <c r="W114" s="162">
        <v>109</v>
      </c>
      <c r="X114" s="162">
        <v>84</v>
      </c>
      <c r="Y114" s="162" t="s">
        <v>656</v>
      </c>
      <c r="Z114" s="162" t="s">
        <v>656</v>
      </c>
      <c r="AA114" s="162">
        <v>193</v>
      </c>
      <c r="AB114" s="33"/>
      <c r="AC114" s="33"/>
      <c r="AD114" s="33"/>
      <c r="AE114" s="33"/>
      <c r="AF114" s="33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</row>
    <row r="115" spans="1:42" x14ac:dyDescent="0.2">
      <c r="A115" s="92"/>
      <c r="B115" s="90" t="s">
        <v>223</v>
      </c>
      <c r="C115" s="63" t="s">
        <v>677</v>
      </c>
      <c r="D115" s="33">
        <v>102</v>
      </c>
      <c r="E115" s="33">
        <v>32</v>
      </c>
      <c r="F115" s="33">
        <v>0</v>
      </c>
      <c r="G115" s="33">
        <v>134</v>
      </c>
      <c r="H115" s="33">
        <v>100</v>
      </c>
      <c r="I115" s="33">
        <v>24</v>
      </c>
      <c r="J115" s="33">
        <v>0</v>
      </c>
      <c r="K115" s="33">
        <v>0</v>
      </c>
      <c r="L115" s="33">
        <v>124</v>
      </c>
      <c r="M115" s="33">
        <v>86</v>
      </c>
      <c r="N115" s="33">
        <v>31</v>
      </c>
      <c r="O115" s="33">
        <v>0</v>
      </c>
      <c r="P115" s="33">
        <v>0</v>
      </c>
      <c r="Q115" s="33">
        <v>117</v>
      </c>
      <c r="R115" s="143">
        <v>79</v>
      </c>
      <c r="S115" s="143">
        <v>24</v>
      </c>
      <c r="T115" s="143" t="s">
        <v>655</v>
      </c>
      <c r="U115" s="143" t="s">
        <v>655</v>
      </c>
      <c r="V115" s="143">
        <v>103</v>
      </c>
      <c r="W115" s="162">
        <v>85</v>
      </c>
      <c r="X115" s="162">
        <v>28</v>
      </c>
      <c r="Y115" s="162" t="s">
        <v>656</v>
      </c>
      <c r="Z115" s="162" t="s">
        <v>656</v>
      </c>
      <c r="AA115" s="162">
        <v>113</v>
      </c>
      <c r="AB115" s="33"/>
      <c r="AC115" s="33"/>
      <c r="AD115" s="33"/>
      <c r="AE115" s="33"/>
      <c r="AF115" s="33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</row>
    <row r="116" spans="1:42" x14ac:dyDescent="0.2">
      <c r="A116" s="67"/>
      <c r="B116" s="90" t="s">
        <v>227</v>
      </c>
      <c r="C116" s="63" t="s">
        <v>678</v>
      </c>
      <c r="D116" s="33">
        <v>148</v>
      </c>
      <c r="E116" s="33">
        <v>26</v>
      </c>
      <c r="F116" s="33">
        <v>0</v>
      </c>
      <c r="G116" s="33">
        <v>174</v>
      </c>
      <c r="H116" s="33">
        <v>146</v>
      </c>
      <c r="I116" s="33">
        <v>26</v>
      </c>
      <c r="J116" s="33">
        <v>0</v>
      </c>
      <c r="K116" s="33">
        <v>0</v>
      </c>
      <c r="L116" s="33">
        <v>172</v>
      </c>
      <c r="M116" s="33">
        <v>139</v>
      </c>
      <c r="N116" s="33">
        <v>29</v>
      </c>
      <c r="O116" s="33">
        <v>0</v>
      </c>
      <c r="P116" s="33">
        <v>1</v>
      </c>
      <c r="Q116" s="33">
        <v>169</v>
      </c>
      <c r="R116" s="143">
        <v>135</v>
      </c>
      <c r="S116" s="143">
        <v>26</v>
      </c>
      <c r="T116" s="143" t="s">
        <v>655</v>
      </c>
      <c r="U116" s="143" t="s">
        <v>655</v>
      </c>
      <c r="V116" s="143">
        <v>161</v>
      </c>
      <c r="W116" s="162">
        <v>128</v>
      </c>
      <c r="X116" s="162">
        <v>29</v>
      </c>
      <c r="Y116" s="162" t="s">
        <v>656</v>
      </c>
      <c r="Z116" s="162" t="s">
        <v>656</v>
      </c>
      <c r="AA116" s="162">
        <v>157</v>
      </c>
      <c r="AB116" s="33"/>
      <c r="AC116" s="33"/>
      <c r="AD116" s="33"/>
      <c r="AE116" s="33"/>
      <c r="AF116" s="33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</row>
    <row r="117" spans="1:42" x14ac:dyDescent="0.2">
      <c r="A117" s="90" t="s">
        <v>41</v>
      </c>
      <c r="B117" s="53"/>
      <c r="C117" s="54"/>
      <c r="D117" s="55">
        <v>80</v>
      </c>
      <c r="E117" s="55">
        <v>26</v>
      </c>
      <c r="F117" s="55">
        <v>0</v>
      </c>
      <c r="G117" s="55">
        <v>106</v>
      </c>
      <c r="H117" s="55">
        <v>74</v>
      </c>
      <c r="I117" s="55">
        <v>22</v>
      </c>
      <c r="J117" s="55">
        <v>0</v>
      </c>
      <c r="K117" s="55">
        <v>0</v>
      </c>
      <c r="L117" s="55">
        <v>96</v>
      </c>
      <c r="M117" s="55">
        <v>76</v>
      </c>
      <c r="N117" s="55">
        <v>20</v>
      </c>
      <c r="O117" s="55">
        <v>0</v>
      </c>
      <c r="P117" s="55">
        <v>0</v>
      </c>
      <c r="Q117" s="55">
        <v>96</v>
      </c>
      <c r="R117" s="141">
        <v>78</v>
      </c>
      <c r="S117" s="141">
        <v>21</v>
      </c>
      <c r="T117" s="141">
        <v>2</v>
      </c>
      <c r="U117" s="141">
        <v>1</v>
      </c>
      <c r="V117" s="141">
        <v>102</v>
      </c>
      <c r="W117" s="160">
        <v>79</v>
      </c>
      <c r="X117" s="160">
        <v>26</v>
      </c>
      <c r="Y117" s="160">
        <v>4</v>
      </c>
      <c r="Z117" s="160">
        <v>1</v>
      </c>
      <c r="AA117" s="160">
        <v>110</v>
      </c>
      <c r="AB117" s="55"/>
      <c r="AC117" s="55"/>
      <c r="AD117" s="55"/>
      <c r="AE117" s="55"/>
      <c r="AF117" s="55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</row>
    <row r="118" spans="1:42" x14ac:dyDescent="0.2">
      <c r="A118" s="91">
        <v>6</v>
      </c>
      <c r="B118" s="62" t="s">
        <v>63</v>
      </c>
      <c r="C118" s="54"/>
      <c r="D118" s="55">
        <v>4</v>
      </c>
      <c r="E118" s="55">
        <v>2</v>
      </c>
      <c r="F118" s="55">
        <v>0</v>
      </c>
      <c r="G118" s="55">
        <v>6</v>
      </c>
      <c r="H118" s="55">
        <v>4</v>
      </c>
      <c r="I118" s="55">
        <v>1</v>
      </c>
      <c r="J118" s="55">
        <v>0</v>
      </c>
      <c r="K118" s="55">
        <v>0</v>
      </c>
      <c r="L118" s="55">
        <v>5</v>
      </c>
      <c r="M118" s="55">
        <v>5</v>
      </c>
      <c r="N118" s="55">
        <v>2</v>
      </c>
      <c r="O118" s="55">
        <v>0</v>
      </c>
      <c r="P118" s="55">
        <v>0</v>
      </c>
      <c r="Q118" s="55">
        <v>7</v>
      </c>
      <c r="R118" s="141">
        <v>7</v>
      </c>
      <c r="S118" s="141">
        <v>1</v>
      </c>
      <c r="T118" s="141" t="s">
        <v>655</v>
      </c>
      <c r="U118" s="141" t="s">
        <v>655</v>
      </c>
      <c r="V118" s="141">
        <v>8</v>
      </c>
      <c r="W118" s="160">
        <v>5</v>
      </c>
      <c r="X118" s="160" t="s">
        <v>655</v>
      </c>
      <c r="Y118" s="160" t="s">
        <v>656</v>
      </c>
      <c r="Z118" s="160" t="s">
        <v>656</v>
      </c>
      <c r="AA118" s="160">
        <v>5</v>
      </c>
      <c r="AB118" s="55"/>
      <c r="AC118" s="55"/>
      <c r="AD118" s="55"/>
      <c r="AE118" s="55"/>
      <c r="AF118" s="55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</row>
    <row r="119" spans="1:42" x14ac:dyDescent="0.2">
      <c r="A119" s="67"/>
      <c r="B119" s="90" t="s">
        <v>213</v>
      </c>
      <c r="C119" s="63" t="s">
        <v>214</v>
      </c>
      <c r="D119" s="33">
        <v>4</v>
      </c>
      <c r="E119" s="33">
        <v>2</v>
      </c>
      <c r="F119" s="33">
        <v>0</v>
      </c>
      <c r="G119" s="33">
        <v>6</v>
      </c>
      <c r="H119" s="33">
        <v>4</v>
      </c>
      <c r="I119" s="33">
        <v>1</v>
      </c>
      <c r="J119" s="33">
        <v>0</v>
      </c>
      <c r="K119" s="33">
        <v>0</v>
      </c>
      <c r="L119" s="33">
        <v>5</v>
      </c>
      <c r="M119" s="33">
        <v>5</v>
      </c>
      <c r="N119" s="33">
        <v>2</v>
      </c>
      <c r="O119" s="33">
        <v>0</v>
      </c>
      <c r="P119" s="33">
        <v>0</v>
      </c>
      <c r="Q119" s="33">
        <v>7</v>
      </c>
      <c r="R119" s="143">
        <v>7</v>
      </c>
      <c r="S119" s="143">
        <v>1</v>
      </c>
      <c r="T119" s="143" t="s">
        <v>655</v>
      </c>
      <c r="U119" s="143" t="s">
        <v>655</v>
      </c>
      <c r="V119" s="143">
        <v>8</v>
      </c>
      <c r="W119" s="162">
        <v>5</v>
      </c>
      <c r="X119" s="162" t="s">
        <v>655</v>
      </c>
      <c r="Y119" s="162" t="s">
        <v>656</v>
      </c>
      <c r="Z119" s="162" t="s">
        <v>656</v>
      </c>
      <c r="AA119" s="162">
        <v>5</v>
      </c>
      <c r="AB119" s="33"/>
      <c r="AC119" s="33"/>
      <c r="AD119" s="33"/>
      <c r="AE119" s="33"/>
      <c r="AF119" s="33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</row>
    <row r="120" spans="1:42" x14ac:dyDescent="0.2">
      <c r="A120" s="91">
        <v>7</v>
      </c>
      <c r="B120" s="62" t="s">
        <v>43</v>
      </c>
      <c r="C120" s="54"/>
      <c r="D120" s="55">
        <v>74</v>
      </c>
      <c r="E120" s="55">
        <v>24</v>
      </c>
      <c r="F120" s="55">
        <v>0</v>
      </c>
      <c r="G120" s="55">
        <v>98</v>
      </c>
      <c r="H120" s="55">
        <v>68</v>
      </c>
      <c r="I120" s="55">
        <v>21</v>
      </c>
      <c r="J120" s="55">
        <v>0</v>
      </c>
      <c r="K120" s="55">
        <v>0</v>
      </c>
      <c r="L120" s="55">
        <v>89</v>
      </c>
      <c r="M120" s="55">
        <v>69</v>
      </c>
      <c r="N120" s="55">
        <v>17</v>
      </c>
      <c r="O120" s="55">
        <v>0</v>
      </c>
      <c r="P120" s="55">
        <v>0</v>
      </c>
      <c r="Q120" s="55">
        <v>86</v>
      </c>
      <c r="R120" s="141">
        <v>71</v>
      </c>
      <c r="S120" s="141">
        <v>20</v>
      </c>
      <c r="T120" s="141">
        <v>2</v>
      </c>
      <c r="U120" s="141">
        <v>1</v>
      </c>
      <c r="V120" s="141">
        <v>94</v>
      </c>
      <c r="W120" s="160">
        <v>74</v>
      </c>
      <c r="X120" s="160">
        <v>26</v>
      </c>
      <c r="Y120" s="160">
        <v>4</v>
      </c>
      <c r="Z120" s="160">
        <v>1</v>
      </c>
      <c r="AA120" s="160">
        <v>105</v>
      </c>
      <c r="AB120" s="55"/>
      <c r="AC120" s="55"/>
      <c r="AD120" s="55"/>
      <c r="AE120" s="55"/>
      <c r="AF120" s="55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</row>
    <row r="121" spans="1:42" x14ac:dyDescent="0.2">
      <c r="A121" s="92"/>
      <c r="B121" s="90" t="s">
        <v>217</v>
      </c>
      <c r="C121" s="63" t="s">
        <v>679</v>
      </c>
      <c r="D121" s="33">
        <v>65</v>
      </c>
      <c r="E121" s="33">
        <v>17</v>
      </c>
      <c r="F121" s="33">
        <v>0</v>
      </c>
      <c r="G121" s="33">
        <v>82</v>
      </c>
      <c r="H121" s="33">
        <v>62</v>
      </c>
      <c r="I121" s="33">
        <v>15</v>
      </c>
      <c r="J121" s="33">
        <v>0</v>
      </c>
      <c r="K121" s="33">
        <v>0</v>
      </c>
      <c r="L121" s="33">
        <v>77</v>
      </c>
      <c r="M121" s="33">
        <v>58</v>
      </c>
      <c r="N121" s="33">
        <v>14</v>
      </c>
      <c r="O121" s="33">
        <v>0</v>
      </c>
      <c r="P121" s="33">
        <v>0</v>
      </c>
      <c r="Q121" s="33">
        <v>72</v>
      </c>
      <c r="R121" s="143">
        <v>61</v>
      </c>
      <c r="S121" s="143">
        <v>17</v>
      </c>
      <c r="T121" s="143">
        <v>2</v>
      </c>
      <c r="U121" s="143">
        <v>1</v>
      </c>
      <c r="V121" s="143">
        <v>81</v>
      </c>
      <c r="W121" s="162">
        <v>64</v>
      </c>
      <c r="X121" s="162">
        <v>19</v>
      </c>
      <c r="Y121" s="162">
        <v>4</v>
      </c>
      <c r="Z121" s="162">
        <v>1</v>
      </c>
      <c r="AA121" s="162">
        <v>88</v>
      </c>
      <c r="AB121" s="33"/>
      <c r="AC121" s="33"/>
      <c r="AD121" s="33"/>
      <c r="AE121" s="33"/>
      <c r="AF121" s="33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</row>
    <row r="122" spans="1:42" x14ac:dyDescent="0.2">
      <c r="A122" s="92"/>
      <c r="B122" s="90" t="s">
        <v>229</v>
      </c>
      <c r="C122" s="63" t="s">
        <v>230</v>
      </c>
      <c r="D122" s="33">
        <v>8</v>
      </c>
      <c r="E122" s="33">
        <v>6</v>
      </c>
      <c r="F122" s="33">
        <v>0</v>
      </c>
      <c r="G122" s="33">
        <v>14</v>
      </c>
      <c r="H122" s="33">
        <v>5</v>
      </c>
      <c r="I122" s="33">
        <v>5</v>
      </c>
      <c r="J122" s="33">
        <v>0</v>
      </c>
      <c r="K122" s="33">
        <v>0</v>
      </c>
      <c r="L122" s="33">
        <v>10</v>
      </c>
      <c r="M122" s="33">
        <v>6</v>
      </c>
      <c r="N122" s="33">
        <v>3</v>
      </c>
      <c r="O122" s="33">
        <v>0</v>
      </c>
      <c r="P122" s="33">
        <v>0</v>
      </c>
      <c r="Q122" s="33">
        <v>9</v>
      </c>
      <c r="R122" s="143">
        <v>4</v>
      </c>
      <c r="S122" s="143">
        <v>3</v>
      </c>
      <c r="T122" s="143" t="s">
        <v>655</v>
      </c>
      <c r="U122" s="143" t="s">
        <v>655</v>
      </c>
      <c r="V122" s="143">
        <v>7</v>
      </c>
      <c r="W122" s="162">
        <v>4</v>
      </c>
      <c r="X122" s="162">
        <v>4</v>
      </c>
      <c r="Y122" s="162" t="s">
        <v>656</v>
      </c>
      <c r="Z122" s="162" t="s">
        <v>656</v>
      </c>
      <c r="AA122" s="162">
        <v>8</v>
      </c>
      <c r="AB122" s="33"/>
      <c r="AC122" s="33"/>
      <c r="AD122" s="33"/>
      <c r="AE122" s="33"/>
      <c r="AF122" s="33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</row>
    <row r="123" spans="1:42" x14ac:dyDescent="0.2">
      <c r="A123" s="67"/>
      <c r="B123" s="90" t="s">
        <v>231</v>
      </c>
      <c r="C123" s="63" t="s">
        <v>680</v>
      </c>
      <c r="D123" s="33">
        <v>1</v>
      </c>
      <c r="E123" s="33">
        <v>1</v>
      </c>
      <c r="F123" s="33">
        <v>0</v>
      </c>
      <c r="G123" s="33">
        <v>2</v>
      </c>
      <c r="H123" s="33">
        <v>1</v>
      </c>
      <c r="I123" s="33">
        <v>1</v>
      </c>
      <c r="J123" s="33">
        <v>0</v>
      </c>
      <c r="K123" s="33">
        <v>0</v>
      </c>
      <c r="L123" s="33">
        <v>2</v>
      </c>
      <c r="M123" s="33">
        <v>5</v>
      </c>
      <c r="N123" s="33">
        <v>0</v>
      </c>
      <c r="O123" s="33">
        <v>0</v>
      </c>
      <c r="P123" s="33">
        <v>0</v>
      </c>
      <c r="Q123" s="33">
        <v>5</v>
      </c>
      <c r="R123" s="143">
        <v>6</v>
      </c>
      <c r="S123" s="143" t="s">
        <v>655</v>
      </c>
      <c r="T123" s="143" t="s">
        <v>655</v>
      </c>
      <c r="U123" s="143" t="s">
        <v>655</v>
      </c>
      <c r="V123" s="143">
        <v>6</v>
      </c>
      <c r="W123" s="162">
        <v>6</v>
      </c>
      <c r="X123" s="162">
        <v>3</v>
      </c>
      <c r="Y123" s="162" t="s">
        <v>656</v>
      </c>
      <c r="Z123" s="162" t="s">
        <v>656</v>
      </c>
      <c r="AA123" s="162">
        <v>9</v>
      </c>
      <c r="AB123" s="33"/>
      <c r="AC123" s="33"/>
      <c r="AD123" s="33"/>
      <c r="AE123" s="33"/>
      <c r="AF123" s="33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</row>
    <row r="124" spans="1:42" x14ac:dyDescent="0.2">
      <c r="A124" s="91">
        <v>8</v>
      </c>
      <c r="B124" s="62" t="s">
        <v>64</v>
      </c>
      <c r="C124" s="54"/>
      <c r="D124" s="55">
        <v>2</v>
      </c>
      <c r="E124" s="55">
        <v>0</v>
      </c>
      <c r="F124" s="55">
        <v>0</v>
      </c>
      <c r="G124" s="55">
        <v>2</v>
      </c>
      <c r="H124" s="55">
        <v>2</v>
      </c>
      <c r="I124" s="55">
        <v>0</v>
      </c>
      <c r="J124" s="55">
        <v>0</v>
      </c>
      <c r="K124" s="55">
        <v>0</v>
      </c>
      <c r="L124" s="55">
        <v>2</v>
      </c>
      <c r="M124" s="55">
        <v>2</v>
      </c>
      <c r="N124" s="55">
        <v>1</v>
      </c>
      <c r="O124" s="55">
        <v>0</v>
      </c>
      <c r="P124" s="55">
        <v>0</v>
      </c>
      <c r="Q124" s="55">
        <v>3</v>
      </c>
      <c r="R124" s="141">
        <v>2</v>
      </c>
      <c r="S124" s="141" t="s">
        <v>655</v>
      </c>
      <c r="T124" s="141" t="s">
        <v>655</v>
      </c>
      <c r="U124" s="141" t="s">
        <v>655</v>
      </c>
      <c r="V124" s="141">
        <v>2</v>
      </c>
      <c r="W124" s="160" t="s">
        <v>655</v>
      </c>
      <c r="X124" s="160" t="s">
        <v>655</v>
      </c>
      <c r="Y124" s="160" t="s">
        <v>656</v>
      </c>
      <c r="Z124" s="160" t="s">
        <v>656</v>
      </c>
      <c r="AA124" s="160" t="s">
        <v>657</v>
      </c>
      <c r="AB124" s="55"/>
      <c r="AC124" s="55"/>
      <c r="AD124" s="55"/>
      <c r="AE124" s="55"/>
      <c r="AF124" s="55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</row>
    <row r="125" spans="1:42" x14ac:dyDescent="0.2">
      <c r="A125" s="92"/>
      <c r="B125" s="90" t="s">
        <v>215</v>
      </c>
      <c r="C125" s="63" t="s">
        <v>681</v>
      </c>
      <c r="D125" s="33">
        <v>2</v>
      </c>
      <c r="E125" s="33">
        <v>0</v>
      </c>
      <c r="F125" s="33">
        <v>0</v>
      </c>
      <c r="G125" s="33">
        <v>2</v>
      </c>
      <c r="H125" s="33">
        <v>2</v>
      </c>
      <c r="I125" s="33">
        <v>0</v>
      </c>
      <c r="J125" s="33">
        <v>0</v>
      </c>
      <c r="K125" s="33">
        <v>0</v>
      </c>
      <c r="L125" s="33">
        <v>2</v>
      </c>
      <c r="M125" s="33">
        <v>2</v>
      </c>
      <c r="N125" s="33">
        <v>1</v>
      </c>
      <c r="O125" s="33">
        <v>0</v>
      </c>
      <c r="P125" s="33">
        <v>0</v>
      </c>
      <c r="Q125" s="33">
        <v>3</v>
      </c>
      <c r="R125" s="143">
        <v>2</v>
      </c>
      <c r="S125" s="143" t="s">
        <v>655</v>
      </c>
      <c r="T125" s="143" t="s">
        <v>655</v>
      </c>
      <c r="U125" s="143" t="s">
        <v>655</v>
      </c>
      <c r="V125" s="143">
        <v>2</v>
      </c>
      <c r="W125" s="162" t="s">
        <v>655</v>
      </c>
      <c r="X125" s="162" t="s">
        <v>655</v>
      </c>
      <c r="Y125" s="162" t="s">
        <v>656</v>
      </c>
      <c r="Z125" s="162" t="s">
        <v>656</v>
      </c>
      <c r="AA125" s="162" t="s">
        <v>657</v>
      </c>
      <c r="AB125" s="33"/>
      <c r="AC125" s="33"/>
      <c r="AD125" s="33"/>
      <c r="AE125" s="33"/>
      <c r="AF125" s="33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</row>
    <row r="126" spans="1:42" x14ac:dyDescent="0.2">
      <c r="A126" s="81" t="s">
        <v>626</v>
      </c>
      <c r="B126" s="67"/>
      <c r="C126" s="68"/>
      <c r="D126" s="32">
        <v>310</v>
      </c>
      <c r="E126" s="32">
        <v>194</v>
      </c>
      <c r="F126" s="32">
        <v>0</v>
      </c>
      <c r="G126" s="32">
        <v>504</v>
      </c>
      <c r="H126" s="32">
        <v>306</v>
      </c>
      <c r="I126" s="32">
        <v>194</v>
      </c>
      <c r="J126" s="32">
        <v>0</v>
      </c>
      <c r="K126" s="32">
        <v>0</v>
      </c>
      <c r="L126" s="32">
        <v>500</v>
      </c>
      <c r="M126" s="32">
        <v>304</v>
      </c>
      <c r="N126" s="32">
        <v>200</v>
      </c>
      <c r="O126" s="32">
        <v>0</v>
      </c>
      <c r="P126" s="32">
        <v>1</v>
      </c>
      <c r="Q126" s="32">
        <v>505</v>
      </c>
      <c r="R126" s="144">
        <v>294</v>
      </c>
      <c r="S126" s="147">
        <v>195</v>
      </c>
      <c r="T126" s="147" t="s">
        <v>682</v>
      </c>
      <c r="U126" s="147" t="s">
        <v>682</v>
      </c>
      <c r="V126" s="147">
        <v>489</v>
      </c>
      <c r="W126" s="156">
        <v>294</v>
      </c>
      <c r="X126" s="156">
        <v>170</v>
      </c>
      <c r="Y126" s="156" t="s">
        <v>656</v>
      </c>
      <c r="Z126" s="156" t="s">
        <v>656</v>
      </c>
      <c r="AA126" s="156">
        <v>464</v>
      </c>
      <c r="AB126" s="32"/>
      <c r="AC126" s="32"/>
      <c r="AD126" s="32"/>
      <c r="AE126" s="32"/>
      <c r="AF126" s="32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</row>
    <row r="127" spans="1:42" x14ac:dyDescent="0.2">
      <c r="A127" s="90" t="s">
        <v>41</v>
      </c>
      <c r="B127" s="53"/>
      <c r="C127" s="54"/>
      <c r="D127" s="55">
        <v>310</v>
      </c>
      <c r="E127" s="55">
        <v>194</v>
      </c>
      <c r="F127" s="55">
        <v>0</v>
      </c>
      <c r="G127" s="55">
        <v>504</v>
      </c>
      <c r="H127" s="55">
        <v>306</v>
      </c>
      <c r="I127" s="55">
        <v>194</v>
      </c>
      <c r="J127" s="55">
        <v>0</v>
      </c>
      <c r="K127" s="55">
        <v>0</v>
      </c>
      <c r="L127" s="55">
        <v>500</v>
      </c>
      <c r="M127" s="55">
        <v>304</v>
      </c>
      <c r="N127" s="55">
        <v>200</v>
      </c>
      <c r="O127" s="55">
        <v>0</v>
      </c>
      <c r="P127" s="55">
        <v>1</v>
      </c>
      <c r="Q127" s="55">
        <v>505</v>
      </c>
      <c r="R127" s="139">
        <v>294</v>
      </c>
      <c r="S127" s="139">
        <v>195</v>
      </c>
      <c r="T127" s="139" t="s">
        <v>655</v>
      </c>
      <c r="U127" s="139" t="s">
        <v>655</v>
      </c>
      <c r="V127" s="139">
        <v>489</v>
      </c>
      <c r="W127" s="158">
        <v>17</v>
      </c>
      <c r="X127" s="158">
        <v>13</v>
      </c>
      <c r="Y127" s="158" t="s">
        <v>656</v>
      </c>
      <c r="Z127" s="158" t="s">
        <v>656</v>
      </c>
      <c r="AA127" s="158">
        <v>30</v>
      </c>
      <c r="AB127" s="55"/>
      <c r="AC127" s="55"/>
      <c r="AD127" s="55"/>
      <c r="AE127" s="55"/>
      <c r="AF127" s="55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</row>
    <row r="128" spans="1:42" x14ac:dyDescent="0.2">
      <c r="A128" s="91">
        <v>7</v>
      </c>
      <c r="B128" s="62" t="s">
        <v>43</v>
      </c>
      <c r="C128" s="54"/>
      <c r="D128" s="55">
        <v>30</v>
      </c>
      <c r="E128" s="55">
        <v>20</v>
      </c>
      <c r="F128" s="55">
        <v>0</v>
      </c>
      <c r="G128" s="55">
        <v>50</v>
      </c>
      <c r="H128" s="55">
        <v>30</v>
      </c>
      <c r="I128" s="55">
        <v>24</v>
      </c>
      <c r="J128" s="55">
        <v>0</v>
      </c>
      <c r="K128" s="55">
        <v>0</v>
      </c>
      <c r="L128" s="55">
        <v>54</v>
      </c>
      <c r="M128" s="55">
        <v>33</v>
      </c>
      <c r="N128" s="55">
        <v>23</v>
      </c>
      <c r="O128" s="55">
        <v>0</v>
      </c>
      <c r="P128" s="55">
        <v>0</v>
      </c>
      <c r="Q128" s="55">
        <v>56</v>
      </c>
      <c r="R128" s="141">
        <v>28</v>
      </c>
      <c r="S128" s="141">
        <v>21</v>
      </c>
      <c r="T128" s="141" t="s">
        <v>655</v>
      </c>
      <c r="U128" s="141" t="s">
        <v>655</v>
      </c>
      <c r="V128" s="141">
        <v>49</v>
      </c>
      <c r="W128" s="160">
        <v>17</v>
      </c>
      <c r="X128" s="160">
        <v>13</v>
      </c>
      <c r="Y128" s="160" t="s">
        <v>656</v>
      </c>
      <c r="Z128" s="160" t="s">
        <v>656</v>
      </c>
      <c r="AA128" s="160">
        <v>30</v>
      </c>
      <c r="AB128" s="55"/>
      <c r="AC128" s="55"/>
      <c r="AD128" s="55"/>
      <c r="AE128" s="55"/>
      <c r="AF128" s="55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</row>
    <row r="129" spans="1:42" x14ac:dyDescent="0.2">
      <c r="A129" s="92"/>
      <c r="B129" s="90" t="s">
        <v>234</v>
      </c>
      <c r="C129" s="63" t="s">
        <v>235</v>
      </c>
      <c r="D129" s="33">
        <v>13</v>
      </c>
      <c r="E129" s="33">
        <v>10</v>
      </c>
      <c r="F129" s="33">
        <v>0</v>
      </c>
      <c r="G129" s="33">
        <v>23</v>
      </c>
      <c r="H129" s="33">
        <v>15</v>
      </c>
      <c r="I129" s="33">
        <v>15</v>
      </c>
      <c r="J129" s="33">
        <v>0</v>
      </c>
      <c r="K129" s="33">
        <v>0</v>
      </c>
      <c r="L129" s="33">
        <v>30</v>
      </c>
      <c r="M129" s="33">
        <v>17</v>
      </c>
      <c r="N129" s="33">
        <v>13</v>
      </c>
      <c r="O129" s="33">
        <v>0</v>
      </c>
      <c r="P129" s="33">
        <v>0</v>
      </c>
      <c r="Q129" s="33">
        <v>30</v>
      </c>
      <c r="R129" s="143">
        <v>18</v>
      </c>
      <c r="S129" s="143">
        <v>9</v>
      </c>
      <c r="T129" s="143" t="s">
        <v>655</v>
      </c>
      <c r="U129" s="143" t="s">
        <v>655</v>
      </c>
      <c r="V129" s="143">
        <v>27</v>
      </c>
      <c r="W129" s="162">
        <v>11</v>
      </c>
      <c r="X129" s="162">
        <v>4</v>
      </c>
      <c r="Y129" s="162" t="s">
        <v>656</v>
      </c>
      <c r="Z129" s="162" t="s">
        <v>656</v>
      </c>
      <c r="AA129" s="162">
        <v>15</v>
      </c>
      <c r="AB129" s="33"/>
      <c r="AC129" s="33"/>
      <c r="AD129" s="33"/>
      <c r="AE129" s="33"/>
      <c r="AF129" s="33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</row>
    <row r="130" spans="1:42" x14ac:dyDescent="0.2">
      <c r="A130" s="67"/>
      <c r="B130" s="90" t="s">
        <v>627</v>
      </c>
      <c r="C130" s="63" t="s">
        <v>683</v>
      </c>
      <c r="D130" s="33">
        <v>17</v>
      </c>
      <c r="E130" s="33">
        <v>10</v>
      </c>
      <c r="F130" s="33">
        <v>0</v>
      </c>
      <c r="G130" s="33">
        <v>27</v>
      </c>
      <c r="H130" s="33">
        <v>15</v>
      </c>
      <c r="I130" s="33">
        <v>9</v>
      </c>
      <c r="J130" s="33">
        <v>0</v>
      </c>
      <c r="K130" s="33">
        <v>0</v>
      </c>
      <c r="L130" s="33">
        <v>24</v>
      </c>
      <c r="M130" s="33">
        <v>16</v>
      </c>
      <c r="N130" s="33">
        <v>10</v>
      </c>
      <c r="O130" s="33">
        <v>0</v>
      </c>
      <c r="P130" s="33">
        <v>0</v>
      </c>
      <c r="Q130" s="33">
        <v>26</v>
      </c>
      <c r="R130" s="143">
        <v>10</v>
      </c>
      <c r="S130" s="143">
        <v>12</v>
      </c>
      <c r="T130" s="143" t="s">
        <v>655</v>
      </c>
      <c r="U130" s="143" t="s">
        <v>655</v>
      </c>
      <c r="V130" s="143">
        <v>22</v>
      </c>
      <c r="W130" s="162">
        <v>6</v>
      </c>
      <c r="X130" s="162">
        <v>9</v>
      </c>
      <c r="Y130" s="162" t="s">
        <v>656</v>
      </c>
      <c r="Z130" s="162" t="s">
        <v>656</v>
      </c>
      <c r="AA130" s="162">
        <v>15</v>
      </c>
      <c r="AB130" s="33"/>
      <c r="AC130" s="33"/>
      <c r="AD130" s="33"/>
      <c r="AE130" s="33"/>
      <c r="AF130" s="33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</row>
    <row r="131" spans="1:42" x14ac:dyDescent="0.2">
      <c r="A131" s="91">
        <v>11</v>
      </c>
      <c r="B131" s="62" t="s">
        <v>46</v>
      </c>
      <c r="C131" s="54"/>
      <c r="D131" s="55">
        <v>280</v>
      </c>
      <c r="E131" s="55">
        <v>174</v>
      </c>
      <c r="F131" s="55">
        <v>0</v>
      </c>
      <c r="G131" s="55">
        <v>454</v>
      </c>
      <c r="H131" s="55">
        <v>276</v>
      </c>
      <c r="I131" s="55">
        <v>170</v>
      </c>
      <c r="J131" s="55">
        <v>0</v>
      </c>
      <c r="K131" s="55">
        <v>0</v>
      </c>
      <c r="L131" s="55">
        <v>446</v>
      </c>
      <c r="M131" s="55">
        <v>271</v>
      </c>
      <c r="N131" s="55">
        <v>177</v>
      </c>
      <c r="O131" s="55">
        <v>0</v>
      </c>
      <c r="P131" s="55">
        <v>1</v>
      </c>
      <c r="Q131" s="55">
        <v>449</v>
      </c>
      <c r="R131" s="141">
        <v>266</v>
      </c>
      <c r="S131" s="141">
        <v>174</v>
      </c>
      <c r="T131" s="141" t="s">
        <v>655</v>
      </c>
      <c r="U131" s="141" t="s">
        <v>655</v>
      </c>
      <c r="V131" s="141">
        <v>440</v>
      </c>
      <c r="W131" s="160">
        <v>277</v>
      </c>
      <c r="X131" s="160">
        <v>157</v>
      </c>
      <c r="Y131" s="160" t="s">
        <v>656</v>
      </c>
      <c r="Z131" s="160" t="s">
        <v>656</v>
      </c>
      <c r="AA131" s="160">
        <v>434</v>
      </c>
      <c r="AB131" s="55"/>
      <c r="AC131" s="55"/>
      <c r="AD131" s="55"/>
      <c r="AE131" s="55"/>
      <c r="AF131" s="55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</row>
    <row r="132" spans="1:42" x14ac:dyDescent="0.2">
      <c r="A132" s="92"/>
      <c r="B132" s="90" t="s">
        <v>234</v>
      </c>
      <c r="C132" s="63" t="s">
        <v>235</v>
      </c>
      <c r="D132" s="33">
        <v>280</v>
      </c>
      <c r="E132" s="33">
        <v>174</v>
      </c>
      <c r="F132" s="33">
        <v>0</v>
      </c>
      <c r="G132" s="33">
        <v>454</v>
      </c>
      <c r="H132" s="33">
        <v>276</v>
      </c>
      <c r="I132" s="33">
        <v>170</v>
      </c>
      <c r="J132" s="33">
        <v>0</v>
      </c>
      <c r="K132" s="33">
        <v>0</v>
      </c>
      <c r="L132" s="33">
        <v>446</v>
      </c>
      <c r="M132" s="33">
        <v>271</v>
      </c>
      <c r="N132" s="33">
        <v>177</v>
      </c>
      <c r="O132" s="33">
        <v>0</v>
      </c>
      <c r="P132" s="33">
        <v>1</v>
      </c>
      <c r="Q132" s="33">
        <v>449</v>
      </c>
      <c r="R132" s="143">
        <v>266</v>
      </c>
      <c r="S132" s="143">
        <v>174</v>
      </c>
      <c r="T132" s="143" t="s">
        <v>655</v>
      </c>
      <c r="U132" s="143" t="s">
        <v>655</v>
      </c>
      <c r="V132" s="143">
        <v>440</v>
      </c>
      <c r="W132" s="162">
        <v>277</v>
      </c>
      <c r="X132" s="162">
        <v>157</v>
      </c>
      <c r="Y132" s="162" t="s">
        <v>656</v>
      </c>
      <c r="Z132" s="162" t="s">
        <v>656</v>
      </c>
      <c r="AA132" s="162">
        <v>434</v>
      </c>
      <c r="AB132" s="33"/>
      <c r="AC132" s="33"/>
      <c r="AD132" s="33"/>
      <c r="AE132" s="33"/>
      <c r="AF132" s="33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</row>
    <row r="133" spans="1:42" x14ac:dyDescent="0.2">
      <c r="A133" s="81" t="s">
        <v>629</v>
      </c>
      <c r="B133" s="67"/>
      <c r="C133" s="68"/>
      <c r="D133" s="32">
        <f>SUM(D134,D153)</f>
        <v>750</v>
      </c>
      <c r="E133" s="32">
        <f t="shared" ref="E133:Q133" si="13">SUM(E134,E153)</f>
        <v>363</v>
      </c>
      <c r="F133" s="32">
        <f t="shared" si="13"/>
        <v>2</v>
      </c>
      <c r="G133" s="32">
        <f t="shared" si="13"/>
        <v>1115</v>
      </c>
      <c r="H133" s="32">
        <f t="shared" si="13"/>
        <v>697</v>
      </c>
      <c r="I133" s="32">
        <f t="shared" si="13"/>
        <v>362</v>
      </c>
      <c r="J133" s="32">
        <f t="shared" si="13"/>
        <v>2</v>
      </c>
      <c r="K133" s="32">
        <f t="shared" si="13"/>
        <v>0</v>
      </c>
      <c r="L133" s="32">
        <f t="shared" si="13"/>
        <v>1061</v>
      </c>
      <c r="M133" s="32">
        <f t="shared" si="13"/>
        <v>725</v>
      </c>
      <c r="N133" s="32">
        <f t="shared" si="13"/>
        <v>366</v>
      </c>
      <c r="O133" s="32">
        <f t="shared" si="13"/>
        <v>1</v>
      </c>
      <c r="P133" s="32">
        <f t="shared" si="13"/>
        <v>4</v>
      </c>
      <c r="Q133" s="32">
        <f t="shared" si="13"/>
        <v>1096</v>
      </c>
      <c r="R133" s="144">
        <v>694</v>
      </c>
      <c r="S133" s="147">
        <v>357</v>
      </c>
      <c r="T133" s="147">
        <v>1</v>
      </c>
      <c r="U133" s="147" t="s">
        <v>655</v>
      </c>
      <c r="V133" s="148">
        <v>1052</v>
      </c>
      <c r="W133" s="156">
        <v>718</v>
      </c>
      <c r="X133" s="156">
        <v>361</v>
      </c>
      <c r="Y133" s="156">
        <v>2</v>
      </c>
      <c r="Z133" s="156">
        <v>2</v>
      </c>
      <c r="AA133" s="157">
        <v>1083</v>
      </c>
      <c r="AB133" s="32"/>
      <c r="AC133" s="32"/>
      <c r="AD133" s="32"/>
      <c r="AE133" s="32"/>
      <c r="AF133" s="32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</row>
    <row r="134" spans="1:42" x14ac:dyDescent="0.2">
      <c r="A134" s="90" t="s">
        <v>36</v>
      </c>
      <c r="B134" s="53"/>
      <c r="C134" s="54"/>
      <c r="D134" s="55">
        <v>469</v>
      </c>
      <c r="E134" s="55">
        <v>207</v>
      </c>
      <c r="F134" s="55">
        <v>2</v>
      </c>
      <c r="G134" s="55">
        <v>678</v>
      </c>
      <c r="H134" s="55">
        <v>427</v>
      </c>
      <c r="I134" s="55">
        <v>207</v>
      </c>
      <c r="J134" s="55">
        <v>2</v>
      </c>
      <c r="K134" s="55">
        <v>0</v>
      </c>
      <c r="L134" s="55">
        <v>636</v>
      </c>
      <c r="M134" s="55">
        <v>471</v>
      </c>
      <c r="N134" s="55">
        <v>230</v>
      </c>
      <c r="O134" s="55">
        <v>1</v>
      </c>
      <c r="P134" s="55">
        <v>4</v>
      </c>
      <c r="Q134" s="55">
        <v>706</v>
      </c>
      <c r="R134" s="139">
        <v>449</v>
      </c>
      <c r="S134" s="139">
        <v>222</v>
      </c>
      <c r="T134" s="139" t="s">
        <v>655</v>
      </c>
      <c r="U134" s="139" t="s">
        <v>655</v>
      </c>
      <c r="V134" s="139">
        <v>671</v>
      </c>
      <c r="W134" s="158">
        <v>471</v>
      </c>
      <c r="X134" s="158">
        <v>215</v>
      </c>
      <c r="Y134" s="158" t="s">
        <v>656</v>
      </c>
      <c r="Z134" s="158">
        <v>1</v>
      </c>
      <c r="AA134" s="158">
        <v>687</v>
      </c>
      <c r="AB134" s="55"/>
      <c r="AC134" s="55"/>
      <c r="AD134" s="55"/>
      <c r="AE134" s="55"/>
      <c r="AF134" s="55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</row>
    <row r="135" spans="1:42" x14ac:dyDescent="0.2">
      <c r="A135" s="91">
        <v>5</v>
      </c>
      <c r="B135" s="62" t="s">
        <v>37</v>
      </c>
      <c r="C135" s="54"/>
      <c r="D135" s="55">
        <v>469</v>
      </c>
      <c r="E135" s="55">
        <v>207</v>
      </c>
      <c r="F135" s="55">
        <v>2</v>
      </c>
      <c r="G135" s="55">
        <v>678</v>
      </c>
      <c r="H135" s="55">
        <v>427</v>
      </c>
      <c r="I135" s="55">
        <v>207</v>
      </c>
      <c r="J135" s="55">
        <v>2</v>
      </c>
      <c r="K135" s="55">
        <v>0</v>
      </c>
      <c r="L135" s="55">
        <v>636</v>
      </c>
      <c r="M135" s="55">
        <v>471</v>
      </c>
      <c r="N135" s="55">
        <v>230</v>
      </c>
      <c r="O135" s="55">
        <v>1</v>
      </c>
      <c r="P135" s="55">
        <v>4</v>
      </c>
      <c r="Q135" s="55">
        <v>706</v>
      </c>
      <c r="R135" s="141">
        <v>449</v>
      </c>
      <c r="S135" s="141">
        <v>222</v>
      </c>
      <c r="T135" s="141" t="s">
        <v>655</v>
      </c>
      <c r="U135" s="141" t="s">
        <v>655</v>
      </c>
      <c r="V135" s="141">
        <v>671</v>
      </c>
      <c r="W135" s="160">
        <v>471</v>
      </c>
      <c r="X135" s="160">
        <v>215</v>
      </c>
      <c r="Y135" s="160" t="s">
        <v>656</v>
      </c>
      <c r="Z135" s="160">
        <v>1</v>
      </c>
      <c r="AA135" s="160">
        <v>687</v>
      </c>
      <c r="AB135" s="55"/>
      <c r="AC135" s="55"/>
      <c r="AD135" s="55"/>
      <c r="AE135" s="55"/>
      <c r="AF135" s="55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</row>
    <row r="136" spans="1:42" x14ac:dyDescent="0.2">
      <c r="A136" s="92"/>
      <c r="B136" s="90" t="s">
        <v>237</v>
      </c>
      <c r="C136" s="63" t="s">
        <v>518</v>
      </c>
      <c r="D136" s="33">
        <v>26</v>
      </c>
      <c r="E136" s="33">
        <v>6</v>
      </c>
      <c r="F136" s="33">
        <v>0</v>
      </c>
      <c r="G136" s="33">
        <v>32</v>
      </c>
      <c r="H136" s="33">
        <v>23</v>
      </c>
      <c r="I136" s="33">
        <v>5</v>
      </c>
      <c r="J136" s="33">
        <v>0</v>
      </c>
      <c r="K136" s="33">
        <v>0</v>
      </c>
      <c r="L136" s="33">
        <v>28</v>
      </c>
      <c r="M136" s="33">
        <v>28</v>
      </c>
      <c r="N136" s="33">
        <v>5</v>
      </c>
      <c r="O136" s="33">
        <v>0</v>
      </c>
      <c r="P136" s="33">
        <v>0</v>
      </c>
      <c r="Q136" s="33">
        <v>33</v>
      </c>
      <c r="R136" s="143">
        <v>27</v>
      </c>
      <c r="S136" s="143">
        <v>5</v>
      </c>
      <c r="T136" s="143" t="s">
        <v>655</v>
      </c>
      <c r="U136" s="143" t="s">
        <v>655</v>
      </c>
      <c r="V136" s="143">
        <v>32</v>
      </c>
      <c r="W136" s="162">
        <v>26</v>
      </c>
      <c r="X136" s="162">
        <v>6</v>
      </c>
      <c r="Y136" s="162" t="s">
        <v>656</v>
      </c>
      <c r="Z136" s="162" t="s">
        <v>656</v>
      </c>
      <c r="AA136" s="162">
        <v>32</v>
      </c>
      <c r="AB136" s="33"/>
      <c r="AC136" s="33"/>
      <c r="AD136" s="33"/>
      <c r="AE136" s="33"/>
      <c r="AF136" s="33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</row>
    <row r="137" spans="1:42" x14ac:dyDescent="0.2">
      <c r="A137" s="92"/>
      <c r="B137" s="90" t="s">
        <v>239</v>
      </c>
      <c r="C137" s="63" t="s">
        <v>519</v>
      </c>
      <c r="D137" s="33">
        <v>15</v>
      </c>
      <c r="E137" s="33">
        <v>16</v>
      </c>
      <c r="F137" s="33">
        <v>0</v>
      </c>
      <c r="G137" s="33">
        <v>31</v>
      </c>
      <c r="H137" s="33">
        <v>12</v>
      </c>
      <c r="I137" s="33">
        <v>18</v>
      </c>
      <c r="J137" s="33">
        <v>0</v>
      </c>
      <c r="K137" s="33">
        <v>0</v>
      </c>
      <c r="L137" s="33">
        <v>30</v>
      </c>
      <c r="M137" s="33">
        <v>9</v>
      </c>
      <c r="N137" s="33">
        <v>17</v>
      </c>
      <c r="O137" s="33">
        <v>0</v>
      </c>
      <c r="P137" s="33">
        <v>0</v>
      </c>
      <c r="Q137" s="33">
        <v>26</v>
      </c>
      <c r="R137" s="143">
        <v>9</v>
      </c>
      <c r="S137" s="143">
        <v>15</v>
      </c>
      <c r="T137" s="143" t="s">
        <v>655</v>
      </c>
      <c r="U137" s="143" t="s">
        <v>655</v>
      </c>
      <c r="V137" s="143">
        <v>24</v>
      </c>
      <c r="W137" s="162">
        <v>8</v>
      </c>
      <c r="X137" s="162">
        <v>13</v>
      </c>
      <c r="Y137" s="162" t="s">
        <v>656</v>
      </c>
      <c r="Z137" s="162" t="s">
        <v>656</v>
      </c>
      <c r="AA137" s="162">
        <v>21</v>
      </c>
      <c r="AB137" s="33"/>
      <c r="AC137" s="33"/>
      <c r="AD137" s="33"/>
      <c r="AE137" s="33"/>
      <c r="AF137" s="33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</row>
    <row r="138" spans="1:42" x14ac:dyDescent="0.2">
      <c r="A138" s="92"/>
      <c r="B138" s="90" t="s">
        <v>241</v>
      </c>
      <c r="C138" s="63" t="s">
        <v>520</v>
      </c>
      <c r="D138" s="33">
        <v>22</v>
      </c>
      <c r="E138" s="33">
        <v>14</v>
      </c>
      <c r="F138" s="33">
        <v>1</v>
      </c>
      <c r="G138" s="33">
        <v>37</v>
      </c>
      <c r="H138" s="33">
        <v>20</v>
      </c>
      <c r="I138" s="33">
        <v>13</v>
      </c>
      <c r="J138" s="33">
        <v>1</v>
      </c>
      <c r="K138" s="33">
        <v>0</v>
      </c>
      <c r="L138" s="33">
        <v>34</v>
      </c>
      <c r="M138" s="33">
        <v>28</v>
      </c>
      <c r="N138" s="33">
        <v>11</v>
      </c>
      <c r="O138" s="33">
        <v>0</v>
      </c>
      <c r="P138" s="33">
        <v>0</v>
      </c>
      <c r="Q138" s="33">
        <v>39</v>
      </c>
      <c r="R138" s="143">
        <v>26</v>
      </c>
      <c r="S138" s="143">
        <v>10</v>
      </c>
      <c r="T138" s="143" t="s">
        <v>655</v>
      </c>
      <c r="U138" s="143" t="s">
        <v>655</v>
      </c>
      <c r="V138" s="143">
        <v>36</v>
      </c>
      <c r="W138" s="162">
        <v>24</v>
      </c>
      <c r="X138" s="162">
        <v>12</v>
      </c>
      <c r="Y138" s="162" t="s">
        <v>656</v>
      </c>
      <c r="Z138" s="162" t="s">
        <v>656</v>
      </c>
      <c r="AA138" s="162">
        <v>36</v>
      </c>
      <c r="AB138" s="33"/>
      <c r="AC138" s="33"/>
      <c r="AD138" s="33"/>
      <c r="AE138" s="33"/>
      <c r="AF138" s="33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</row>
    <row r="139" spans="1:42" x14ac:dyDescent="0.2">
      <c r="A139" s="92"/>
      <c r="B139" s="90" t="s">
        <v>243</v>
      </c>
      <c r="C139" s="63" t="s">
        <v>521</v>
      </c>
      <c r="D139" s="33">
        <v>9</v>
      </c>
      <c r="E139" s="33">
        <v>16</v>
      </c>
      <c r="F139" s="33">
        <v>0</v>
      </c>
      <c r="G139" s="33">
        <v>25</v>
      </c>
      <c r="H139" s="33">
        <v>6</v>
      </c>
      <c r="I139" s="33">
        <v>17</v>
      </c>
      <c r="J139" s="33">
        <v>0</v>
      </c>
      <c r="K139" s="33">
        <v>0</v>
      </c>
      <c r="L139" s="33">
        <v>23</v>
      </c>
      <c r="M139" s="33">
        <v>10</v>
      </c>
      <c r="N139" s="33">
        <v>14</v>
      </c>
      <c r="O139" s="33">
        <v>0</v>
      </c>
      <c r="P139" s="33">
        <v>0</v>
      </c>
      <c r="Q139" s="33">
        <v>24</v>
      </c>
      <c r="R139" s="143">
        <v>8</v>
      </c>
      <c r="S139" s="143">
        <v>12</v>
      </c>
      <c r="T139" s="143" t="s">
        <v>655</v>
      </c>
      <c r="U139" s="143" t="s">
        <v>655</v>
      </c>
      <c r="V139" s="143">
        <v>20</v>
      </c>
      <c r="W139" s="162">
        <v>6</v>
      </c>
      <c r="X139" s="162">
        <v>8</v>
      </c>
      <c r="Y139" s="162" t="s">
        <v>656</v>
      </c>
      <c r="Z139" s="162" t="s">
        <v>656</v>
      </c>
      <c r="AA139" s="162">
        <v>14</v>
      </c>
      <c r="AB139" s="33"/>
      <c r="AC139" s="33"/>
      <c r="AD139" s="33"/>
      <c r="AE139" s="33"/>
      <c r="AF139" s="33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</row>
    <row r="140" spans="1:42" x14ac:dyDescent="0.2">
      <c r="A140" s="92"/>
      <c r="B140" s="90" t="s">
        <v>254</v>
      </c>
      <c r="C140" s="63" t="s">
        <v>522</v>
      </c>
      <c r="D140" s="55">
        <v>58</v>
      </c>
      <c r="E140" s="55">
        <v>1</v>
      </c>
      <c r="F140" s="55">
        <v>0</v>
      </c>
      <c r="G140" s="55">
        <v>59</v>
      </c>
      <c r="H140" s="55">
        <v>61</v>
      </c>
      <c r="I140" s="55">
        <v>1</v>
      </c>
      <c r="J140" s="55">
        <v>0</v>
      </c>
      <c r="K140" s="55">
        <v>0</v>
      </c>
      <c r="L140" s="55">
        <v>62</v>
      </c>
      <c r="M140" s="55">
        <v>66</v>
      </c>
      <c r="N140" s="55">
        <v>0</v>
      </c>
      <c r="O140" s="55">
        <v>0</v>
      </c>
      <c r="P140" s="55">
        <v>2</v>
      </c>
      <c r="Q140" s="55">
        <v>68</v>
      </c>
      <c r="R140" s="143">
        <v>65</v>
      </c>
      <c r="S140" s="143">
        <v>1</v>
      </c>
      <c r="T140" s="143" t="s">
        <v>655</v>
      </c>
      <c r="U140" s="143" t="s">
        <v>655</v>
      </c>
      <c r="V140" s="143">
        <v>66</v>
      </c>
      <c r="W140" s="160">
        <v>77</v>
      </c>
      <c r="X140" s="160">
        <v>1</v>
      </c>
      <c r="Y140" s="160" t="s">
        <v>656</v>
      </c>
      <c r="Z140" s="160" t="s">
        <v>656</v>
      </c>
      <c r="AA140" s="160">
        <v>78</v>
      </c>
      <c r="AB140" s="55"/>
      <c r="AC140" s="55"/>
      <c r="AD140" s="55"/>
      <c r="AE140" s="55"/>
      <c r="AF140" s="55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</row>
    <row r="141" spans="1:42" x14ac:dyDescent="0.2">
      <c r="A141" s="92"/>
      <c r="B141" s="90" t="s">
        <v>257</v>
      </c>
      <c r="C141" s="63" t="s">
        <v>526</v>
      </c>
      <c r="D141" s="33">
        <v>53</v>
      </c>
      <c r="E141" s="33">
        <v>7</v>
      </c>
      <c r="F141" s="33">
        <v>0</v>
      </c>
      <c r="G141" s="33">
        <v>60</v>
      </c>
      <c r="H141" s="33">
        <v>46</v>
      </c>
      <c r="I141" s="33">
        <v>7</v>
      </c>
      <c r="J141" s="33">
        <v>0</v>
      </c>
      <c r="K141" s="33">
        <v>0</v>
      </c>
      <c r="L141" s="33">
        <v>53</v>
      </c>
      <c r="M141" s="33">
        <v>60</v>
      </c>
      <c r="N141" s="33">
        <v>7</v>
      </c>
      <c r="O141" s="33">
        <v>0</v>
      </c>
      <c r="P141" s="33">
        <v>0</v>
      </c>
      <c r="Q141" s="33">
        <v>67</v>
      </c>
      <c r="R141" s="143">
        <v>56</v>
      </c>
      <c r="S141" s="143">
        <v>6</v>
      </c>
      <c r="T141" s="143" t="s">
        <v>655</v>
      </c>
      <c r="U141" s="143" t="s">
        <v>655</v>
      </c>
      <c r="V141" s="143">
        <v>62</v>
      </c>
      <c r="W141" s="162">
        <v>59</v>
      </c>
      <c r="X141" s="162">
        <v>5</v>
      </c>
      <c r="Y141" s="162" t="s">
        <v>656</v>
      </c>
      <c r="Z141" s="162" t="s">
        <v>656</v>
      </c>
      <c r="AA141" s="162">
        <v>64</v>
      </c>
      <c r="AB141" s="33"/>
      <c r="AC141" s="33"/>
      <c r="AD141" s="33"/>
      <c r="AE141" s="33"/>
      <c r="AF141" s="33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</row>
    <row r="142" spans="1:42" x14ac:dyDescent="0.2">
      <c r="A142" s="92"/>
      <c r="B142" s="90" t="s">
        <v>630</v>
      </c>
      <c r="C142" s="63" t="s">
        <v>684</v>
      </c>
      <c r="D142" s="33">
        <v>60</v>
      </c>
      <c r="E142" s="33">
        <v>4</v>
      </c>
      <c r="F142" s="33">
        <v>0</v>
      </c>
      <c r="G142" s="33">
        <v>64</v>
      </c>
      <c r="H142" s="33">
        <v>57</v>
      </c>
      <c r="I142" s="33">
        <v>2</v>
      </c>
      <c r="J142" s="33">
        <v>0</v>
      </c>
      <c r="K142" s="33">
        <v>0</v>
      </c>
      <c r="L142" s="33">
        <v>59</v>
      </c>
      <c r="M142" s="33">
        <v>25</v>
      </c>
      <c r="N142" s="33">
        <v>1</v>
      </c>
      <c r="O142" s="33">
        <v>0</v>
      </c>
      <c r="P142" s="33">
        <v>0</v>
      </c>
      <c r="Q142" s="33">
        <v>26</v>
      </c>
      <c r="R142" s="143">
        <v>22</v>
      </c>
      <c r="S142" s="143">
        <v>1</v>
      </c>
      <c r="T142" s="143" t="s">
        <v>655</v>
      </c>
      <c r="U142" s="143" t="s">
        <v>655</v>
      </c>
      <c r="V142" s="143">
        <v>23</v>
      </c>
      <c r="W142" s="162">
        <v>16</v>
      </c>
      <c r="X142" s="162" t="s">
        <v>655</v>
      </c>
      <c r="Y142" s="162" t="s">
        <v>656</v>
      </c>
      <c r="Z142" s="162" t="s">
        <v>656</v>
      </c>
      <c r="AA142" s="162">
        <v>16</v>
      </c>
      <c r="AB142" s="33"/>
      <c r="AC142" s="33"/>
      <c r="AD142" s="33"/>
      <c r="AE142" s="33"/>
      <c r="AF142" s="33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</row>
    <row r="143" spans="1:42" x14ac:dyDescent="0.2">
      <c r="A143" s="92"/>
      <c r="B143" s="90"/>
      <c r="C143" s="63" t="s">
        <v>685</v>
      </c>
      <c r="D143" s="33">
        <v>51</v>
      </c>
      <c r="E143" s="33">
        <v>25</v>
      </c>
      <c r="F143" s="33">
        <v>0</v>
      </c>
      <c r="G143" s="33">
        <v>76</v>
      </c>
      <c r="H143" s="33">
        <v>49</v>
      </c>
      <c r="I143" s="33">
        <v>24</v>
      </c>
      <c r="J143" s="33">
        <v>0</v>
      </c>
      <c r="K143" s="33">
        <v>0</v>
      </c>
      <c r="L143" s="33">
        <v>73</v>
      </c>
      <c r="M143" s="33">
        <v>50</v>
      </c>
      <c r="N143" s="33">
        <v>25</v>
      </c>
      <c r="O143" s="33"/>
      <c r="P143" s="33"/>
      <c r="Q143" s="33">
        <v>75</v>
      </c>
      <c r="R143" s="143">
        <v>48</v>
      </c>
      <c r="S143" s="143">
        <v>27</v>
      </c>
      <c r="T143" s="143" t="s">
        <v>655</v>
      </c>
      <c r="U143" s="143" t="s">
        <v>655</v>
      </c>
      <c r="V143" s="143">
        <v>75</v>
      </c>
      <c r="W143" s="162">
        <v>50</v>
      </c>
      <c r="X143" s="162">
        <v>22</v>
      </c>
      <c r="Y143" s="162" t="s">
        <v>656</v>
      </c>
      <c r="Z143" s="162">
        <v>1</v>
      </c>
      <c r="AA143" s="162">
        <v>73</v>
      </c>
      <c r="AB143" s="33"/>
      <c r="AC143" s="33"/>
      <c r="AD143" s="33"/>
      <c r="AE143" s="33"/>
      <c r="AF143" s="33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</row>
    <row r="144" spans="1:42" x14ac:dyDescent="0.2">
      <c r="A144" s="92"/>
      <c r="B144" s="90"/>
      <c r="C144" s="63" t="s">
        <v>686</v>
      </c>
      <c r="D144" s="55">
        <v>13</v>
      </c>
      <c r="E144" s="55">
        <v>0</v>
      </c>
      <c r="F144" s="55">
        <v>0</v>
      </c>
      <c r="G144" s="55">
        <v>13</v>
      </c>
      <c r="H144" s="55">
        <v>13</v>
      </c>
      <c r="I144" s="55">
        <v>0</v>
      </c>
      <c r="J144" s="55">
        <v>0</v>
      </c>
      <c r="K144" s="55">
        <v>0</v>
      </c>
      <c r="L144" s="55">
        <v>13</v>
      </c>
      <c r="M144" s="55">
        <v>43</v>
      </c>
      <c r="N144" s="55">
        <v>3</v>
      </c>
      <c r="O144" s="55">
        <v>0</v>
      </c>
      <c r="P144" s="55">
        <v>1</v>
      </c>
      <c r="Q144" s="55">
        <v>47</v>
      </c>
      <c r="R144" s="143">
        <v>48</v>
      </c>
      <c r="S144" s="143">
        <v>4</v>
      </c>
      <c r="T144" s="143" t="s">
        <v>655</v>
      </c>
      <c r="U144" s="143" t="s">
        <v>655</v>
      </c>
      <c r="V144" s="143">
        <v>52</v>
      </c>
      <c r="W144" s="162">
        <v>46</v>
      </c>
      <c r="X144" s="162">
        <v>3</v>
      </c>
      <c r="Y144" s="162" t="s">
        <v>656</v>
      </c>
      <c r="Z144" s="162" t="s">
        <v>656</v>
      </c>
      <c r="AA144" s="162">
        <v>49</v>
      </c>
      <c r="AB144" s="55"/>
      <c r="AC144" s="55"/>
      <c r="AD144" s="55"/>
      <c r="AE144" s="55"/>
      <c r="AF144" s="55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</row>
    <row r="145" spans="1:42" x14ac:dyDescent="0.2">
      <c r="A145" s="92"/>
      <c r="B145" s="90" t="s">
        <v>277</v>
      </c>
      <c r="C145" s="63" t="s">
        <v>687</v>
      </c>
      <c r="D145" s="33">
        <v>30</v>
      </c>
      <c r="E145" s="33">
        <v>8</v>
      </c>
      <c r="F145" s="33">
        <v>0</v>
      </c>
      <c r="G145" s="33">
        <v>38</v>
      </c>
      <c r="H145" s="33">
        <v>28</v>
      </c>
      <c r="I145" s="33">
        <v>7</v>
      </c>
      <c r="J145" s="33">
        <v>0</v>
      </c>
      <c r="K145" s="33">
        <v>0</v>
      </c>
      <c r="L145" s="33">
        <v>35</v>
      </c>
      <c r="M145" s="33">
        <v>33</v>
      </c>
      <c r="N145" s="33">
        <v>14</v>
      </c>
      <c r="O145" s="33">
        <v>0</v>
      </c>
      <c r="P145" s="33">
        <v>0</v>
      </c>
      <c r="Q145" s="33">
        <v>47</v>
      </c>
      <c r="R145" s="143">
        <v>32</v>
      </c>
      <c r="S145" s="143">
        <v>12</v>
      </c>
      <c r="T145" s="143" t="s">
        <v>655</v>
      </c>
      <c r="U145" s="143" t="s">
        <v>655</v>
      </c>
      <c r="V145" s="143">
        <v>44</v>
      </c>
      <c r="W145" s="162">
        <v>36</v>
      </c>
      <c r="X145" s="162">
        <v>10</v>
      </c>
      <c r="Y145" s="162" t="s">
        <v>656</v>
      </c>
      <c r="Z145" s="162" t="s">
        <v>656</v>
      </c>
      <c r="AA145" s="162">
        <v>46</v>
      </c>
      <c r="AB145" s="33"/>
      <c r="AC145" s="33"/>
      <c r="AD145" s="33"/>
      <c r="AE145" s="33"/>
      <c r="AF145" s="33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</row>
    <row r="146" spans="1:42" x14ac:dyDescent="0.2">
      <c r="A146" s="92"/>
      <c r="B146" s="90" t="s">
        <v>273</v>
      </c>
      <c r="C146" s="63" t="s">
        <v>688</v>
      </c>
      <c r="D146" s="33">
        <v>19</v>
      </c>
      <c r="E146" s="33">
        <v>9</v>
      </c>
      <c r="F146" s="33">
        <v>0</v>
      </c>
      <c r="G146" s="33">
        <v>28</v>
      </c>
      <c r="H146" s="33">
        <v>16</v>
      </c>
      <c r="I146" s="33">
        <v>9</v>
      </c>
      <c r="J146" s="33">
        <v>0</v>
      </c>
      <c r="K146" s="33">
        <v>0</v>
      </c>
      <c r="L146" s="33">
        <v>25</v>
      </c>
      <c r="M146" s="33">
        <v>17</v>
      </c>
      <c r="N146" s="33">
        <v>8</v>
      </c>
      <c r="O146" s="33">
        <v>0</v>
      </c>
      <c r="P146" s="33">
        <v>1</v>
      </c>
      <c r="Q146" s="33">
        <v>26</v>
      </c>
      <c r="R146" s="143">
        <v>16</v>
      </c>
      <c r="S146" s="143">
        <v>7</v>
      </c>
      <c r="T146" s="143" t="s">
        <v>655</v>
      </c>
      <c r="U146" s="143" t="s">
        <v>655</v>
      </c>
      <c r="V146" s="143">
        <v>23</v>
      </c>
      <c r="W146" s="162">
        <v>18</v>
      </c>
      <c r="X146" s="162">
        <v>8</v>
      </c>
      <c r="Y146" s="162" t="s">
        <v>656</v>
      </c>
      <c r="Z146" s="162" t="s">
        <v>656</v>
      </c>
      <c r="AA146" s="162">
        <v>26</v>
      </c>
      <c r="AB146" s="33"/>
      <c r="AC146" s="33"/>
      <c r="AD146" s="33"/>
      <c r="AE146" s="33"/>
      <c r="AF146" s="33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</row>
    <row r="147" spans="1:42" x14ac:dyDescent="0.2">
      <c r="A147" s="92"/>
      <c r="B147" s="90" t="s">
        <v>271</v>
      </c>
      <c r="C147" s="63" t="s">
        <v>534</v>
      </c>
      <c r="D147" s="33">
        <v>24</v>
      </c>
      <c r="E147" s="33">
        <v>51</v>
      </c>
      <c r="F147" s="33">
        <v>0</v>
      </c>
      <c r="G147" s="33">
        <v>75</v>
      </c>
      <c r="H147" s="33">
        <v>22</v>
      </c>
      <c r="I147" s="33">
        <v>55</v>
      </c>
      <c r="J147" s="33">
        <v>0</v>
      </c>
      <c r="K147" s="33">
        <v>0</v>
      </c>
      <c r="L147" s="33">
        <v>77</v>
      </c>
      <c r="M147" s="33">
        <v>20</v>
      </c>
      <c r="N147" s="33">
        <v>66</v>
      </c>
      <c r="O147" s="33">
        <v>0</v>
      </c>
      <c r="P147" s="33">
        <v>0</v>
      </c>
      <c r="Q147" s="33">
        <v>86</v>
      </c>
      <c r="R147" s="143">
        <v>18</v>
      </c>
      <c r="S147" s="143">
        <v>64</v>
      </c>
      <c r="T147" s="143" t="s">
        <v>655</v>
      </c>
      <c r="U147" s="143" t="s">
        <v>655</v>
      </c>
      <c r="V147" s="143">
        <v>82</v>
      </c>
      <c r="W147" s="162">
        <v>18</v>
      </c>
      <c r="X147" s="162">
        <v>75</v>
      </c>
      <c r="Y147" s="162" t="s">
        <v>656</v>
      </c>
      <c r="Z147" s="162" t="s">
        <v>656</v>
      </c>
      <c r="AA147" s="162">
        <v>93</v>
      </c>
      <c r="AB147" s="33"/>
      <c r="AC147" s="33"/>
      <c r="AD147" s="33"/>
      <c r="AE147" s="33"/>
      <c r="AF147" s="33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</row>
    <row r="148" spans="1:42" x14ac:dyDescent="0.2">
      <c r="A148" s="92"/>
      <c r="B148" s="90" t="s">
        <v>285</v>
      </c>
      <c r="C148" s="63" t="s">
        <v>689</v>
      </c>
      <c r="D148" s="33">
        <v>20</v>
      </c>
      <c r="E148" s="33">
        <v>12</v>
      </c>
      <c r="F148" s="33">
        <v>0</v>
      </c>
      <c r="G148" s="33">
        <v>32</v>
      </c>
      <c r="H148" s="33">
        <v>15</v>
      </c>
      <c r="I148" s="33">
        <v>10</v>
      </c>
      <c r="J148" s="33">
        <v>0</v>
      </c>
      <c r="K148" s="33">
        <v>0</v>
      </c>
      <c r="L148" s="33">
        <v>25</v>
      </c>
      <c r="M148" s="33">
        <v>17</v>
      </c>
      <c r="N148" s="33">
        <v>10</v>
      </c>
      <c r="O148" s="33">
        <v>0</v>
      </c>
      <c r="P148" s="33">
        <v>0</v>
      </c>
      <c r="Q148" s="33">
        <v>27</v>
      </c>
      <c r="R148" s="143">
        <v>18</v>
      </c>
      <c r="S148" s="143">
        <v>10</v>
      </c>
      <c r="T148" s="143" t="s">
        <v>655</v>
      </c>
      <c r="U148" s="143" t="s">
        <v>655</v>
      </c>
      <c r="V148" s="143">
        <v>28</v>
      </c>
      <c r="W148" s="162">
        <v>21</v>
      </c>
      <c r="X148" s="162">
        <v>7</v>
      </c>
      <c r="Y148" s="162" t="s">
        <v>656</v>
      </c>
      <c r="Z148" s="162" t="s">
        <v>656</v>
      </c>
      <c r="AA148" s="162">
        <v>28</v>
      </c>
      <c r="AB148" s="33"/>
      <c r="AC148" s="33"/>
      <c r="AD148" s="33"/>
      <c r="AE148" s="33"/>
      <c r="AF148" s="33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</row>
    <row r="149" spans="1:42" x14ac:dyDescent="0.2">
      <c r="A149" s="92"/>
      <c r="B149" s="90" t="s">
        <v>283</v>
      </c>
      <c r="C149" s="63" t="s">
        <v>690</v>
      </c>
      <c r="D149" s="33">
        <v>4</v>
      </c>
      <c r="E149" s="33">
        <v>1</v>
      </c>
      <c r="F149" s="33">
        <v>0</v>
      </c>
      <c r="G149" s="33">
        <v>5</v>
      </c>
      <c r="H149" s="33">
        <v>2</v>
      </c>
      <c r="I149" s="33">
        <v>2</v>
      </c>
      <c r="J149" s="33">
        <v>0</v>
      </c>
      <c r="K149" s="33">
        <v>0</v>
      </c>
      <c r="L149" s="33">
        <v>4</v>
      </c>
      <c r="M149" s="33">
        <v>4</v>
      </c>
      <c r="N149" s="33">
        <v>3</v>
      </c>
      <c r="O149" s="33">
        <v>0</v>
      </c>
      <c r="P149" s="33">
        <v>0</v>
      </c>
      <c r="Q149" s="33">
        <v>7</v>
      </c>
      <c r="R149" s="143">
        <v>4</v>
      </c>
      <c r="S149" s="143">
        <v>4</v>
      </c>
      <c r="T149" s="143" t="s">
        <v>655</v>
      </c>
      <c r="U149" s="143" t="s">
        <v>655</v>
      </c>
      <c r="V149" s="143">
        <v>8</v>
      </c>
      <c r="W149" s="162">
        <v>3</v>
      </c>
      <c r="X149" s="162">
        <v>3</v>
      </c>
      <c r="Y149" s="162" t="s">
        <v>656</v>
      </c>
      <c r="Z149" s="162" t="s">
        <v>656</v>
      </c>
      <c r="AA149" s="162">
        <v>6</v>
      </c>
      <c r="AB149" s="33"/>
      <c r="AC149" s="33"/>
      <c r="AD149" s="33"/>
      <c r="AE149" s="33"/>
      <c r="AF149" s="33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</row>
    <row r="150" spans="1:42" x14ac:dyDescent="0.2">
      <c r="A150" s="92"/>
      <c r="B150" s="90" t="s">
        <v>269</v>
      </c>
      <c r="C150" s="63" t="s">
        <v>691</v>
      </c>
      <c r="D150" s="55">
        <v>13</v>
      </c>
      <c r="E150" s="55">
        <v>10</v>
      </c>
      <c r="F150" s="55">
        <v>0</v>
      </c>
      <c r="G150" s="55">
        <v>23</v>
      </c>
      <c r="H150" s="55">
        <v>12</v>
      </c>
      <c r="I150" s="55">
        <v>10</v>
      </c>
      <c r="J150" s="55">
        <v>0</v>
      </c>
      <c r="K150" s="55">
        <v>0</v>
      </c>
      <c r="L150" s="55">
        <v>22</v>
      </c>
      <c r="M150" s="55">
        <v>18</v>
      </c>
      <c r="N150" s="55">
        <v>14</v>
      </c>
      <c r="O150" s="55">
        <v>0</v>
      </c>
      <c r="P150" s="55">
        <v>0</v>
      </c>
      <c r="Q150" s="55">
        <v>32</v>
      </c>
      <c r="R150" s="143">
        <v>12</v>
      </c>
      <c r="S150" s="143">
        <v>10</v>
      </c>
      <c r="T150" s="143" t="s">
        <v>655</v>
      </c>
      <c r="U150" s="143" t="s">
        <v>655</v>
      </c>
      <c r="V150" s="143">
        <v>22</v>
      </c>
      <c r="W150" s="162">
        <v>20</v>
      </c>
      <c r="X150" s="162">
        <v>6</v>
      </c>
      <c r="Y150" s="162" t="s">
        <v>656</v>
      </c>
      <c r="Z150" s="162" t="s">
        <v>656</v>
      </c>
      <c r="AA150" s="162">
        <v>26</v>
      </c>
      <c r="AB150" s="55"/>
      <c r="AC150" s="55"/>
      <c r="AD150" s="55"/>
      <c r="AE150" s="55"/>
      <c r="AF150" s="55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</row>
    <row r="151" spans="1:42" x14ac:dyDescent="0.2">
      <c r="A151" s="92"/>
      <c r="B151" s="90" t="s">
        <v>279</v>
      </c>
      <c r="C151" s="63" t="s">
        <v>692</v>
      </c>
      <c r="D151" s="33">
        <v>25</v>
      </c>
      <c r="E151" s="33">
        <v>7</v>
      </c>
      <c r="F151" s="33">
        <v>1</v>
      </c>
      <c r="G151" s="33">
        <v>33</v>
      </c>
      <c r="H151" s="33">
        <v>21</v>
      </c>
      <c r="I151" s="33">
        <v>7</v>
      </c>
      <c r="J151" s="33">
        <v>1</v>
      </c>
      <c r="K151" s="33">
        <v>0</v>
      </c>
      <c r="L151" s="33">
        <v>29</v>
      </c>
      <c r="M151" s="33">
        <v>27</v>
      </c>
      <c r="N151" s="33">
        <v>8</v>
      </c>
      <c r="O151" s="33">
        <v>1</v>
      </c>
      <c r="P151" s="33">
        <v>0</v>
      </c>
      <c r="Q151" s="33">
        <v>36</v>
      </c>
      <c r="R151" s="143">
        <v>24</v>
      </c>
      <c r="S151" s="143">
        <v>9</v>
      </c>
      <c r="T151" s="143" t="s">
        <v>655</v>
      </c>
      <c r="U151" s="143" t="s">
        <v>655</v>
      </c>
      <c r="V151" s="143">
        <v>33</v>
      </c>
      <c r="W151" s="162">
        <v>26</v>
      </c>
      <c r="X151" s="162">
        <v>8</v>
      </c>
      <c r="Y151" s="162" t="s">
        <v>656</v>
      </c>
      <c r="Z151" s="162" t="s">
        <v>656</v>
      </c>
      <c r="AA151" s="162">
        <v>34</v>
      </c>
      <c r="AB151" s="33"/>
      <c r="AC151" s="33"/>
      <c r="AD151" s="33"/>
      <c r="AE151" s="33"/>
      <c r="AF151" s="33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</row>
    <row r="152" spans="1:42" x14ac:dyDescent="0.2">
      <c r="A152" s="92"/>
      <c r="B152" s="90" t="s">
        <v>632</v>
      </c>
      <c r="C152" s="63" t="s">
        <v>693</v>
      </c>
      <c r="D152" s="33">
        <v>27</v>
      </c>
      <c r="E152" s="33">
        <v>20</v>
      </c>
      <c r="F152" s="33">
        <v>0</v>
      </c>
      <c r="G152" s="33">
        <v>47</v>
      </c>
      <c r="H152" s="33">
        <v>24</v>
      </c>
      <c r="I152" s="33">
        <v>20</v>
      </c>
      <c r="J152" s="33">
        <v>0</v>
      </c>
      <c r="K152" s="33">
        <v>0</v>
      </c>
      <c r="L152" s="33">
        <v>44</v>
      </c>
      <c r="M152" s="33">
        <v>16</v>
      </c>
      <c r="N152" s="33">
        <v>24</v>
      </c>
      <c r="O152" s="33">
        <v>0</v>
      </c>
      <c r="P152" s="33">
        <v>0</v>
      </c>
      <c r="Q152" s="33">
        <v>40</v>
      </c>
      <c r="R152" s="143">
        <v>16</v>
      </c>
      <c r="S152" s="143">
        <v>25</v>
      </c>
      <c r="T152" s="143" t="s">
        <v>655</v>
      </c>
      <c r="U152" s="143" t="s">
        <v>655</v>
      </c>
      <c r="V152" s="143">
        <v>41</v>
      </c>
      <c r="W152" s="162">
        <v>17</v>
      </c>
      <c r="X152" s="162">
        <v>28</v>
      </c>
      <c r="Y152" s="162" t="s">
        <v>656</v>
      </c>
      <c r="Z152" s="162" t="s">
        <v>656</v>
      </c>
      <c r="AA152" s="162">
        <v>45</v>
      </c>
      <c r="AB152" s="33"/>
      <c r="AC152" s="33"/>
      <c r="AD152" s="33"/>
      <c r="AE152" s="33"/>
      <c r="AF152" s="33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</row>
    <row r="153" spans="1:42" x14ac:dyDescent="0.2">
      <c r="A153" s="90" t="s">
        <v>41</v>
      </c>
      <c r="B153" s="53"/>
      <c r="C153" s="54"/>
      <c r="D153" s="55">
        <v>281</v>
      </c>
      <c r="E153" s="55">
        <v>156</v>
      </c>
      <c r="F153" s="55">
        <v>0</v>
      </c>
      <c r="G153" s="55">
        <v>437</v>
      </c>
      <c r="H153" s="55">
        <v>270</v>
      </c>
      <c r="I153" s="55">
        <v>155</v>
      </c>
      <c r="J153" s="55">
        <v>0</v>
      </c>
      <c r="K153" s="55">
        <v>0</v>
      </c>
      <c r="L153" s="55">
        <v>425</v>
      </c>
      <c r="M153" s="55">
        <v>254</v>
      </c>
      <c r="N153" s="55">
        <v>136</v>
      </c>
      <c r="O153" s="55">
        <v>0</v>
      </c>
      <c r="P153" s="55">
        <v>0</v>
      </c>
      <c r="Q153" s="55">
        <v>390</v>
      </c>
      <c r="R153" s="141">
        <v>245</v>
      </c>
      <c r="S153" s="141">
        <v>135</v>
      </c>
      <c r="T153" s="141">
        <v>1</v>
      </c>
      <c r="U153" s="141" t="s">
        <v>655</v>
      </c>
      <c r="V153" s="141">
        <v>381</v>
      </c>
      <c r="W153" s="160">
        <v>247</v>
      </c>
      <c r="X153" s="160">
        <v>146</v>
      </c>
      <c r="Y153" s="160">
        <v>2</v>
      </c>
      <c r="Z153" s="160">
        <v>1</v>
      </c>
      <c r="AA153" s="160">
        <v>396</v>
      </c>
      <c r="AB153" s="55"/>
      <c r="AC153" s="55"/>
      <c r="AD153" s="55"/>
      <c r="AE153" s="55"/>
      <c r="AF153" s="55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</row>
    <row r="154" spans="1:42" x14ac:dyDescent="0.2">
      <c r="A154" s="91">
        <v>7</v>
      </c>
      <c r="B154" s="62" t="s">
        <v>43</v>
      </c>
      <c r="C154" s="54"/>
      <c r="D154" s="55">
        <v>117</v>
      </c>
      <c r="E154" s="55">
        <v>66</v>
      </c>
      <c r="F154" s="55">
        <v>0</v>
      </c>
      <c r="G154" s="55">
        <v>183</v>
      </c>
      <c r="H154" s="55">
        <v>108</v>
      </c>
      <c r="I154" s="55">
        <v>64</v>
      </c>
      <c r="J154" s="55">
        <v>0</v>
      </c>
      <c r="K154" s="55">
        <v>0</v>
      </c>
      <c r="L154" s="55">
        <v>172</v>
      </c>
      <c r="M154" s="55">
        <v>101</v>
      </c>
      <c r="N154" s="55">
        <v>53</v>
      </c>
      <c r="O154" s="55">
        <v>0</v>
      </c>
      <c r="P154" s="55">
        <v>0</v>
      </c>
      <c r="Q154" s="55">
        <v>154</v>
      </c>
      <c r="R154" s="141">
        <v>97</v>
      </c>
      <c r="S154" s="141">
        <v>52</v>
      </c>
      <c r="T154" s="141">
        <v>1</v>
      </c>
      <c r="U154" s="141" t="s">
        <v>655</v>
      </c>
      <c r="V154" s="141">
        <v>150</v>
      </c>
      <c r="W154" s="160">
        <v>105</v>
      </c>
      <c r="X154" s="160">
        <v>67</v>
      </c>
      <c r="Y154" s="160">
        <v>2</v>
      </c>
      <c r="Z154" s="160">
        <v>1</v>
      </c>
      <c r="AA154" s="160">
        <v>175</v>
      </c>
      <c r="AB154" s="55"/>
      <c r="AC154" s="55"/>
      <c r="AD154" s="55"/>
      <c r="AE154" s="55"/>
      <c r="AF154" s="55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</row>
    <row r="155" spans="1:42" x14ac:dyDescent="0.2">
      <c r="A155" s="92"/>
      <c r="B155" s="90" t="s">
        <v>293</v>
      </c>
      <c r="C155" s="63" t="s">
        <v>694</v>
      </c>
      <c r="D155" s="33">
        <v>16</v>
      </c>
      <c r="E155" s="33">
        <v>19</v>
      </c>
      <c r="F155" s="33">
        <v>0</v>
      </c>
      <c r="G155" s="33">
        <v>35</v>
      </c>
      <c r="H155" s="33">
        <v>14</v>
      </c>
      <c r="I155" s="33">
        <v>17</v>
      </c>
      <c r="J155" s="33">
        <v>0</v>
      </c>
      <c r="K155" s="33">
        <v>0</v>
      </c>
      <c r="L155" s="33">
        <v>31</v>
      </c>
      <c r="M155" s="33">
        <v>15</v>
      </c>
      <c r="N155" s="33">
        <v>9</v>
      </c>
      <c r="O155" s="33">
        <v>0</v>
      </c>
      <c r="P155" s="33">
        <v>0</v>
      </c>
      <c r="Q155" s="33">
        <v>24</v>
      </c>
      <c r="R155" s="143">
        <v>13</v>
      </c>
      <c r="S155" s="143">
        <v>8</v>
      </c>
      <c r="T155" s="143" t="s">
        <v>655</v>
      </c>
      <c r="U155" s="143" t="s">
        <v>655</v>
      </c>
      <c r="V155" s="143">
        <v>21</v>
      </c>
      <c r="W155" s="162">
        <v>13</v>
      </c>
      <c r="X155" s="162">
        <v>5</v>
      </c>
      <c r="Y155" s="162" t="s">
        <v>656</v>
      </c>
      <c r="Z155" s="162" t="s">
        <v>656</v>
      </c>
      <c r="AA155" s="162">
        <v>18</v>
      </c>
      <c r="AB155" s="33"/>
      <c r="AC155" s="33"/>
      <c r="AD155" s="33"/>
      <c r="AE155" s="33"/>
      <c r="AF155" s="33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</row>
    <row r="156" spans="1:42" x14ac:dyDescent="0.2">
      <c r="A156" s="92"/>
      <c r="B156" s="90" t="s">
        <v>546</v>
      </c>
      <c r="C156" s="63" t="s">
        <v>695</v>
      </c>
      <c r="D156" s="33">
        <v>9</v>
      </c>
      <c r="E156" s="33">
        <v>3</v>
      </c>
      <c r="F156" s="33">
        <v>0</v>
      </c>
      <c r="G156" s="33">
        <v>12</v>
      </c>
      <c r="H156" s="33">
        <v>10</v>
      </c>
      <c r="I156" s="33">
        <v>0</v>
      </c>
      <c r="J156" s="33">
        <v>0</v>
      </c>
      <c r="K156" s="33">
        <v>0</v>
      </c>
      <c r="L156" s="33">
        <v>10</v>
      </c>
      <c r="M156" s="33">
        <v>12</v>
      </c>
      <c r="N156" s="33">
        <v>1</v>
      </c>
      <c r="O156" s="33">
        <v>0</v>
      </c>
      <c r="P156" s="33">
        <v>0</v>
      </c>
      <c r="Q156" s="33">
        <v>13</v>
      </c>
      <c r="R156" s="143">
        <v>11</v>
      </c>
      <c r="S156" s="143">
        <v>2</v>
      </c>
      <c r="T156" s="143" t="s">
        <v>655</v>
      </c>
      <c r="U156" s="143" t="s">
        <v>655</v>
      </c>
      <c r="V156" s="143">
        <v>13</v>
      </c>
      <c r="W156" s="162">
        <v>11</v>
      </c>
      <c r="X156" s="162">
        <v>1</v>
      </c>
      <c r="Y156" s="162" t="s">
        <v>656</v>
      </c>
      <c r="Z156" s="162" t="s">
        <v>656</v>
      </c>
      <c r="AA156" s="162">
        <v>12</v>
      </c>
      <c r="AB156" s="33"/>
      <c r="AC156" s="33"/>
      <c r="AD156" s="33"/>
      <c r="AE156" s="33"/>
      <c r="AF156" s="33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</row>
    <row r="157" spans="1:42" x14ac:dyDescent="0.2">
      <c r="A157" s="92"/>
      <c r="B157" s="90" t="s">
        <v>316</v>
      </c>
      <c r="C157" s="63" t="s">
        <v>553</v>
      </c>
      <c r="D157" s="33">
        <v>15</v>
      </c>
      <c r="E157" s="33">
        <v>21</v>
      </c>
      <c r="F157" s="33">
        <v>0</v>
      </c>
      <c r="G157" s="33">
        <v>36</v>
      </c>
      <c r="H157" s="33">
        <v>12</v>
      </c>
      <c r="I157" s="33">
        <v>26</v>
      </c>
      <c r="J157" s="33">
        <v>0</v>
      </c>
      <c r="K157" s="33">
        <v>0</v>
      </c>
      <c r="L157" s="33">
        <v>38</v>
      </c>
      <c r="M157" s="33">
        <v>10</v>
      </c>
      <c r="N157" s="33">
        <v>23</v>
      </c>
      <c r="O157" s="33">
        <v>0</v>
      </c>
      <c r="P157" s="33">
        <v>0</v>
      </c>
      <c r="Q157" s="33">
        <v>33</v>
      </c>
      <c r="R157" s="143">
        <v>9</v>
      </c>
      <c r="S157" s="143">
        <v>19</v>
      </c>
      <c r="T157" s="143" t="s">
        <v>655</v>
      </c>
      <c r="U157" s="143" t="s">
        <v>655</v>
      </c>
      <c r="V157" s="143">
        <v>28</v>
      </c>
      <c r="W157" s="162">
        <v>11</v>
      </c>
      <c r="X157" s="162">
        <v>33</v>
      </c>
      <c r="Y157" s="162" t="s">
        <v>656</v>
      </c>
      <c r="Z157" s="162" t="s">
        <v>656</v>
      </c>
      <c r="AA157" s="162">
        <v>44</v>
      </c>
      <c r="AB157" s="33"/>
      <c r="AC157" s="33"/>
      <c r="AD157" s="33"/>
      <c r="AE157" s="33"/>
      <c r="AF157" s="33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</row>
    <row r="158" spans="1:42" x14ac:dyDescent="0.2">
      <c r="A158" s="92"/>
      <c r="B158" s="90" t="s">
        <v>308</v>
      </c>
      <c r="C158" s="63" t="s">
        <v>696</v>
      </c>
      <c r="D158" s="33">
        <v>6</v>
      </c>
      <c r="E158" s="33">
        <v>2</v>
      </c>
      <c r="F158" s="33">
        <v>0</v>
      </c>
      <c r="G158" s="33">
        <v>8</v>
      </c>
      <c r="H158" s="33">
        <v>6</v>
      </c>
      <c r="I158" s="33">
        <v>1</v>
      </c>
      <c r="J158" s="33">
        <v>0</v>
      </c>
      <c r="K158" s="33">
        <v>0</v>
      </c>
      <c r="L158" s="33">
        <v>7</v>
      </c>
      <c r="M158" s="33">
        <v>5</v>
      </c>
      <c r="N158" s="33">
        <v>1</v>
      </c>
      <c r="O158" s="33">
        <v>0</v>
      </c>
      <c r="P158" s="33">
        <v>0</v>
      </c>
      <c r="Q158" s="33">
        <v>6</v>
      </c>
      <c r="R158" s="143">
        <v>4</v>
      </c>
      <c r="S158" s="143" t="s">
        <v>655</v>
      </c>
      <c r="T158" s="143" t="s">
        <v>655</v>
      </c>
      <c r="U158" s="143" t="s">
        <v>655</v>
      </c>
      <c r="V158" s="143">
        <v>4</v>
      </c>
      <c r="W158" s="162" t="s">
        <v>655</v>
      </c>
      <c r="X158" s="162" t="s">
        <v>655</v>
      </c>
      <c r="Y158" s="162" t="s">
        <v>656</v>
      </c>
      <c r="Z158" s="162" t="s">
        <v>656</v>
      </c>
      <c r="AA158" s="162" t="s">
        <v>657</v>
      </c>
      <c r="AB158" s="33"/>
      <c r="AC158" s="33"/>
      <c r="AD158" s="33"/>
      <c r="AE158" s="33"/>
      <c r="AF158" s="33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</row>
    <row r="159" spans="1:42" x14ac:dyDescent="0.2">
      <c r="A159" s="92"/>
      <c r="B159" s="90" t="s">
        <v>306</v>
      </c>
      <c r="C159" s="63" t="s">
        <v>697</v>
      </c>
      <c r="D159" s="33">
        <v>5</v>
      </c>
      <c r="E159" s="33">
        <v>1</v>
      </c>
      <c r="F159" s="33">
        <v>0</v>
      </c>
      <c r="G159" s="33">
        <v>6</v>
      </c>
      <c r="H159" s="33">
        <v>5</v>
      </c>
      <c r="I159" s="33">
        <v>1</v>
      </c>
      <c r="J159" s="33">
        <v>0</v>
      </c>
      <c r="K159" s="33">
        <v>0</v>
      </c>
      <c r="L159" s="33">
        <v>6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143" t="s">
        <v>655</v>
      </c>
      <c r="S159" s="143" t="s">
        <v>655</v>
      </c>
      <c r="T159" s="143" t="s">
        <v>655</v>
      </c>
      <c r="U159" s="143" t="s">
        <v>655</v>
      </c>
      <c r="V159" s="143" t="s">
        <v>657</v>
      </c>
      <c r="W159" s="162" t="s">
        <v>655</v>
      </c>
      <c r="X159" s="162" t="s">
        <v>655</v>
      </c>
      <c r="Y159" s="162" t="s">
        <v>656</v>
      </c>
      <c r="Z159" s="162" t="s">
        <v>656</v>
      </c>
      <c r="AA159" s="162" t="s">
        <v>657</v>
      </c>
      <c r="AB159" s="33"/>
      <c r="AC159" s="33"/>
      <c r="AD159" s="33"/>
      <c r="AE159" s="33"/>
      <c r="AF159" s="33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</row>
    <row r="160" spans="1:42" x14ac:dyDescent="0.2">
      <c r="A160" s="92"/>
      <c r="B160" s="90" t="s">
        <v>299</v>
      </c>
      <c r="C160" s="63" t="s">
        <v>698</v>
      </c>
      <c r="D160" s="33">
        <v>12</v>
      </c>
      <c r="E160" s="33">
        <v>4</v>
      </c>
      <c r="F160" s="33">
        <v>0</v>
      </c>
      <c r="G160" s="33">
        <v>16</v>
      </c>
      <c r="H160" s="33">
        <v>12</v>
      </c>
      <c r="I160" s="33">
        <v>5</v>
      </c>
      <c r="J160" s="33">
        <v>0</v>
      </c>
      <c r="K160" s="33">
        <v>0</v>
      </c>
      <c r="L160" s="33">
        <v>17</v>
      </c>
      <c r="M160" s="33">
        <v>9</v>
      </c>
      <c r="N160" s="33">
        <v>5</v>
      </c>
      <c r="O160" s="33">
        <v>0</v>
      </c>
      <c r="P160" s="33">
        <v>0</v>
      </c>
      <c r="Q160" s="33">
        <v>14</v>
      </c>
      <c r="R160" s="143">
        <v>9</v>
      </c>
      <c r="S160" s="143">
        <v>7</v>
      </c>
      <c r="T160" s="143" t="s">
        <v>655</v>
      </c>
      <c r="U160" s="143" t="s">
        <v>655</v>
      </c>
      <c r="V160" s="143">
        <v>16</v>
      </c>
      <c r="W160" s="162">
        <v>8</v>
      </c>
      <c r="X160" s="162">
        <v>8</v>
      </c>
      <c r="Y160" s="162" t="s">
        <v>656</v>
      </c>
      <c r="Z160" s="162" t="s">
        <v>656</v>
      </c>
      <c r="AA160" s="162">
        <v>16</v>
      </c>
      <c r="AB160" s="33"/>
      <c r="AC160" s="33"/>
      <c r="AD160" s="33"/>
      <c r="AE160" s="33"/>
      <c r="AF160" s="33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</row>
    <row r="161" spans="1:42" x14ac:dyDescent="0.2">
      <c r="A161" s="92"/>
      <c r="B161" s="90" t="s">
        <v>297</v>
      </c>
      <c r="C161" s="63" t="s">
        <v>699</v>
      </c>
      <c r="D161" s="33">
        <v>16</v>
      </c>
      <c r="E161" s="33">
        <v>10</v>
      </c>
      <c r="F161" s="33">
        <v>0</v>
      </c>
      <c r="G161" s="33">
        <v>26</v>
      </c>
      <c r="H161" s="33">
        <v>15</v>
      </c>
      <c r="I161" s="33">
        <v>7</v>
      </c>
      <c r="J161" s="33">
        <v>0</v>
      </c>
      <c r="K161" s="33">
        <v>0</v>
      </c>
      <c r="L161" s="33">
        <v>22</v>
      </c>
      <c r="M161" s="33">
        <v>18</v>
      </c>
      <c r="N161" s="33">
        <v>8</v>
      </c>
      <c r="O161" s="33">
        <v>0</v>
      </c>
      <c r="P161" s="33">
        <v>0</v>
      </c>
      <c r="Q161" s="33">
        <v>26</v>
      </c>
      <c r="R161" s="143">
        <v>16</v>
      </c>
      <c r="S161" s="143">
        <v>9</v>
      </c>
      <c r="T161" s="143" t="s">
        <v>655</v>
      </c>
      <c r="U161" s="143" t="s">
        <v>655</v>
      </c>
      <c r="V161" s="143">
        <v>25</v>
      </c>
      <c r="W161" s="162">
        <v>17</v>
      </c>
      <c r="X161" s="162">
        <v>8</v>
      </c>
      <c r="Y161" s="162" t="s">
        <v>656</v>
      </c>
      <c r="Z161" s="162" t="s">
        <v>656</v>
      </c>
      <c r="AA161" s="162">
        <v>25</v>
      </c>
      <c r="AB161" s="33"/>
      <c r="AC161" s="33"/>
      <c r="AD161" s="33"/>
      <c r="AE161" s="33"/>
      <c r="AF161" s="33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</row>
    <row r="162" spans="1:42" x14ac:dyDescent="0.2">
      <c r="A162" s="92"/>
      <c r="B162" s="90" t="s">
        <v>304</v>
      </c>
      <c r="C162" s="63" t="s">
        <v>700</v>
      </c>
      <c r="D162" s="33">
        <v>23</v>
      </c>
      <c r="E162" s="33">
        <v>2</v>
      </c>
      <c r="F162" s="33">
        <v>0</v>
      </c>
      <c r="G162" s="33">
        <v>25</v>
      </c>
      <c r="H162" s="33">
        <v>16</v>
      </c>
      <c r="I162" s="33">
        <v>2</v>
      </c>
      <c r="J162" s="33">
        <v>0</v>
      </c>
      <c r="K162" s="33">
        <v>0</v>
      </c>
      <c r="L162" s="33">
        <v>18</v>
      </c>
      <c r="M162" s="33">
        <v>14</v>
      </c>
      <c r="N162" s="33">
        <v>2</v>
      </c>
      <c r="O162" s="33">
        <v>0</v>
      </c>
      <c r="P162" s="33">
        <v>0</v>
      </c>
      <c r="Q162" s="33">
        <v>16</v>
      </c>
      <c r="R162" s="143">
        <v>15</v>
      </c>
      <c r="S162" s="143">
        <v>2</v>
      </c>
      <c r="T162" s="143" t="s">
        <v>655</v>
      </c>
      <c r="U162" s="143" t="s">
        <v>655</v>
      </c>
      <c r="V162" s="143">
        <v>17</v>
      </c>
      <c r="W162" s="162">
        <v>18</v>
      </c>
      <c r="X162" s="162">
        <v>2</v>
      </c>
      <c r="Y162" s="162" t="s">
        <v>656</v>
      </c>
      <c r="Z162" s="162" t="s">
        <v>656</v>
      </c>
      <c r="AA162" s="162">
        <v>20</v>
      </c>
      <c r="AB162" s="33"/>
      <c r="AC162" s="33"/>
      <c r="AD162" s="33"/>
      <c r="AE162" s="33"/>
      <c r="AF162" s="33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</row>
    <row r="163" spans="1:42" x14ac:dyDescent="0.2">
      <c r="A163" s="96"/>
      <c r="B163" s="90" t="s">
        <v>701</v>
      </c>
      <c r="C163" s="63" t="s">
        <v>522</v>
      </c>
      <c r="D163" s="33">
        <v>3</v>
      </c>
      <c r="E163" s="33"/>
      <c r="F163" s="33">
        <v>0</v>
      </c>
      <c r="G163" s="33">
        <v>3</v>
      </c>
      <c r="H163" s="33">
        <v>6</v>
      </c>
      <c r="I163" s="33">
        <v>0</v>
      </c>
      <c r="J163" s="33">
        <v>0</v>
      </c>
      <c r="K163" s="33">
        <v>0</v>
      </c>
      <c r="L163" s="33">
        <v>6</v>
      </c>
      <c r="M163" s="33">
        <v>6</v>
      </c>
      <c r="N163" s="33">
        <v>0</v>
      </c>
      <c r="O163" s="33">
        <v>0</v>
      </c>
      <c r="P163" s="33">
        <v>0</v>
      </c>
      <c r="Q163" s="33">
        <v>6</v>
      </c>
      <c r="R163" s="143">
        <v>7</v>
      </c>
      <c r="S163" s="143" t="s">
        <v>682</v>
      </c>
      <c r="T163" s="143" t="s">
        <v>655</v>
      </c>
      <c r="U163" s="143" t="s">
        <v>655</v>
      </c>
      <c r="V163" s="143">
        <v>7</v>
      </c>
      <c r="W163" s="162">
        <v>8</v>
      </c>
      <c r="X163" s="162" t="s">
        <v>702</v>
      </c>
      <c r="Y163" s="162" t="s">
        <v>656</v>
      </c>
      <c r="Z163" s="162" t="s">
        <v>656</v>
      </c>
      <c r="AA163" s="162">
        <v>8</v>
      </c>
      <c r="AB163" s="33"/>
      <c r="AC163" s="33"/>
      <c r="AD163" s="33"/>
      <c r="AE163" s="33"/>
      <c r="AF163" s="33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</row>
    <row r="164" spans="1:42" x14ac:dyDescent="0.2">
      <c r="A164" s="67"/>
      <c r="B164" s="90" t="s">
        <v>312</v>
      </c>
      <c r="C164" s="63" t="s">
        <v>551</v>
      </c>
      <c r="D164" s="33">
        <v>8</v>
      </c>
      <c r="E164" s="33">
        <v>4</v>
      </c>
      <c r="F164" s="33">
        <v>0</v>
      </c>
      <c r="G164" s="33">
        <v>12</v>
      </c>
      <c r="H164" s="33">
        <v>7</v>
      </c>
      <c r="I164" s="33">
        <v>5</v>
      </c>
      <c r="J164" s="33">
        <v>0</v>
      </c>
      <c r="K164" s="33">
        <v>0</v>
      </c>
      <c r="L164" s="33">
        <v>12</v>
      </c>
      <c r="M164" s="33">
        <v>8</v>
      </c>
      <c r="N164" s="33">
        <v>3</v>
      </c>
      <c r="O164" s="33">
        <v>0</v>
      </c>
      <c r="P164" s="33">
        <v>0</v>
      </c>
      <c r="Q164" s="33">
        <v>11</v>
      </c>
      <c r="R164" s="143">
        <v>9</v>
      </c>
      <c r="S164" s="143">
        <v>4</v>
      </c>
      <c r="T164" s="143" t="s">
        <v>655</v>
      </c>
      <c r="U164" s="143" t="s">
        <v>655</v>
      </c>
      <c r="V164" s="143">
        <v>13</v>
      </c>
      <c r="W164" s="162">
        <v>13</v>
      </c>
      <c r="X164" s="162">
        <v>9</v>
      </c>
      <c r="Y164" s="162">
        <v>1</v>
      </c>
      <c r="Z164" s="162">
        <v>1</v>
      </c>
      <c r="AA164" s="162">
        <v>24</v>
      </c>
      <c r="AB164" s="33"/>
      <c r="AC164" s="33"/>
      <c r="AD164" s="33"/>
      <c r="AE164" s="33"/>
      <c r="AF164" s="33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</row>
    <row r="165" spans="1:42" x14ac:dyDescent="0.2">
      <c r="A165" s="96"/>
      <c r="B165" s="90" t="s">
        <v>703</v>
      </c>
      <c r="C165" s="63" t="s">
        <v>704</v>
      </c>
      <c r="D165" s="33">
        <v>4</v>
      </c>
      <c r="E165" s="33">
        <v>0</v>
      </c>
      <c r="F165" s="33">
        <v>0</v>
      </c>
      <c r="G165" s="33">
        <v>4</v>
      </c>
      <c r="H165" s="33">
        <v>5</v>
      </c>
      <c r="I165" s="33">
        <v>0</v>
      </c>
      <c r="J165" s="33">
        <v>0</v>
      </c>
      <c r="K165" s="33">
        <v>0</v>
      </c>
      <c r="L165" s="33">
        <v>5</v>
      </c>
      <c r="M165" s="33">
        <v>4</v>
      </c>
      <c r="N165" s="33">
        <v>1</v>
      </c>
      <c r="O165" s="33">
        <v>0</v>
      </c>
      <c r="P165" s="33">
        <v>0</v>
      </c>
      <c r="Q165" s="33">
        <v>5</v>
      </c>
      <c r="R165" s="143">
        <v>4</v>
      </c>
      <c r="S165" s="143">
        <v>1</v>
      </c>
      <c r="T165" s="143">
        <v>1</v>
      </c>
      <c r="U165" s="143" t="s">
        <v>655</v>
      </c>
      <c r="V165" s="143">
        <v>6</v>
      </c>
      <c r="W165" s="162">
        <v>6</v>
      </c>
      <c r="X165" s="162">
        <v>1</v>
      </c>
      <c r="Y165" s="162">
        <v>1</v>
      </c>
      <c r="Z165" s="162" t="s">
        <v>656</v>
      </c>
      <c r="AA165" s="162">
        <v>8</v>
      </c>
      <c r="AB165" s="33"/>
      <c r="AC165" s="33"/>
      <c r="AD165" s="33"/>
      <c r="AE165" s="33"/>
      <c r="AF165" s="33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</row>
    <row r="166" spans="1:42" x14ac:dyDescent="0.2">
      <c r="A166" s="91">
        <v>9</v>
      </c>
      <c r="B166" s="62" t="s">
        <v>45</v>
      </c>
      <c r="C166" s="54"/>
      <c r="D166" s="55">
        <v>164</v>
      </c>
      <c r="E166" s="55">
        <v>90</v>
      </c>
      <c r="F166" s="55">
        <v>0</v>
      </c>
      <c r="G166" s="55">
        <v>254</v>
      </c>
      <c r="H166" s="55">
        <v>162</v>
      </c>
      <c r="I166" s="55">
        <v>91</v>
      </c>
      <c r="J166" s="55">
        <v>0</v>
      </c>
      <c r="K166" s="55">
        <v>0</v>
      </c>
      <c r="L166" s="55">
        <v>253</v>
      </c>
      <c r="M166" s="55">
        <v>153</v>
      </c>
      <c r="N166" s="55">
        <v>83</v>
      </c>
      <c r="O166" s="55">
        <v>0</v>
      </c>
      <c r="P166" s="55">
        <v>0</v>
      </c>
      <c r="Q166" s="55">
        <v>236</v>
      </c>
      <c r="R166" s="141">
        <v>148</v>
      </c>
      <c r="S166" s="141">
        <v>83</v>
      </c>
      <c r="T166" s="141" t="s">
        <v>655</v>
      </c>
      <c r="U166" s="141" t="s">
        <v>655</v>
      </c>
      <c r="V166" s="141">
        <v>231</v>
      </c>
      <c r="W166" s="160">
        <v>142</v>
      </c>
      <c r="X166" s="160">
        <v>79</v>
      </c>
      <c r="Y166" s="160" t="s">
        <v>656</v>
      </c>
      <c r="Z166" s="160" t="s">
        <v>656</v>
      </c>
      <c r="AA166" s="160">
        <v>221</v>
      </c>
      <c r="AB166" s="55"/>
      <c r="AC166" s="55"/>
      <c r="AD166" s="55"/>
      <c r="AE166" s="55"/>
      <c r="AF166" s="55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</row>
    <row r="167" spans="1:42" x14ac:dyDescent="0.2">
      <c r="A167" s="92"/>
      <c r="B167" s="90" t="s">
        <v>293</v>
      </c>
      <c r="C167" s="63" t="s">
        <v>542</v>
      </c>
      <c r="D167" s="33">
        <v>99</v>
      </c>
      <c r="E167" s="33">
        <v>64</v>
      </c>
      <c r="F167" s="33">
        <v>0</v>
      </c>
      <c r="G167" s="33">
        <v>163</v>
      </c>
      <c r="H167" s="33">
        <v>95</v>
      </c>
      <c r="I167" s="33">
        <v>66</v>
      </c>
      <c r="J167" s="33">
        <v>0</v>
      </c>
      <c r="K167" s="33">
        <v>0</v>
      </c>
      <c r="L167" s="33">
        <v>161</v>
      </c>
      <c r="M167" s="33">
        <v>94</v>
      </c>
      <c r="N167" s="33">
        <v>56</v>
      </c>
      <c r="O167" s="33">
        <v>0</v>
      </c>
      <c r="P167" s="33">
        <v>0</v>
      </c>
      <c r="Q167" s="33">
        <v>150</v>
      </c>
      <c r="R167" s="143">
        <v>88</v>
      </c>
      <c r="S167" s="143">
        <v>54</v>
      </c>
      <c r="T167" s="143" t="s">
        <v>655</v>
      </c>
      <c r="U167" s="143" t="s">
        <v>655</v>
      </c>
      <c r="V167" s="143">
        <v>142</v>
      </c>
      <c r="W167" s="162">
        <v>78</v>
      </c>
      <c r="X167" s="162">
        <v>49</v>
      </c>
      <c r="Y167" s="162" t="s">
        <v>656</v>
      </c>
      <c r="Z167" s="162" t="s">
        <v>656</v>
      </c>
      <c r="AA167" s="162">
        <v>127</v>
      </c>
      <c r="AB167" s="33"/>
      <c r="AC167" s="33"/>
      <c r="AD167" s="33"/>
      <c r="AE167" s="33"/>
      <c r="AF167" s="33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</row>
    <row r="168" spans="1:42" x14ac:dyDescent="0.2">
      <c r="A168" s="92"/>
      <c r="B168" s="90" t="s">
        <v>320</v>
      </c>
      <c r="C168" s="63" t="s">
        <v>699</v>
      </c>
      <c r="D168" s="33">
        <v>51</v>
      </c>
      <c r="E168" s="33">
        <v>20</v>
      </c>
      <c r="F168" s="33">
        <v>0</v>
      </c>
      <c r="G168" s="33">
        <v>71</v>
      </c>
      <c r="H168" s="33">
        <v>51</v>
      </c>
      <c r="I168" s="33">
        <v>20</v>
      </c>
      <c r="J168" s="33">
        <v>0</v>
      </c>
      <c r="K168" s="33">
        <v>0</v>
      </c>
      <c r="L168" s="33">
        <v>71</v>
      </c>
      <c r="M168" s="33">
        <v>46</v>
      </c>
      <c r="N168" s="33">
        <v>23</v>
      </c>
      <c r="O168" s="33">
        <v>0</v>
      </c>
      <c r="P168" s="33">
        <v>0</v>
      </c>
      <c r="Q168" s="33">
        <v>69</v>
      </c>
      <c r="R168" s="143">
        <v>49</v>
      </c>
      <c r="S168" s="143">
        <v>26</v>
      </c>
      <c r="T168" s="143" t="s">
        <v>655</v>
      </c>
      <c r="U168" s="143" t="s">
        <v>655</v>
      </c>
      <c r="V168" s="143">
        <v>75</v>
      </c>
      <c r="W168" s="162">
        <v>49</v>
      </c>
      <c r="X168" s="162">
        <v>28</v>
      </c>
      <c r="Y168" s="162" t="s">
        <v>656</v>
      </c>
      <c r="Z168" s="162" t="s">
        <v>656</v>
      </c>
      <c r="AA168" s="162">
        <v>77</v>
      </c>
      <c r="AB168" s="33"/>
      <c r="AC168" s="33"/>
      <c r="AD168" s="33"/>
      <c r="AE168" s="33"/>
      <c r="AF168" s="33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</row>
    <row r="169" spans="1:42" x14ac:dyDescent="0.2">
      <c r="A169" s="92"/>
      <c r="B169" s="90" t="s">
        <v>321</v>
      </c>
      <c r="C169" s="63" t="s">
        <v>700</v>
      </c>
      <c r="D169" s="33">
        <v>14</v>
      </c>
      <c r="E169" s="33">
        <v>6</v>
      </c>
      <c r="F169" s="33">
        <v>0</v>
      </c>
      <c r="G169" s="33">
        <v>20</v>
      </c>
      <c r="H169" s="33">
        <v>16</v>
      </c>
      <c r="I169" s="33">
        <v>5</v>
      </c>
      <c r="J169" s="33">
        <v>0</v>
      </c>
      <c r="K169" s="33">
        <v>0</v>
      </c>
      <c r="L169" s="33">
        <v>21</v>
      </c>
      <c r="M169" s="33">
        <v>13</v>
      </c>
      <c r="N169" s="33">
        <v>4</v>
      </c>
      <c r="O169" s="33">
        <v>0</v>
      </c>
      <c r="P169" s="33">
        <v>0</v>
      </c>
      <c r="Q169" s="33">
        <v>17</v>
      </c>
      <c r="R169" s="143">
        <v>11</v>
      </c>
      <c r="S169" s="143">
        <v>3</v>
      </c>
      <c r="T169" s="143" t="s">
        <v>655</v>
      </c>
      <c r="U169" s="143" t="s">
        <v>655</v>
      </c>
      <c r="V169" s="143">
        <v>14</v>
      </c>
      <c r="W169" s="162">
        <v>15</v>
      </c>
      <c r="X169" s="162">
        <v>2</v>
      </c>
      <c r="Y169" s="162" t="s">
        <v>656</v>
      </c>
      <c r="Z169" s="162" t="s">
        <v>656</v>
      </c>
      <c r="AA169" s="162">
        <v>17</v>
      </c>
      <c r="AB169" s="33"/>
      <c r="AC169" s="33"/>
      <c r="AD169" s="33"/>
      <c r="AE169" s="33"/>
      <c r="AF169" s="33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</row>
    <row r="170" spans="1:42" x14ac:dyDescent="0.2">
      <c r="A170" s="81" t="s">
        <v>637</v>
      </c>
      <c r="B170" s="67"/>
      <c r="C170" s="68"/>
      <c r="D170" s="32">
        <v>109</v>
      </c>
      <c r="E170" s="32">
        <v>77</v>
      </c>
      <c r="F170" s="32">
        <v>0</v>
      </c>
      <c r="G170" s="32">
        <v>186</v>
      </c>
      <c r="H170" s="32">
        <v>99</v>
      </c>
      <c r="I170" s="32">
        <v>70</v>
      </c>
      <c r="J170" s="32">
        <v>0</v>
      </c>
      <c r="K170" s="32">
        <v>0</v>
      </c>
      <c r="L170" s="32">
        <v>169</v>
      </c>
      <c r="M170" s="32">
        <v>91</v>
      </c>
      <c r="N170" s="32">
        <v>63</v>
      </c>
      <c r="O170" s="32">
        <v>1</v>
      </c>
      <c r="P170" s="32">
        <v>0</v>
      </c>
      <c r="Q170" s="32">
        <v>155</v>
      </c>
      <c r="R170" s="144">
        <v>81</v>
      </c>
      <c r="S170" s="147">
        <v>65</v>
      </c>
      <c r="T170" s="147">
        <v>1</v>
      </c>
      <c r="U170" s="147" t="s">
        <v>655</v>
      </c>
      <c r="V170" s="147">
        <v>147</v>
      </c>
      <c r="W170" s="156">
        <v>76</v>
      </c>
      <c r="X170" s="156">
        <v>61</v>
      </c>
      <c r="Y170" s="156">
        <v>1</v>
      </c>
      <c r="Z170" s="156" t="s">
        <v>656</v>
      </c>
      <c r="AA170" s="156">
        <v>138</v>
      </c>
      <c r="AB170" s="32"/>
      <c r="AC170" s="32"/>
      <c r="AD170" s="32"/>
      <c r="AE170" s="32"/>
      <c r="AF170" s="32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</row>
    <row r="171" spans="1:42" x14ac:dyDescent="0.2">
      <c r="A171" s="90" t="s">
        <v>36</v>
      </c>
      <c r="B171" s="53"/>
      <c r="C171" s="54"/>
      <c r="D171" s="55">
        <v>109</v>
      </c>
      <c r="E171" s="55">
        <v>77</v>
      </c>
      <c r="F171" s="55">
        <v>0</v>
      </c>
      <c r="G171" s="55">
        <v>186</v>
      </c>
      <c r="H171" s="55">
        <v>99</v>
      </c>
      <c r="I171" s="55">
        <v>70</v>
      </c>
      <c r="J171" s="55">
        <v>0</v>
      </c>
      <c r="K171" s="55">
        <v>0</v>
      </c>
      <c r="L171" s="55">
        <v>169</v>
      </c>
      <c r="M171" s="55">
        <v>91</v>
      </c>
      <c r="N171" s="55">
        <v>63</v>
      </c>
      <c r="O171" s="55">
        <v>1</v>
      </c>
      <c r="P171" s="55">
        <v>0</v>
      </c>
      <c r="Q171" s="55">
        <v>155</v>
      </c>
      <c r="R171" s="139">
        <v>81</v>
      </c>
      <c r="S171" s="139">
        <v>65</v>
      </c>
      <c r="T171" s="139">
        <v>1</v>
      </c>
      <c r="U171" s="139" t="s">
        <v>655</v>
      </c>
      <c r="V171" s="139">
        <v>147</v>
      </c>
      <c r="W171" s="158">
        <v>76</v>
      </c>
      <c r="X171" s="158">
        <v>61</v>
      </c>
      <c r="Y171" s="158">
        <v>1</v>
      </c>
      <c r="Z171" s="158" t="s">
        <v>656</v>
      </c>
      <c r="AA171" s="158">
        <v>138</v>
      </c>
      <c r="AB171" s="55"/>
      <c r="AC171" s="55"/>
      <c r="AD171" s="55"/>
      <c r="AE171" s="55"/>
      <c r="AF171" s="55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</row>
    <row r="172" spans="1:42" x14ac:dyDescent="0.2">
      <c r="A172" s="91">
        <v>5</v>
      </c>
      <c r="B172" s="62" t="s">
        <v>37</v>
      </c>
      <c r="C172" s="54"/>
      <c r="D172" s="55">
        <v>109</v>
      </c>
      <c r="E172" s="55">
        <v>77</v>
      </c>
      <c r="F172" s="55">
        <v>0</v>
      </c>
      <c r="G172" s="55">
        <v>186</v>
      </c>
      <c r="H172" s="55">
        <v>99</v>
      </c>
      <c r="I172" s="55">
        <v>70</v>
      </c>
      <c r="J172" s="55">
        <v>0</v>
      </c>
      <c r="K172" s="55">
        <v>0</v>
      </c>
      <c r="L172" s="55">
        <v>169</v>
      </c>
      <c r="M172" s="55">
        <v>91</v>
      </c>
      <c r="N172" s="55">
        <v>63</v>
      </c>
      <c r="O172" s="55">
        <v>1</v>
      </c>
      <c r="P172" s="55">
        <v>0</v>
      </c>
      <c r="Q172" s="55">
        <v>155</v>
      </c>
      <c r="R172" s="141">
        <v>81</v>
      </c>
      <c r="S172" s="141">
        <v>65</v>
      </c>
      <c r="T172" s="141">
        <v>1</v>
      </c>
      <c r="U172" s="141" t="s">
        <v>655</v>
      </c>
      <c r="V172" s="141">
        <v>147</v>
      </c>
      <c r="W172" s="160">
        <v>76</v>
      </c>
      <c r="X172" s="160">
        <v>61</v>
      </c>
      <c r="Y172" s="160">
        <v>1</v>
      </c>
      <c r="Z172" s="160" t="s">
        <v>656</v>
      </c>
      <c r="AA172" s="160">
        <v>138</v>
      </c>
      <c r="AB172" s="55"/>
      <c r="AC172" s="55"/>
      <c r="AD172" s="55"/>
      <c r="AE172" s="55"/>
      <c r="AF172" s="55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</row>
    <row r="173" spans="1:42" x14ac:dyDescent="0.2">
      <c r="A173" s="92"/>
      <c r="B173" s="90" t="s">
        <v>323</v>
      </c>
      <c r="C173" s="63" t="s">
        <v>564</v>
      </c>
      <c r="D173" s="33">
        <v>109</v>
      </c>
      <c r="E173" s="33">
        <v>77</v>
      </c>
      <c r="F173" s="33">
        <v>0</v>
      </c>
      <c r="G173" s="33">
        <v>186</v>
      </c>
      <c r="H173" s="33">
        <v>99</v>
      </c>
      <c r="I173" s="33">
        <v>70</v>
      </c>
      <c r="J173" s="33">
        <v>0</v>
      </c>
      <c r="K173" s="33">
        <v>0</v>
      </c>
      <c r="L173" s="33">
        <v>169</v>
      </c>
      <c r="M173" s="33">
        <v>91</v>
      </c>
      <c r="N173" s="33">
        <v>63</v>
      </c>
      <c r="O173" s="33">
        <v>1</v>
      </c>
      <c r="P173" s="33">
        <v>0</v>
      </c>
      <c r="Q173" s="33">
        <v>155</v>
      </c>
      <c r="R173" s="143">
        <v>81</v>
      </c>
      <c r="S173" s="143">
        <v>65</v>
      </c>
      <c r="T173" s="143">
        <v>1</v>
      </c>
      <c r="U173" s="143" t="s">
        <v>655</v>
      </c>
      <c r="V173" s="143">
        <v>147</v>
      </c>
      <c r="W173" s="162">
        <v>76</v>
      </c>
      <c r="X173" s="162">
        <v>61</v>
      </c>
      <c r="Y173" s="162">
        <v>1</v>
      </c>
      <c r="Z173" s="162" t="s">
        <v>656</v>
      </c>
      <c r="AA173" s="162">
        <v>138</v>
      </c>
      <c r="AB173" s="33"/>
      <c r="AC173" s="33"/>
      <c r="AD173" s="33"/>
      <c r="AE173" s="33"/>
      <c r="AF173" s="33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</row>
    <row r="174" spans="1:42" x14ac:dyDescent="0.2">
      <c r="A174" s="81" t="s">
        <v>638</v>
      </c>
      <c r="B174" s="67"/>
      <c r="C174" s="68"/>
      <c r="D174" s="32">
        <f>SUM(D175,D199)</f>
        <v>1026</v>
      </c>
      <c r="E174" s="32">
        <f t="shared" ref="E174:Q174" si="14">SUM(E175,E199)</f>
        <v>490</v>
      </c>
      <c r="F174" s="32">
        <f t="shared" si="14"/>
        <v>11</v>
      </c>
      <c r="G174" s="32">
        <f t="shared" si="14"/>
        <v>1527</v>
      </c>
      <c r="H174" s="32">
        <f t="shared" si="14"/>
        <v>982</v>
      </c>
      <c r="I174" s="32">
        <f t="shared" si="14"/>
        <v>501</v>
      </c>
      <c r="J174" s="32">
        <f t="shared" si="14"/>
        <v>13</v>
      </c>
      <c r="K174" s="32">
        <f t="shared" si="14"/>
        <v>0</v>
      </c>
      <c r="L174" s="32">
        <f t="shared" si="14"/>
        <v>1496</v>
      </c>
      <c r="M174" s="32">
        <f t="shared" si="14"/>
        <v>999</v>
      </c>
      <c r="N174" s="32">
        <f t="shared" si="14"/>
        <v>506</v>
      </c>
      <c r="O174" s="32">
        <f t="shared" si="14"/>
        <v>22</v>
      </c>
      <c r="P174" s="32">
        <f t="shared" si="14"/>
        <v>4</v>
      </c>
      <c r="Q174" s="32">
        <f t="shared" si="14"/>
        <v>1531</v>
      </c>
      <c r="R174" s="144">
        <v>941</v>
      </c>
      <c r="S174" s="147">
        <v>508</v>
      </c>
      <c r="T174" s="147">
        <v>25</v>
      </c>
      <c r="U174" s="147" t="s">
        <v>655</v>
      </c>
      <c r="V174" s="148">
        <v>1474</v>
      </c>
      <c r="W174" s="156">
        <v>901</v>
      </c>
      <c r="X174" s="156">
        <v>484</v>
      </c>
      <c r="Y174" s="156">
        <v>26</v>
      </c>
      <c r="Z174" s="156">
        <v>1</v>
      </c>
      <c r="AA174" s="157">
        <v>1412</v>
      </c>
      <c r="AB174" s="32"/>
      <c r="AC174" s="32"/>
      <c r="AD174" s="32"/>
      <c r="AE174" s="32"/>
      <c r="AF174" s="32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</row>
    <row r="175" spans="1:42" x14ac:dyDescent="0.2">
      <c r="A175" s="90" t="s">
        <v>36</v>
      </c>
      <c r="B175" s="53"/>
      <c r="C175" s="54"/>
      <c r="D175" s="55">
        <v>811</v>
      </c>
      <c r="E175" s="55">
        <v>307</v>
      </c>
      <c r="F175" s="55">
        <v>8</v>
      </c>
      <c r="G175" s="55">
        <v>1126</v>
      </c>
      <c r="H175" s="55">
        <v>780</v>
      </c>
      <c r="I175" s="55">
        <v>316</v>
      </c>
      <c r="J175" s="55">
        <v>8</v>
      </c>
      <c r="K175" s="55">
        <v>0</v>
      </c>
      <c r="L175" s="55">
        <v>1104</v>
      </c>
      <c r="M175" s="55">
        <v>766</v>
      </c>
      <c r="N175" s="55">
        <v>328</v>
      </c>
      <c r="O175" s="55">
        <v>10</v>
      </c>
      <c r="P175" s="55">
        <v>3</v>
      </c>
      <c r="Q175" s="55">
        <v>1107</v>
      </c>
      <c r="R175" s="139">
        <v>728</v>
      </c>
      <c r="S175" s="139">
        <v>331</v>
      </c>
      <c r="T175" s="139">
        <v>10</v>
      </c>
      <c r="U175" s="139" t="s">
        <v>655</v>
      </c>
      <c r="V175" s="140">
        <v>1069</v>
      </c>
      <c r="W175" s="158">
        <v>690</v>
      </c>
      <c r="X175" s="158">
        <v>326</v>
      </c>
      <c r="Y175" s="158">
        <v>8</v>
      </c>
      <c r="Z175" s="158">
        <v>1</v>
      </c>
      <c r="AA175" s="159">
        <v>1025</v>
      </c>
      <c r="AB175" s="55"/>
      <c r="AC175" s="55"/>
      <c r="AD175" s="55"/>
      <c r="AE175" s="55"/>
      <c r="AF175" s="55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</row>
    <row r="176" spans="1:42" x14ac:dyDescent="0.2">
      <c r="A176" s="91">
        <v>5</v>
      </c>
      <c r="B176" s="62" t="s">
        <v>37</v>
      </c>
      <c r="C176" s="54"/>
      <c r="D176" s="55">
        <v>811</v>
      </c>
      <c r="E176" s="55">
        <v>307</v>
      </c>
      <c r="F176" s="55">
        <v>8</v>
      </c>
      <c r="G176" s="55">
        <v>1126</v>
      </c>
      <c r="H176" s="55">
        <v>780</v>
      </c>
      <c r="I176" s="55">
        <v>316</v>
      </c>
      <c r="J176" s="55">
        <v>8</v>
      </c>
      <c r="K176" s="55">
        <v>0</v>
      </c>
      <c r="L176" s="55">
        <v>1104</v>
      </c>
      <c r="M176" s="55">
        <v>766</v>
      </c>
      <c r="N176" s="55">
        <v>328</v>
      </c>
      <c r="O176" s="55">
        <v>10</v>
      </c>
      <c r="P176" s="55">
        <v>3</v>
      </c>
      <c r="Q176" s="55">
        <v>1107</v>
      </c>
      <c r="R176" s="141">
        <v>728</v>
      </c>
      <c r="S176" s="141">
        <v>331</v>
      </c>
      <c r="T176" s="141">
        <v>10</v>
      </c>
      <c r="U176" s="141" t="s">
        <v>655</v>
      </c>
      <c r="V176" s="142">
        <v>1069</v>
      </c>
      <c r="W176" s="160">
        <v>690</v>
      </c>
      <c r="X176" s="160">
        <v>326</v>
      </c>
      <c r="Y176" s="160">
        <v>8</v>
      </c>
      <c r="Z176" s="160">
        <v>1</v>
      </c>
      <c r="AA176" s="161">
        <v>1025</v>
      </c>
      <c r="AB176" s="55"/>
      <c r="AC176" s="55"/>
      <c r="AD176" s="55"/>
      <c r="AE176" s="55"/>
      <c r="AF176" s="55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</row>
    <row r="177" spans="1:42" x14ac:dyDescent="0.2">
      <c r="A177" s="92"/>
      <c r="B177" s="90" t="s">
        <v>386</v>
      </c>
      <c r="C177" s="63" t="s">
        <v>576</v>
      </c>
      <c r="D177" s="33">
        <v>10</v>
      </c>
      <c r="E177" s="33">
        <v>11</v>
      </c>
      <c r="F177" s="33">
        <v>0</v>
      </c>
      <c r="G177" s="33">
        <v>21</v>
      </c>
      <c r="H177" s="33">
        <v>12</v>
      </c>
      <c r="I177" s="33">
        <v>11</v>
      </c>
      <c r="J177" s="33">
        <v>0</v>
      </c>
      <c r="K177" s="33">
        <v>0</v>
      </c>
      <c r="L177" s="33">
        <v>23</v>
      </c>
      <c r="M177" s="33">
        <v>8</v>
      </c>
      <c r="N177" s="33">
        <v>10</v>
      </c>
      <c r="O177" s="33">
        <v>0</v>
      </c>
      <c r="P177" s="33">
        <v>0</v>
      </c>
      <c r="Q177" s="33">
        <v>18</v>
      </c>
      <c r="R177" s="143">
        <v>8</v>
      </c>
      <c r="S177" s="143">
        <v>11</v>
      </c>
      <c r="T177" s="143" t="s">
        <v>655</v>
      </c>
      <c r="U177" s="143" t="s">
        <v>655</v>
      </c>
      <c r="V177" s="143">
        <v>19</v>
      </c>
      <c r="W177" s="162">
        <v>6</v>
      </c>
      <c r="X177" s="162">
        <v>9</v>
      </c>
      <c r="Y177" s="162" t="s">
        <v>656</v>
      </c>
      <c r="Z177" s="162" t="s">
        <v>656</v>
      </c>
      <c r="AA177" s="162">
        <v>15</v>
      </c>
      <c r="AB177" s="33"/>
      <c r="AC177" s="33"/>
      <c r="AD177" s="33"/>
      <c r="AE177" s="33"/>
      <c r="AF177" s="33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</row>
    <row r="178" spans="1:42" x14ac:dyDescent="0.2">
      <c r="A178" s="92"/>
      <c r="B178" s="90" t="s">
        <v>392</v>
      </c>
      <c r="C178" s="63" t="s">
        <v>578</v>
      </c>
      <c r="D178" s="33">
        <v>13</v>
      </c>
      <c r="E178" s="33">
        <v>23</v>
      </c>
      <c r="F178" s="33">
        <v>0</v>
      </c>
      <c r="G178" s="33">
        <v>36</v>
      </c>
      <c r="H178" s="33">
        <v>13</v>
      </c>
      <c r="I178" s="33">
        <v>23</v>
      </c>
      <c r="J178" s="33">
        <v>0</v>
      </c>
      <c r="K178" s="33">
        <v>0</v>
      </c>
      <c r="L178" s="33">
        <v>36</v>
      </c>
      <c r="M178" s="33">
        <v>11</v>
      </c>
      <c r="N178" s="33">
        <v>22</v>
      </c>
      <c r="O178" s="33">
        <v>0</v>
      </c>
      <c r="P178" s="33">
        <v>0</v>
      </c>
      <c r="Q178" s="33">
        <v>33</v>
      </c>
      <c r="R178" s="143">
        <v>9</v>
      </c>
      <c r="S178" s="143">
        <v>20</v>
      </c>
      <c r="T178" s="143" t="s">
        <v>655</v>
      </c>
      <c r="U178" s="143" t="s">
        <v>655</v>
      </c>
      <c r="V178" s="143">
        <v>29</v>
      </c>
      <c r="W178" s="162">
        <v>10</v>
      </c>
      <c r="X178" s="162">
        <v>28</v>
      </c>
      <c r="Y178" s="162" t="s">
        <v>656</v>
      </c>
      <c r="Z178" s="162" t="s">
        <v>656</v>
      </c>
      <c r="AA178" s="162">
        <v>38</v>
      </c>
      <c r="AB178" s="33"/>
      <c r="AC178" s="33"/>
      <c r="AD178" s="33"/>
      <c r="AE178" s="33"/>
      <c r="AF178" s="33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</row>
    <row r="179" spans="1:42" x14ac:dyDescent="0.2">
      <c r="A179" s="92"/>
      <c r="B179" s="90" t="s">
        <v>396</v>
      </c>
      <c r="C179" s="63" t="s">
        <v>397</v>
      </c>
      <c r="D179" s="33">
        <v>49</v>
      </c>
      <c r="E179" s="33">
        <v>18</v>
      </c>
      <c r="F179" s="33">
        <v>2</v>
      </c>
      <c r="G179" s="33">
        <v>69</v>
      </c>
      <c r="H179" s="33">
        <v>47</v>
      </c>
      <c r="I179" s="33">
        <v>16</v>
      </c>
      <c r="J179" s="33">
        <v>0</v>
      </c>
      <c r="K179" s="33">
        <v>0</v>
      </c>
      <c r="L179" s="33">
        <v>63</v>
      </c>
      <c r="M179" s="33">
        <v>52</v>
      </c>
      <c r="N179" s="33">
        <v>15</v>
      </c>
      <c r="O179" s="33"/>
      <c r="P179" s="33"/>
      <c r="Q179" s="33">
        <v>67</v>
      </c>
      <c r="R179" s="143">
        <v>55</v>
      </c>
      <c r="S179" s="143">
        <v>16</v>
      </c>
      <c r="T179" s="143" t="s">
        <v>655</v>
      </c>
      <c r="U179" s="143" t="s">
        <v>655</v>
      </c>
      <c r="V179" s="143">
        <v>71</v>
      </c>
      <c r="W179" s="162">
        <v>57</v>
      </c>
      <c r="X179" s="162">
        <v>16</v>
      </c>
      <c r="Y179" s="162" t="s">
        <v>656</v>
      </c>
      <c r="Z179" s="162" t="s">
        <v>656</v>
      </c>
      <c r="AA179" s="162">
        <v>73</v>
      </c>
      <c r="AB179" s="33"/>
      <c r="AC179" s="33"/>
      <c r="AD179" s="33"/>
      <c r="AE179" s="33"/>
      <c r="AF179" s="33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</row>
    <row r="180" spans="1:42" x14ac:dyDescent="0.2">
      <c r="A180" s="92"/>
      <c r="B180" s="90" t="s">
        <v>442</v>
      </c>
      <c r="C180" s="63" t="s">
        <v>443</v>
      </c>
      <c r="D180" s="33">
        <v>21</v>
      </c>
      <c r="E180" s="33">
        <v>39</v>
      </c>
      <c r="F180" s="33">
        <v>0</v>
      </c>
      <c r="G180" s="33">
        <v>60</v>
      </c>
      <c r="H180" s="33">
        <v>19</v>
      </c>
      <c r="I180" s="33">
        <v>40</v>
      </c>
      <c r="J180" s="33">
        <v>0</v>
      </c>
      <c r="K180" s="33">
        <v>0</v>
      </c>
      <c r="L180" s="33">
        <v>59</v>
      </c>
      <c r="M180" s="33">
        <v>20</v>
      </c>
      <c r="N180" s="33">
        <v>37</v>
      </c>
      <c r="O180" s="33">
        <v>0</v>
      </c>
      <c r="P180" s="33">
        <v>0</v>
      </c>
      <c r="Q180" s="33">
        <v>57</v>
      </c>
      <c r="R180" s="143">
        <v>19</v>
      </c>
      <c r="S180" s="143">
        <v>42</v>
      </c>
      <c r="T180" s="143" t="s">
        <v>655</v>
      </c>
      <c r="U180" s="143" t="s">
        <v>655</v>
      </c>
      <c r="V180" s="143">
        <v>61</v>
      </c>
      <c r="W180" s="162">
        <v>21</v>
      </c>
      <c r="X180" s="162">
        <v>40</v>
      </c>
      <c r="Y180" s="162" t="s">
        <v>656</v>
      </c>
      <c r="Z180" s="162" t="s">
        <v>656</v>
      </c>
      <c r="AA180" s="162">
        <v>61</v>
      </c>
      <c r="AB180" s="33"/>
      <c r="AC180" s="33"/>
      <c r="AD180" s="33"/>
      <c r="AE180" s="33"/>
      <c r="AF180" s="33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</row>
    <row r="181" spans="1:42" x14ac:dyDescent="0.2">
      <c r="A181" s="92"/>
      <c r="B181" s="90" t="s">
        <v>388</v>
      </c>
      <c r="C181" s="63" t="s">
        <v>389</v>
      </c>
      <c r="D181" s="33">
        <v>52</v>
      </c>
      <c r="E181" s="33">
        <v>19</v>
      </c>
      <c r="F181" s="33">
        <v>0</v>
      </c>
      <c r="G181" s="33">
        <v>71</v>
      </c>
      <c r="H181" s="33">
        <v>48</v>
      </c>
      <c r="I181" s="33">
        <v>21</v>
      </c>
      <c r="J181" s="33">
        <v>0</v>
      </c>
      <c r="K181" s="33">
        <v>0</v>
      </c>
      <c r="L181" s="33">
        <v>69</v>
      </c>
      <c r="M181" s="33">
        <v>40</v>
      </c>
      <c r="N181" s="33">
        <v>20</v>
      </c>
      <c r="O181" s="33">
        <v>0</v>
      </c>
      <c r="P181" s="33">
        <v>0</v>
      </c>
      <c r="Q181" s="33">
        <v>60</v>
      </c>
      <c r="R181" s="143">
        <v>47</v>
      </c>
      <c r="S181" s="143">
        <v>18</v>
      </c>
      <c r="T181" s="143" t="s">
        <v>655</v>
      </c>
      <c r="U181" s="143" t="s">
        <v>655</v>
      </c>
      <c r="V181" s="143">
        <v>65</v>
      </c>
      <c r="W181" s="162">
        <v>40</v>
      </c>
      <c r="X181" s="162">
        <v>18</v>
      </c>
      <c r="Y181" s="162" t="s">
        <v>656</v>
      </c>
      <c r="Z181" s="162" t="s">
        <v>656</v>
      </c>
      <c r="AA181" s="162">
        <v>58</v>
      </c>
      <c r="AB181" s="33"/>
      <c r="AC181" s="33"/>
      <c r="AD181" s="33"/>
      <c r="AE181" s="33"/>
      <c r="AF181" s="33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</row>
    <row r="182" spans="1:42" x14ac:dyDescent="0.2">
      <c r="A182" s="92"/>
      <c r="B182" s="90" t="s">
        <v>378</v>
      </c>
      <c r="C182" s="63" t="s">
        <v>379</v>
      </c>
      <c r="D182" s="33">
        <v>253</v>
      </c>
      <c r="E182" s="33">
        <v>38</v>
      </c>
      <c r="F182" s="33">
        <v>0</v>
      </c>
      <c r="G182" s="33">
        <v>291</v>
      </c>
      <c r="H182" s="33">
        <v>232</v>
      </c>
      <c r="I182" s="33">
        <v>41</v>
      </c>
      <c r="J182" s="33">
        <v>1</v>
      </c>
      <c r="K182" s="33">
        <v>0</v>
      </c>
      <c r="L182" s="33">
        <v>274</v>
      </c>
      <c r="M182" s="33">
        <v>213</v>
      </c>
      <c r="N182" s="33">
        <v>44</v>
      </c>
      <c r="O182" s="33">
        <v>1</v>
      </c>
      <c r="P182" s="33">
        <v>1</v>
      </c>
      <c r="Q182" s="33">
        <v>259</v>
      </c>
      <c r="R182" s="143">
        <v>193</v>
      </c>
      <c r="S182" s="143">
        <v>45</v>
      </c>
      <c r="T182" s="143">
        <v>1</v>
      </c>
      <c r="U182" s="143" t="s">
        <v>655</v>
      </c>
      <c r="V182" s="143">
        <v>239</v>
      </c>
      <c r="W182" s="162">
        <v>174</v>
      </c>
      <c r="X182" s="162">
        <v>42</v>
      </c>
      <c r="Y182" s="162">
        <v>1</v>
      </c>
      <c r="Z182" s="162" t="s">
        <v>656</v>
      </c>
      <c r="AA182" s="162">
        <v>217</v>
      </c>
      <c r="AB182" s="33"/>
      <c r="AC182" s="33"/>
      <c r="AD182" s="33"/>
      <c r="AE182" s="33"/>
      <c r="AF182" s="33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</row>
    <row r="183" spans="1:42" x14ac:dyDescent="0.2">
      <c r="A183" s="92"/>
      <c r="B183" s="90" t="s">
        <v>380</v>
      </c>
      <c r="C183" s="63" t="s">
        <v>381</v>
      </c>
      <c r="D183" s="33">
        <v>27</v>
      </c>
      <c r="E183" s="33">
        <v>6</v>
      </c>
      <c r="F183" s="33">
        <v>0</v>
      </c>
      <c r="G183" s="33">
        <v>33</v>
      </c>
      <c r="H183" s="33">
        <v>31</v>
      </c>
      <c r="I183" s="33">
        <v>5</v>
      </c>
      <c r="J183" s="33">
        <v>0</v>
      </c>
      <c r="K183" s="33">
        <v>0</v>
      </c>
      <c r="L183" s="33">
        <v>36</v>
      </c>
      <c r="M183" s="33">
        <v>28</v>
      </c>
      <c r="N183" s="33">
        <v>5</v>
      </c>
      <c r="O183" s="33">
        <v>0</v>
      </c>
      <c r="P183" s="33">
        <v>0</v>
      </c>
      <c r="Q183" s="33">
        <v>33</v>
      </c>
      <c r="R183" s="143">
        <v>26</v>
      </c>
      <c r="S183" s="143">
        <v>5</v>
      </c>
      <c r="T183" s="143" t="s">
        <v>655</v>
      </c>
      <c r="U183" s="143" t="s">
        <v>655</v>
      </c>
      <c r="V183" s="143">
        <v>31</v>
      </c>
      <c r="W183" s="162">
        <v>29</v>
      </c>
      <c r="X183" s="162">
        <v>3</v>
      </c>
      <c r="Y183" s="162" t="s">
        <v>656</v>
      </c>
      <c r="Z183" s="162" t="s">
        <v>656</v>
      </c>
      <c r="AA183" s="162">
        <v>32</v>
      </c>
      <c r="AB183" s="33"/>
      <c r="AC183" s="33"/>
      <c r="AD183" s="33"/>
      <c r="AE183" s="33"/>
      <c r="AF183" s="33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</row>
    <row r="184" spans="1:42" x14ac:dyDescent="0.2">
      <c r="A184" s="92"/>
      <c r="B184" s="90" t="s">
        <v>398</v>
      </c>
      <c r="C184" s="63" t="s">
        <v>579</v>
      </c>
      <c r="D184" s="33">
        <v>27</v>
      </c>
      <c r="E184" s="33">
        <v>37</v>
      </c>
      <c r="F184" s="33">
        <v>1</v>
      </c>
      <c r="G184" s="33">
        <v>65</v>
      </c>
      <c r="H184" s="33">
        <v>27</v>
      </c>
      <c r="I184" s="33">
        <v>34</v>
      </c>
      <c r="J184" s="33">
        <v>1</v>
      </c>
      <c r="K184" s="33">
        <v>0</v>
      </c>
      <c r="L184" s="33">
        <v>62</v>
      </c>
      <c r="M184" s="33">
        <v>30</v>
      </c>
      <c r="N184" s="33">
        <v>35</v>
      </c>
      <c r="O184" s="33">
        <v>2</v>
      </c>
      <c r="P184" s="33">
        <v>1</v>
      </c>
      <c r="Q184" s="33">
        <v>68</v>
      </c>
      <c r="R184" s="143">
        <v>29</v>
      </c>
      <c r="S184" s="143">
        <v>34</v>
      </c>
      <c r="T184" s="143">
        <v>2</v>
      </c>
      <c r="U184" s="143" t="s">
        <v>655</v>
      </c>
      <c r="V184" s="143">
        <v>65</v>
      </c>
      <c r="W184" s="162">
        <v>26</v>
      </c>
      <c r="X184" s="162">
        <v>36</v>
      </c>
      <c r="Y184" s="162" t="s">
        <v>656</v>
      </c>
      <c r="Z184" s="162" t="s">
        <v>656</v>
      </c>
      <c r="AA184" s="162">
        <v>62</v>
      </c>
      <c r="AB184" s="33"/>
      <c r="AC184" s="33"/>
      <c r="AD184" s="33"/>
      <c r="AE184" s="33"/>
      <c r="AF184" s="33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</row>
    <row r="185" spans="1:42" x14ac:dyDescent="0.2">
      <c r="A185" s="92"/>
      <c r="B185" s="90" t="s">
        <v>394</v>
      </c>
      <c r="C185" s="63" t="s">
        <v>395</v>
      </c>
      <c r="D185" s="33">
        <v>174</v>
      </c>
      <c r="E185" s="33">
        <v>62</v>
      </c>
      <c r="F185" s="33">
        <v>3</v>
      </c>
      <c r="G185" s="33">
        <v>239</v>
      </c>
      <c r="H185" s="33">
        <v>174</v>
      </c>
      <c r="I185" s="33">
        <v>65</v>
      </c>
      <c r="J185" s="33">
        <v>3</v>
      </c>
      <c r="K185" s="33">
        <v>0</v>
      </c>
      <c r="L185" s="33">
        <v>242</v>
      </c>
      <c r="M185" s="33">
        <v>162</v>
      </c>
      <c r="N185" s="33">
        <v>71</v>
      </c>
      <c r="O185" s="33">
        <v>3</v>
      </c>
      <c r="P185" s="33"/>
      <c r="Q185" s="33">
        <v>236</v>
      </c>
      <c r="R185" s="143">
        <v>145</v>
      </c>
      <c r="S185" s="143">
        <v>71</v>
      </c>
      <c r="T185" s="143">
        <v>3</v>
      </c>
      <c r="U185" s="143" t="s">
        <v>655</v>
      </c>
      <c r="V185" s="143">
        <v>219</v>
      </c>
      <c r="W185" s="162">
        <v>143</v>
      </c>
      <c r="X185" s="162">
        <v>72</v>
      </c>
      <c r="Y185" s="162">
        <v>2</v>
      </c>
      <c r="Z185" s="162" t="s">
        <v>656</v>
      </c>
      <c r="AA185" s="162">
        <v>217</v>
      </c>
      <c r="AB185" s="33"/>
      <c r="AC185" s="33"/>
      <c r="AD185" s="33"/>
      <c r="AE185" s="33"/>
      <c r="AF185" s="33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</row>
    <row r="186" spans="1:42" x14ac:dyDescent="0.2">
      <c r="A186" s="92"/>
      <c r="B186" s="90" t="s">
        <v>582</v>
      </c>
      <c r="C186" s="63" t="s">
        <v>705</v>
      </c>
      <c r="D186" s="33">
        <v>60</v>
      </c>
      <c r="E186" s="33">
        <v>14</v>
      </c>
      <c r="F186" s="33">
        <v>1</v>
      </c>
      <c r="G186" s="33">
        <v>75</v>
      </c>
      <c r="H186" s="33">
        <v>58</v>
      </c>
      <c r="I186" s="33">
        <v>18</v>
      </c>
      <c r="J186" s="33">
        <v>2</v>
      </c>
      <c r="K186" s="33">
        <v>0</v>
      </c>
      <c r="L186" s="33">
        <v>78</v>
      </c>
      <c r="M186" s="33">
        <v>89</v>
      </c>
      <c r="N186" s="33">
        <v>24</v>
      </c>
      <c r="O186" s="33">
        <v>2</v>
      </c>
      <c r="P186" s="33">
        <v>1</v>
      </c>
      <c r="Q186" s="33">
        <v>116</v>
      </c>
      <c r="R186" s="143">
        <v>123</v>
      </c>
      <c r="S186" s="143">
        <v>38</v>
      </c>
      <c r="T186" s="143">
        <v>2</v>
      </c>
      <c r="U186" s="143" t="s">
        <v>655</v>
      </c>
      <c r="V186" s="143">
        <v>163</v>
      </c>
      <c r="W186" s="162">
        <v>119</v>
      </c>
      <c r="X186" s="162">
        <v>38</v>
      </c>
      <c r="Y186" s="162">
        <v>3</v>
      </c>
      <c r="Z186" s="162">
        <v>1</v>
      </c>
      <c r="AA186" s="162">
        <v>161</v>
      </c>
      <c r="AB186" s="33"/>
      <c r="AC186" s="33"/>
      <c r="AD186" s="33"/>
      <c r="AE186" s="33"/>
      <c r="AF186" s="33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</row>
    <row r="187" spans="1:42" x14ac:dyDescent="0.2">
      <c r="A187" s="92"/>
      <c r="B187" s="90" t="s">
        <v>411</v>
      </c>
      <c r="C187" s="63" t="s">
        <v>706</v>
      </c>
      <c r="D187" s="33">
        <v>10</v>
      </c>
      <c r="E187" s="33">
        <v>1</v>
      </c>
      <c r="F187" s="33">
        <v>0</v>
      </c>
      <c r="G187" s="33">
        <v>11</v>
      </c>
      <c r="H187" s="33">
        <v>9</v>
      </c>
      <c r="I187" s="33">
        <v>2</v>
      </c>
      <c r="J187" s="33">
        <v>0</v>
      </c>
      <c r="K187" s="33">
        <v>0</v>
      </c>
      <c r="L187" s="33">
        <v>11</v>
      </c>
      <c r="M187" s="33">
        <v>8</v>
      </c>
      <c r="N187" s="33">
        <v>2</v>
      </c>
      <c r="O187" s="33">
        <v>0</v>
      </c>
      <c r="P187" s="33">
        <v>0</v>
      </c>
      <c r="Q187" s="33">
        <v>10</v>
      </c>
      <c r="R187" s="143" t="s">
        <v>655</v>
      </c>
      <c r="S187" s="143" t="s">
        <v>655</v>
      </c>
      <c r="T187" s="143" t="s">
        <v>655</v>
      </c>
      <c r="U187" s="143" t="s">
        <v>655</v>
      </c>
      <c r="V187" s="143" t="s">
        <v>657</v>
      </c>
      <c r="W187" s="162" t="s">
        <v>655</v>
      </c>
      <c r="X187" s="162" t="s">
        <v>655</v>
      </c>
      <c r="Y187" s="162" t="s">
        <v>656</v>
      </c>
      <c r="Z187" s="162" t="s">
        <v>656</v>
      </c>
      <c r="AA187" s="162" t="s">
        <v>657</v>
      </c>
      <c r="AB187" s="33"/>
      <c r="AC187" s="33"/>
      <c r="AD187" s="33"/>
      <c r="AE187" s="33"/>
      <c r="AF187" s="33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</row>
    <row r="188" spans="1:42" x14ac:dyDescent="0.2">
      <c r="A188" s="92"/>
      <c r="B188" s="90" t="s">
        <v>415</v>
      </c>
      <c r="C188" s="63" t="s">
        <v>586</v>
      </c>
      <c r="D188" s="33">
        <v>5</v>
      </c>
      <c r="E188" s="33">
        <v>6</v>
      </c>
      <c r="F188" s="33">
        <v>0</v>
      </c>
      <c r="G188" s="33">
        <v>11</v>
      </c>
      <c r="H188" s="33">
        <v>6</v>
      </c>
      <c r="I188" s="33">
        <v>7</v>
      </c>
      <c r="J188" s="33">
        <v>0</v>
      </c>
      <c r="K188" s="33">
        <v>0</v>
      </c>
      <c r="L188" s="33">
        <v>13</v>
      </c>
      <c r="M188" s="33">
        <v>4</v>
      </c>
      <c r="N188" s="33">
        <v>5</v>
      </c>
      <c r="O188" s="33">
        <v>0</v>
      </c>
      <c r="P188" s="33">
        <v>0</v>
      </c>
      <c r="Q188" s="33">
        <v>9</v>
      </c>
      <c r="R188" s="143" t="s">
        <v>655</v>
      </c>
      <c r="S188" s="143" t="s">
        <v>655</v>
      </c>
      <c r="T188" s="143" t="s">
        <v>655</v>
      </c>
      <c r="U188" s="143" t="s">
        <v>655</v>
      </c>
      <c r="V188" s="143" t="s">
        <v>657</v>
      </c>
      <c r="W188" s="162" t="s">
        <v>655</v>
      </c>
      <c r="X188" s="162" t="s">
        <v>655</v>
      </c>
      <c r="Y188" s="162" t="s">
        <v>656</v>
      </c>
      <c r="Z188" s="162" t="s">
        <v>656</v>
      </c>
      <c r="AA188" s="162" t="s">
        <v>657</v>
      </c>
      <c r="AB188" s="33"/>
      <c r="AC188" s="33"/>
      <c r="AD188" s="33"/>
      <c r="AE188" s="33"/>
      <c r="AF188" s="33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</row>
    <row r="189" spans="1:42" x14ac:dyDescent="0.2">
      <c r="A189" s="92"/>
      <c r="B189" s="90" t="s">
        <v>421</v>
      </c>
      <c r="C189" s="63" t="s">
        <v>590</v>
      </c>
      <c r="D189" s="33">
        <v>3</v>
      </c>
      <c r="E189" s="33">
        <v>1</v>
      </c>
      <c r="F189" s="33">
        <v>0</v>
      </c>
      <c r="G189" s="33">
        <v>4</v>
      </c>
      <c r="H189" s="33">
        <v>3</v>
      </c>
      <c r="I189" s="33">
        <v>0</v>
      </c>
      <c r="J189" s="33">
        <v>0</v>
      </c>
      <c r="K189" s="33">
        <v>0</v>
      </c>
      <c r="L189" s="33">
        <v>3</v>
      </c>
      <c r="M189" s="33">
        <v>3</v>
      </c>
      <c r="N189" s="33">
        <v>0</v>
      </c>
      <c r="O189" s="33">
        <v>0</v>
      </c>
      <c r="P189" s="33">
        <v>0</v>
      </c>
      <c r="Q189" s="33">
        <v>3</v>
      </c>
      <c r="R189" s="143" t="s">
        <v>655</v>
      </c>
      <c r="S189" s="143" t="s">
        <v>655</v>
      </c>
      <c r="T189" s="143" t="s">
        <v>655</v>
      </c>
      <c r="U189" s="143" t="s">
        <v>655</v>
      </c>
      <c r="V189" s="143" t="s">
        <v>657</v>
      </c>
      <c r="W189" s="162" t="s">
        <v>655</v>
      </c>
      <c r="X189" s="162" t="s">
        <v>655</v>
      </c>
      <c r="Y189" s="162" t="s">
        <v>656</v>
      </c>
      <c r="Z189" s="162" t="s">
        <v>656</v>
      </c>
      <c r="AA189" s="162" t="s">
        <v>657</v>
      </c>
      <c r="AB189" s="33"/>
      <c r="AC189" s="33"/>
      <c r="AD189" s="33"/>
      <c r="AE189" s="33"/>
      <c r="AF189" s="33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</row>
    <row r="190" spans="1:42" x14ac:dyDescent="0.2">
      <c r="A190" s="92"/>
      <c r="B190" s="90" t="s">
        <v>405</v>
      </c>
      <c r="C190" s="63" t="s">
        <v>580</v>
      </c>
      <c r="D190" s="33">
        <v>1</v>
      </c>
      <c r="E190" s="33">
        <v>1</v>
      </c>
      <c r="F190" s="33">
        <v>0</v>
      </c>
      <c r="G190" s="33">
        <v>2</v>
      </c>
      <c r="H190" s="33">
        <v>1</v>
      </c>
      <c r="I190" s="33">
        <v>1</v>
      </c>
      <c r="J190" s="33">
        <v>0</v>
      </c>
      <c r="K190" s="33">
        <v>0</v>
      </c>
      <c r="L190" s="33">
        <v>2</v>
      </c>
      <c r="M190" s="33">
        <v>1</v>
      </c>
      <c r="N190" s="33">
        <v>0</v>
      </c>
      <c r="O190" s="33">
        <v>0</v>
      </c>
      <c r="P190" s="33">
        <v>0</v>
      </c>
      <c r="Q190" s="33">
        <v>1</v>
      </c>
      <c r="R190" s="143" t="s">
        <v>655</v>
      </c>
      <c r="S190" s="143" t="s">
        <v>655</v>
      </c>
      <c r="T190" s="143" t="s">
        <v>655</v>
      </c>
      <c r="U190" s="143" t="s">
        <v>655</v>
      </c>
      <c r="V190" s="143" t="s">
        <v>657</v>
      </c>
      <c r="W190" s="162" t="s">
        <v>655</v>
      </c>
      <c r="X190" s="162" t="s">
        <v>655</v>
      </c>
      <c r="Y190" s="162" t="s">
        <v>656</v>
      </c>
      <c r="Z190" s="162" t="s">
        <v>656</v>
      </c>
      <c r="AA190" s="162" t="s">
        <v>657</v>
      </c>
      <c r="AB190" s="33"/>
      <c r="AC190" s="33"/>
      <c r="AD190" s="33"/>
      <c r="AE190" s="33"/>
      <c r="AF190" s="33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</row>
    <row r="191" spans="1:42" x14ac:dyDescent="0.2">
      <c r="A191" s="92"/>
      <c r="B191" s="90" t="s">
        <v>419</v>
      </c>
      <c r="C191" s="63" t="s">
        <v>589</v>
      </c>
      <c r="D191" s="33">
        <v>1</v>
      </c>
      <c r="E191" s="33">
        <v>0</v>
      </c>
      <c r="F191" s="33">
        <v>0</v>
      </c>
      <c r="G191" s="33">
        <v>1</v>
      </c>
      <c r="H191" s="33">
        <v>1</v>
      </c>
      <c r="I191" s="33">
        <v>0</v>
      </c>
      <c r="J191" s="33">
        <v>0</v>
      </c>
      <c r="K191" s="33">
        <v>0</v>
      </c>
      <c r="L191" s="33">
        <v>1</v>
      </c>
      <c r="M191" s="33">
        <v>0</v>
      </c>
      <c r="N191" s="33">
        <v>1</v>
      </c>
      <c r="O191" s="33">
        <v>0</v>
      </c>
      <c r="P191" s="33">
        <v>0</v>
      </c>
      <c r="Q191" s="33">
        <v>1</v>
      </c>
      <c r="R191" s="143" t="s">
        <v>655</v>
      </c>
      <c r="S191" s="143" t="s">
        <v>655</v>
      </c>
      <c r="T191" s="143" t="s">
        <v>655</v>
      </c>
      <c r="U191" s="143" t="s">
        <v>655</v>
      </c>
      <c r="V191" s="143" t="s">
        <v>657</v>
      </c>
      <c r="W191" s="162" t="s">
        <v>655</v>
      </c>
      <c r="X191" s="162" t="s">
        <v>655</v>
      </c>
      <c r="Y191" s="162" t="s">
        <v>656</v>
      </c>
      <c r="Z191" s="162" t="s">
        <v>656</v>
      </c>
      <c r="AA191" s="162" t="s">
        <v>657</v>
      </c>
      <c r="AB191" s="33"/>
      <c r="AC191" s="33"/>
      <c r="AD191" s="33"/>
      <c r="AE191" s="33"/>
      <c r="AF191" s="33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</row>
    <row r="192" spans="1:42" x14ac:dyDescent="0.2">
      <c r="A192" s="92"/>
      <c r="B192" s="90" t="s">
        <v>409</v>
      </c>
      <c r="C192" s="63" t="s">
        <v>584</v>
      </c>
      <c r="D192" s="33">
        <v>24</v>
      </c>
      <c r="E192" s="33">
        <v>6</v>
      </c>
      <c r="F192" s="33">
        <v>0</v>
      </c>
      <c r="G192" s="33">
        <v>30</v>
      </c>
      <c r="H192" s="33">
        <v>26</v>
      </c>
      <c r="I192" s="33">
        <v>6</v>
      </c>
      <c r="J192" s="33">
        <v>0</v>
      </c>
      <c r="K192" s="33">
        <v>0</v>
      </c>
      <c r="L192" s="33">
        <v>32</v>
      </c>
      <c r="M192" s="33">
        <v>20</v>
      </c>
      <c r="N192" s="33">
        <v>4</v>
      </c>
      <c r="O192" s="33">
        <v>0</v>
      </c>
      <c r="P192" s="33">
        <v>0</v>
      </c>
      <c r="Q192" s="33">
        <v>24</v>
      </c>
      <c r="R192" s="143" t="s">
        <v>655</v>
      </c>
      <c r="S192" s="143" t="s">
        <v>655</v>
      </c>
      <c r="T192" s="143" t="s">
        <v>655</v>
      </c>
      <c r="U192" s="143" t="s">
        <v>655</v>
      </c>
      <c r="V192" s="143" t="s">
        <v>657</v>
      </c>
      <c r="W192" s="162" t="s">
        <v>655</v>
      </c>
      <c r="X192" s="162" t="s">
        <v>655</v>
      </c>
      <c r="Y192" s="162" t="s">
        <v>656</v>
      </c>
      <c r="Z192" s="162" t="s">
        <v>656</v>
      </c>
      <c r="AA192" s="162" t="s">
        <v>657</v>
      </c>
      <c r="AB192" s="33"/>
      <c r="AC192" s="33"/>
      <c r="AD192" s="33"/>
      <c r="AE192" s="33"/>
      <c r="AF192" s="33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</row>
    <row r="193" spans="1:42" x14ac:dyDescent="0.2">
      <c r="A193" s="92"/>
      <c r="B193" s="90" t="s">
        <v>413</v>
      </c>
      <c r="C193" s="63" t="s">
        <v>587</v>
      </c>
      <c r="D193" s="33">
        <v>7</v>
      </c>
      <c r="E193" s="33">
        <v>1</v>
      </c>
      <c r="F193" s="33">
        <v>0</v>
      </c>
      <c r="G193" s="33">
        <v>8</v>
      </c>
      <c r="H193" s="33">
        <v>5</v>
      </c>
      <c r="I193" s="33">
        <v>1</v>
      </c>
      <c r="J193" s="33">
        <v>0</v>
      </c>
      <c r="K193" s="33">
        <v>0</v>
      </c>
      <c r="L193" s="33">
        <v>6</v>
      </c>
      <c r="M193" s="33">
        <v>4</v>
      </c>
      <c r="N193" s="33">
        <v>1</v>
      </c>
      <c r="O193" s="33">
        <v>0</v>
      </c>
      <c r="P193" s="33">
        <v>0</v>
      </c>
      <c r="Q193" s="33">
        <v>5</v>
      </c>
      <c r="R193" s="143" t="s">
        <v>655</v>
      </c>
      <c r="S193" s="143" t="s">
        <v>655</v>
      </c>
      <c r="T193" s="143" t="s">
        <v>655</v>
      </c>
      <c r="U193" s="143" t="s">
        <v>655</v>
      </c>
      <c r="V193" s="143" t="s">
        <v>657</v>
      </c>
      <c r="W193" s="162" t="s">
        <v>655</v>
      </c>
      <c r="X193" s="162" t="s">
        <v>655</v>
      </c>
      <c r="Y193" s="162" t="s">
        <v>656</v>
      </c>
      <c r="Z193" s="162" t="s">
        <v>656</v>
      </c>
      <c r="AA193" s="162" t="s">
        <v>657</v>
      </c>
      <c r="AB193" s="33"/>
      <c r="AC193" s="33"/>
      <c r="AD193" s="33"/>
      <c r="AE193" s="33"/>
      <c r="AF193" s="33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</row>
    <row r="194" spans="1:42" x14ac:dyDescent="0.2">
      <c r="A194" s="92"/>
      <c r="B194" s="90" t="s">
        <v>423</v>
      </c>
      <c r="C194" s="63" t="s">
        <v>591</v>
      </c>
      <c r="D194" s="33">
        <v>8</v>
      </c>
      <c r="E194" s="33">
        <v>1</v>
      </c>
      <c r="F194" s="33">
        <v>0</v>
      </c>
      <c r="G194" s="33">
        <v>9</v>
      </c>
      <c r="H194" s="33">
        <v>7</v>
      </c>
      <c r="I194" s="33">
        <v>1</v>
      </c>
      <c r="J194" s="33">
        <v>0</v>
      </c>
      <c r="K194" s="33">
        <v>0</v>
      </c>
      <c r="L194" s="33">
        <v>8</v>
      </c>
      <c r="M194" s="33">
        <v>9</v>
      </c>
      <c r="N194" s="33">
        <v>2</v>
      </c>
      <c r="O194" s="33">
        <v>0</v>
      </c>
      <c r="P194" s="33">
        <v>0</v>
      </c>
      <c r="Q194" s="33">
        <v>11</v>
      </c>
      <c r="R194" s="143" t="s">
        <v>655</v>
      </c>
      <c r="S194" s="143" t="s">
        <v>655</v>
      </c>
      <c r="T194" s="143" t="s">
        <v>655</v>
      </c>
      <c r="U194" s="143" t="s">
        <v>655</v>
      </c>
      <c r="V194" s="143" t="s">
        <v>657</v>
      </c>
      <c r="W194" s="162" t="s">
        <v>655</v>
      </c>
      <c r="X194" s="162" t="s">
        <v>655</v>
      </c>
      <c r="Y194" s="162" t="s">
        <v>656</v>
      </c>
      <c r="Z194" s="162" t="s">
        <v>656</v>
      </c>
      <c r="AA194" s="162" t="s">
        <v>657</v>
      </c>
      <c r="AB194" s="33"/>
      <c r="AC194" s="33"/>
      <c r="AD194" s="33"/>
      <c r="AE194" s="33"/>
      <c r="AF194" s="33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</row>
    <row r="195" spans="1:42" x14ac:dyDescent="0.2">
      <c r="A195" s="92"/>
      <c r="B195" s="90" t="s">
        <v>425</v>
      </c>
      <c r="C195" s="63" t="s">
        <v>592</v>
      </c>
      <c r="D195" s="33">
        <v>24</v>
      </c>
      <c r="E195" s="33">
        <v>7</v>
      </c>
      <c r="F195" s="33">
        <v>0</v>
      </c>
      <c r="G195" s="33">
        <v>31</v>
      </c>
      <c r="H195" s="33">
        <v>22</v>
      </c>
      <c r="I195" s="33">
        <v>6</v>
      </c>
      <c r="J195" s="33">
        <v>0</v>
      </c>
      <c r="K195" s="33">
        <v>0</v>
      </c>
      <c r="L195" s="33">
        <v>28</v>
      </c>
      <c r="M195" s="33">
        <v>17</v>
      </c>
      <c r="N195" s="33">
        <v>3</v>
      </c>
      <c r="O195" s="33">
        <v>1</v>
      </c>
      <c r="P195" s="33">
        <v>0</v>
      </c>
      <c r="Q195" s="33">
        <v>21</v>
      </c>
      <c r="R195" s="143" t="s">
        <v>655</v>
      </c>
      <c r="S195" s="143" t="s">
        <v>655</v>
      </c>
      <c r="T195" s="143" t="s">
        <v>655</v>
      </c>
      <c r="U195" s="143" t="s">
        <v>655</v>
      </c>
      <c r="V195" s="143" t="s">
        <v>657</v>
      </c>
      <c r="W195" s="162" t="s">
        <v>655</v>
      </c>
      <c r="X195" s="162" t="s">
        <v>655</v>
      </c>
      <c r="Y195" s="162" t="s">
        <v>656</v>
      </c>
      <c r="Z195" s="162" t="s">
        <v>656</v>
      </c>
      <c r="AA195" s="162" t="s">
        <v>657</v>
      </c>
      <c r="AB195" s="33"/>
      <c r="AC195" s="33"/>
      <c r="AD195" s="33"/>
      <c r="AE195" s="33"/>
      <c r="AF195" s="33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</row>
    <row r="196" spans="1:42" x14ac:dyDescent="0.2">
      <c r="A196" s="92"/>
      <c r="B196" s="90" t="s">
        <v>429</v>
      </c>
      <c r="C196" s="63" t="s">
        <v>593</v>
      </c>
      <c r="D196" s="33">
        <v>9</v>
      </c>
      <c r="E196" s="33">
        <v>3</v>
      </c>
      <c r="F196" s="33">
        <v>0</v>
      </c>
      <c r="G196" s="33">
        <v>12</v>
      </c>
      <c r="H196" s="33">
        <v>12</v>
      </c>
      <c r="I196" s="33">
        <v>5</v>
      </c>
      <c r="J196" s="33">
        <v>0</v>
      </c>
      <c r="K196" s="33">
        <v>0</v>
      </c>
      <c r="L196" s="33">
        <v>17</v>
      </c>
      <c r="M196" s="33">
        <v>12</v>
      </c>
      <c r="N196" s="33">
        <v>4</v>
      </c>
      <c r="O196" s="33">
        <v>0</v>
      </c>
      <c r="P196" s="33">
        <v>0</v>
      </c>
      <c r="Q196" s="33">
        <v>16</v>
      </c>
      <c r="R196" s="143" t="s">
        <v>655</v>
      </c>
      <c r="S196" s="143" t="s">
        <v>655</v>
      </c>
      <c r="T196" s="143" t="s">
        <v>655</v>
      </c>
      <c r="U196" s="143" t="s">
        <v>655</v>
      </c>
      <c r="V196" s="143" t="s">
        <v>657</v>
      </c>
      <c r="W196" s="162" t="s">
        <v>655</v>
      </c>
      <c r="X196" s="162" t="s">
        <v>655</v>
      </c>
      <c r="Y196" s="162" t="s">
        <v>656</v>
      </c>
      <c r="Z196" s="162" t="s">
        <v>656</v>
      </c>
      <c r="AA196" s="162" t="s">
        <v>657</v>
      </c>
      <c r="AB196" s="33"/>
      <c r="AC196" s="33"/>
      <c r="AD196" s="33"/>
      <c r="AE196" s="33"/>
      <c r="AF196" s="33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</row>
    <row r="197" spans="1:42" x14ac:dyDescent="0.2">
      <c r="A197" s="92"/>
      <c r="B197" s="90" t="s">
        <v>595</v>
      </c>
      <c r="C197" s="63" t="s">
        <v>707</v>
      </c>
      <c r="D197" s="33">
        <v>3</v>
      </c>
      <c r="E197" s="33">
        <v>5</v>
      </c>
      <c r="F197" s="33">
        <v>0</v>
      </c>
      <c r="G197" s="33">
        <v>8</v>
      </c>
      <c r="H197" s="33">
        <v>4</v>
      </c>
      <c r="I197" s="33">
        <v>6</v>
      </c>
      <c r="J197" s="33">
        <v>0</v>
      </c>
      <c r="K197" s="33">
        <v>0</v>
      </c>
      <c r="L197" s="33">
        <v>10</v>
      </c>
      <c r="M197" s="33">
        <v>3</v>
      </c>
      <c r="N197" s="33">
        <v>4</v>
      </c>
      <c r="O197" s="33">
        <v>0</v>
      </c>
      <c r="P197" s="33">
        <v>0</v>
      </c>
      <c r="Q197" s="33">
        <v>7</v>
      </c>
      <c r="R197" s="143" t="s">
        <v>655</v>
      </c>
      <c r="S197" s="143" t="s">
        <v>655</v>
      </c>
      <c r="T197" s="143" t="s">
        <v>655</v>
      </c>
      <c r="U197" s="143" t="s">
        <v>655</v>
      </c>
      <c r="V197" s="143" t="s">
        <v>657</v>
      </c>
      <c r="W197" s="162" t="s">
        <v>655</v>
      </c>
      <c r="X197" s="162" t="s">
        <v>655</v>
      </c>
      <c r="Y197" s="162" t="s">
        <v>656</v>
      </c>
      <c r="Z197" s="162" t="s">
        <v>656</v>
      </c>
      <c r="AA197" s="162" t="s">
        <v>657</v>
      </c>
      <c r="AB197" s="33"/>
      <c r="AC197" s="33"/>
      <c r="AD197" s="33"/>
      <c r="AE197" s="33"/>
      <c r="AF197" s="33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</row>
    <row r="198" spans="1:42" x14ac:dyDescent="0.2">
      <c r="A198" s="92"/>
      <c r="B198" s="90" t="s">
        <v>433</v>
      </c>
      <c r="C198" s="63" t="s">
        <v>148</v>
      </c>
      <c r="D198" s="33">
        <v>30</v>
      </c>
      <c r="E198" s="33">
        <v>8</v>
      </c>
      <c r="F198" s="33">
        <v>1</v>
      </c>
      <c r="G198" s="33">
        <v>39</v>
      </c>
      <c r="H198" s="33">
        <v>23</v>
      </c>
      <c r="I198" s="33">
        <v>7</v>
      </c>
      <c r="J198" s="33">
        <v>1</v>
      </c>
      <c r="K198" s="33">
        <v>0</v>
      </c>
      <c r="L198" s="33">
        <v>31</v>
      </c>
      <c r="M198" s="33">
        <v>32</v>
      </c>
      <c r="N198" s="33">
        <v>19</v>
      </c>
      <c r="O198" s="33">
        <v>1</v>
      </c>
      <c r="P198" s="33">
        <v>0</v>
      </c>
      <c r="Q198" s="33">
        <v>52</v>
      </c>
      <c r="R198" s="143">
        <v>74</v>
      </c>
      <c r="S198" s="143">
        <v>31</v>
      </c>
      <c r="T198" s="143">
        <v>2</v>
      </c>
      <c r="U198" s="143" t="s">
        <v>655</v>
      </c>
      <c r="V198" s="143">
        <v>107</v>
      </c>
      <c r="W198" s="162">
        <v>65</v>
      </c>
      <c r="X198" s="162">
        <v>24</v>
      </c>
      <c r="Y198" s="162">
        <v>2</v>
      </c>
      <c r="Z198" s="162" t="s">
        <v>656</v>
      </c>
      <c r="AA198" s="162">
        <v>91</v>
      </c>
      <c r="AB198" s="33"/>
      <c r="AC198" s="33"/>
      <c r="AD198" s="33"/>
      <c r="AE198" s="33"/>
      <c r="AF198" s="33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</row>
    <row r="199" spans="1:42" x14ac:dyDescent="0.2">
      <c r="A199" s="90" t="s">
        <v>41</v>
      </c>
      <c r="B199" s="53"/>
      <c r="C199" s="54"/>
      <c r="D199" s="55">
        <v>215</v>
      </c>
      <c r="E199" s="55">
        <v>183</v>
      </c>
      <c r="F199" s="55">
        <v>3</v>
      </c>
      <c r="G199" s="55">
        <v>401</v>
      </c>
      <c r="H199" s="55">
        <v>202</v>
      </c>
      <c r="I199" s="55">
        <v>185</v>
      </c>
      <c r="J199" s="55">
        <v>5</v>
      </c>
      <c r="K199" s="55">
        <v>0</v>
      </c>
      <c r="L199" s="55">
        <v>392</v>
      </c>
      <c r="M199" s="55">
        <v>233</v>
      </c>
      <c r="N199" s="55">
        <v>178</v>
      </c>
      <c r="O199" s="55">
        <v>12</v>
      </c>
      <c r="P199" s="55">
        <v>1</v>
      </c>
      <c r="Q199" s="55">
        <v>424</v>
      </c>
      <c r="R199" s="141">
        <v>213</v>
      </c>
      <c r="S199" s="141">
        <v>177</v>
      </c>
      <c r="T199" s="141">
        <v>15</v>
      </c>
      <c r="U199" s="141" t="s">
        <v>655</v>
      </c>
      <c r="V199" s="141">
        <v>405</v>
      </c>
      <c r="W199" s="160">
        <v>211</v>
      </c>
      <c r="X199" s="160">
        <v>158</v>
      </c>
      <c r="Y199" s="160">
        <v>18</v>
      </c>
      <c r="Z199" s="160" t="s">
        <v>656</v>
      </c>
      <c r="AA199" s="160">
        <v>387</v>
      </c>
      <c r="AB199" s="55"/>
      <c r="AC199" s="55"/>
      <c r="AD199" s="55"/>
      <c r="AE199" s="55"/>
      <c r="AF199" s="55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</row>
    <row r="200" spans="1:42" x14ac:dyDescent="0.2">
      <c r="A200" s="165">
        <v>6</v>
      </c>
      <c r="B200" s="53" t="s">
        <v>63</v>
      </c>
      <c r="C200" s="54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141"/>
      <c r="S200" s="141"/>
      <c r="T200" s="141"/>
      <c r="U200" s="141"/>
      <c r="V200" s="141"/>
      <c r="W200" s="158">
        <v>3</v>
      </c>
      <c r="X200" s="158">
        <v>1</v>
      </c>
      <c r="Y200" s="158" t="s">
        <v>656</v>
      </c>
      <c r="Z200" s="158" t="s">
        <v>656</v>
      </c>
      <c r="AA200" s="158">
        <v>4</v>
      </c>
      <c r="AB200" s="55"/>
      <c r="AC200" s="55"/>
      <c r="AD200" s="55"/>
      <c r="AE200" s="55"/>
      <c r="AF200" s="55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</row>
    <row r="201" spans="1:42" x14ac:dyDescent="0.2">
      <c r="A201" s="100"/>
      <c r="B201" s="53"/>
      <c r="C201" s="59" t="s">
        <v>708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141"/>
      <c r="S201" s="141"/>
      <c r="T201" s="141"/>
      <c r="U201" s="141"/>
      <c r="V201" s="141"/>
      <c r="W201" s="162">
        <v>3</v>
      </c>
      <c r="X201" s="162">
        <v>1</v>
      </c>
      <c r="Y201" s="162" t="s">
        <v>656</v>
      </c>
      <c r="Z201" s="162" t="s">
        <v>656</v>
      </c>
      <c r="AA201" s="162">
        <v>4</v>
      </c>
      <c r="AB201" s="55"/>
      <c r="AC201" s="55"/>
      <c r="AD201" s="55"/>
      <c r="AE201" s="55"/>
      <c r="AF201" s="55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</row>
    <row r="202" spans="1:42" x14ac:dyDescent="0.2">
      <c r="A202" s="91">
        <v>7</v>
      </c>
      <c r="B202" s="62" t="s">
        <v>43</v>
      </c>
      <c r="C202" s="54"/>
      <c r="D202" s="55">
        <v>152</v>
      </c>
      <c r="E202" s="55">
        <v>119</v>
      </c>
      <c r="F202" s="55">
        <v>2</v>
      </c>
      <c r="G202" s="55">
        <v>273</v>
      </c>
      <c r="H202" s="55">
        <v>142</v>
      </c>
      <c r="I202" s="55">
        <v>114</v>
      </c>
      <c r="J202" s="55">
        <v>4</v>
      </c>
      <c r="K202" s="55">
        <v>0</v>
      </c>
      <c r="L202" s="55">
        <v>260</v>
      </c>
      <c r="M202" s="55">
        <v>161</v>
      </c>
      <c r="N202" s="55">
        <v>106</v>
      </c>
      <c r="O202" s="55">
        <v>10</v>
      </c>
      <c r="P202" s="55">
        <v>1</v>
      </c>
      <c r="Q202" s="55">
        <v>278</v>
      </c>
      <c r="R202" s="141">
        <v>146</v>
      </c>
      <c r="S202" s="141">
        <v>111</v>
      </c>
      <c r="T202" s="141">
        <v>13</v>
      </c>
      <c r="U202" s="141" t="s">
        <v>655</v>
      </c>
      <c r="V202" s="141">
        <v>270</v>
      </c>
      <c r="W202" s="160">
        <v>142</v>
      </c>
      <c r="X202" s="160">
        <v>94</v>
      </c>
      <c r="Y202" s="160">
        <v>16</v>
      </c>
      <c r="Z202" s="160" t="s">
        <v>656</v>
      </c>
      <c r="AA202" s="160">
        <v>252</v>
      </c>
      <c r="AB202" s="55"/>
      <c r="AC202" s="55"/>
      <c r="AD202" s="55"/>
      <c r="AE202" s="55"/>
      <c r="AF202" s="55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</row>
    <row r="203" spans="1:42" x14ac:dyDescent="0.2">
      <c r="A203" s="92"/>
      <c r="B203" s="90" t="s">
        <v>386</v>
      </c>
      <c r="C203" s="63" t="s">
        <v>576</v>
      </c>
      <c r="D203" s="33">
        <v>7</v>
      </c>
      <c r="E203" s="33">
        <v>7</v>
      </c>
      <c r="F203" s="33"/>
      <c r="G203" s="33">
        <v>14</v>
      </c>
      <c r="H203" s="33">
        <v>8</v>
      </c>
      <c r="I203" s="33">
        <v>7</v>
      </c>
      <c r="J203" s="33">
        <v>0</v>
      </c>
      <c r="K203" s="33">
        <v>0</v>
      </c>
      <c r="L203" s="33">
        <v>15</v>
      </c>
      <c r="M203" s="33">
        <v>8</v>
      </c>
      <c r="N203" s="33">
        <v>3</v>
      </c>
      <c r="O203" s="33">
        <v>0</v>
      </c>
      <c r="P203" s="33">
        <v>0</v>
      </c>
      <c r="Q203" s="33">
        <v>11</v>
      </c>
      <c r="R203" s="143">
        <v>7</v>
      </c>
      <c r="S203" s="143">
        <v>3</v>
      </c>
      <c r="T203" s="143" t="s">
        <v>655</v>
      </c>
      <c r="U203" s="143" t="s">
        <v>655</v>
      </c>
      <c r="V203" s="143">
        <v>10</v>
      </c>
      <c r="W203" s="162">
        <v>8</v>
      </c>
      <c r="X203" s="162">
        <v>4</v>
      </c>
      <c r="Y203" s="162" t="s">
        <v>656</v>
      </c>
      <c r="Z203" s="162" t="s">
        <v>656</v>
      </c>
      <c r="AA203" s="162">
        <v>12</v>
      </c>
      <c r="AB203" s="33"/>
      <c r="AC203" s="33"/>
      <c r="AD203" s="33"/>
      <c r="AE203" s="33"/>
      <c r="AF203" s="33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</row>
    <row r="204" spans="1:42" x14ac:dyDescent="0.2">
      <c r="A204" s="92"/>
      <c r="B204" s="90" t="s">
        <v>392</v>
      </c>
      <c r="C204" s="63" t="s">
        <v>578</v>
      </c>
      <c r="D204" s="33">
        <v>4</v>
      </c>
      <c r="E204" s="33">
        <v>13</v>
      </c>
      <c r="F204" s="33"/>
      <c r="G204" s="33">
        <v>17</v>
      </c>
      <c r="H204" s="33">
        <v>3</v>
      </c>
      <c r="I204" s="33">
        <v>13</v>
      </c>
      <c r="J204" s="33">
        <v>1</v>
      </c>
      <c r="K204" s="33">
        <v>0</v>
      </c>
      <c r="L204" s="33">
        <v>17</v>
      </c>
      <c r="M204" s="33">
        <v>5</v>
      </c>
      <c r="N204" s="33">
        <v>15</v>
      </c>
      <c r="O204" s="33">
        <v>3</v>
      </c>
      <c r="P204" s="33">
        <v>1</v>
      </c>
      <c r="Q204" s="33">
        <v>24</v>
      </c>
      <c r="R204" s="143">
        <v>5</v>
      </c>
      <c r="S204" s="143">
        <v>18</v>
      </c>
      <c r="T204" s="143">
        <v>3</v>
      </c>
      <c r="U204" s="143" t="s">
        <v>655</v>
      </c>
      <c r="V204" s="143">
        <v>26</v>
      </c>
      <c r="W204" s="162">
        <v>4</v>
      </c>
      <c r="X204" s="162">
        <v>15</v>
      </c>
      <c r="Y204" s="162">
        <v>4</v>
      </c>
      <c r="Z204" s="162" t="s">
        <v>656</v>
      </c>
      <c r="AA204" s="162">
        <v>23</v>
      </c>
      <c r="AB204" s="33"/>
      <c r="AC204" s="33"/>
      <c r="AD204" s="33"/>
      <c r="AE204" s="33"/>
      <c r="AF204" s="33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</row>
    <row r="205" spans="1:42" x14ac:dyDescent="0.2">
      <c r="A205" s="92"/>
      <c r="B205" s="90" t="s">
        <v>440</v>
      </c>
      <c r="C205" s="63" t="s">
        <v>709</v>
      </c>
      <c r="D205" s="33">
        <v>48</v>
      </c>
      <c r="E205" s="33">
        <v>30</v>
      </c>
      <c r="F205" s="33">
        <v>2</v>
      </c>
      <c r="G205" s="33">
        <v>80</v>
      </c>
      <c r="H205" s="33">
        <v>47</v>
      </c>
      <c r="I205" s="33">
        <v>27</v>
      </c>
      <c r="J205" s="33">
        <v>2</v>
      </c>
      <c r="K205" s="33">
        <v>0</v>
      </c>
      <c r="L205" s="33">
        <v>76</v>
      </c>
      <c r="M205" s="33">
        <v>54</v>
      </c>
      <c r="N205" s="33">
        <v>29</v>
      </c>
      <c r="O205" s="33">
        <v>5</v>
      </c>
      <c r="P205" s="33">
        <v>0</v>
      </c>
      <c r="Q205" s="33">
        <v>88</v>
      </c>
      <c r="R205" s="143">
        <v>46</v>
      </c>
      <c r="S205" s="143">
        <v>32</v>
      </c>
      <c r="T205" s="143">
        <v>5</v>
      </c>
      <c r="U205" s="143" t="s">
        <v>655</v>
      </c>
      <c r="V205" s="143">
        <v>83</v>
      </c>
      <c r="W205" s="162">
        <v>43</v>
      </c>
      <c r="X205" s="162">
        <v>24</v>
      </c>
      <c r="Y205" s="162">
        <v>6</v>
      </c>
      <c r="Z205" s="162" t="s">
        <v>656</v>
      </c>
      <c r="AA205" s="162">
        <v>73</v>
      </c>
      <c r="AB205" s="33"/>
      <c r="AC205" s="33"/>
      <c r="AD205" s="33"/>
      <c r="AE205" s="33"/>
      <c r="AF205" s="33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</row>
    <row r="206" spans="1:42" x14ac:dyDescent="0.2">
      <c r="A206" s="92"/>
      <c r="B206" s="90" t="s">
        <v>442</v>
      </c>
      <c r="C206" s="63" t="s">
        <v>443</v>
      </c>
      <c r="D206" s="33">
        <v>6</v>
      </c>
      <c r="E206" s="33">
        <v>16</v>
      </c>
      <c r="F206" s="33"/>
      <c r="G206" s="33">
        <v>22</v>
      </c>
      <c r="H206" s="33">
        <v>8</v>
      </c>
      <c r="I206" s="33">
        <v>17</v>
      </c>
      <c r="J206" s="33">
        <v>0</v>
      </c>
      <c r="K206" s="33">
        <v>0</v>
      </c>
      <c r="L206" s="33">
        <v>25</v>
      </c>
      <c r="M206" s="33">
        <v>13</v>
      </c>
      <c r="N206" s="33">
        <v>14</v>
      </c>
      <c r="O206" s="33">
        <v>0</v>
      </c>
      <c r="P206" s="33">
        <v>0</v>
      </c>
      <c r="Q206" s="33">
        <v>27</v>
      </c>
      <c r="R206" s="143">
        <v>12</v>
      </c>
      <c r="S206" s="143">
        <v>14</v>
      </c>
      <c r="T206" s="143">
        <v>1</v>
      </c>
      <c r="U206" s="143" t="s">
        <v>655</v>
      </c>
      <c r="V206" s="143">
        <v>27</v>
      </c>
      <c r="W206" s="162">
        <v>10</v>
      </c>
      <c r="X206" s="162">
        <v>15</v>
      </c>
      <c r="Y206" s="162">
        <v>1</v>
      </c>
      <c r="Z206" s="162" t="s">
        <v>656</v>
      </c>
      <c r="AA206" s="162">
        <v>26</v>
      </c>
      <c r="AB206" s="33"/>
      <c r="AC206" s="33"/>
      <c r="AD206" s="33"/>
      <c r="AE206" s="33"/>
      <c r="AF206" s="33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</row>
    <row r="207" spans="1:42" x14ac:dyDescent="0.2">
      <c r="A207" s="92"/>
      <c r="B207" s="90" t="s">
        <v>388</v>
      </c>
      <c r="C207" s="63" t="s">
        <v>710</v>
      </c>
      <c r="D207" s="33">
        <v>16</v>
      </c>
      <c r="E207" s="33">
        <v>7</v>
      </c>
      <c r="F207" s="33"/>
      <c r="G207" s="33">
        <v>23</v>
      </c>
      <c r="H207" s="33">
        <v>15</v>
      </c>
      <c r="I207" s="33">
        <v>9</v>
      </c>
      <c r="J207" s="33">
        <v>0</v>
      </c>
      <c r="K207" s="33">
        <v>0</v>
      </c>
      <c r="L207" s="33">
        <v>24</v>
      </c>
      <c r="M207" s="33">
        <v>17</v>
      </c>
      <c r="N207" s="33">
        <v>10</v>
      </c>
      <c r="O207" s="33">
        <v>0</v>
      </c>
      <c r="P207" s="33">
        <v>0</v>
      </c>
      <c r="Q207" s="33">
        <v>27</v>
      </c>
      <c r="R207" s="143">
        <v>16</v>
      </c>
      <c r="S207" s="143">
        <v>11</v>
      </c>
      <c r="T207" s="143">
        <v>1</v>
      </c>
      <c r="U207" s="143" t="s">
        <v>655</v>
      </c>
      <c r="V207" s="143">
        <v>28</v>
      </c>
      <c r="W207" s="162">
        <v>15</v>
      </c>
      <c r="X207" s="162">
        <v>8</v>
      </c>
      <c r="Y207" s="162">
        <v>1</v>
      </c>
      <c r="Z207" s="162" t="s">
        <v>656</v>
      </c>
      <c r="AA207" s="162">
        <v>24</v>
      </c>
      <c r="AB207" s="33"/>
      <c r="AC207" s="33"/>
      <c r="AD207" s="33"/>
      <c r="AE207" s="33"/>
      <c r="AF207" s="33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</row>
    <row r="208" spans="1:42" x14ac:dyDescent="0.2">
      <c r="A208" s="92"/>
      <c r="B208" s="90" t="s">
        <v>436</v>
      </c>
      <c r="C208" s="63" t="s">
        <v>600</v>
      </c>
      <c r="D208" s="33">
        <v>13</v>
      </c>
      <c r="E208" s="33">
        <v>7</v>
      </c>
      <c r="F208" s="33"/>
      <c r="G208" s="33">
        <v>20</v>
      </c>
      <c r="H208" s="33">
        <v>12</v>
      </c>
      <c r="I208" s="33">
        <v>7</v>
      </c>
      <c r="J208" s="33">
        <v>0</v>
      </c>
      <c r="K208" s="33">
        <v>0</v>
      </c>
      <c r="L208" s="33">
        <v>19</v>
      </c>
      <c r="M208" s="33">
        <v>10</v>
      </c>
      <c r="N208" s="33">
        <v>6</v>
      </c>
      <c r="O208" s="33">
        <v>0</v>
      </c>
      <c r="P208" s="33">
        <v>0</v>
      </c>
      <c r="Q208" s="33">
        <v>16</v>
      </c>
      <c r="R208" s="143">
        <v>9</v>
      </c>
      <c r="S208" s="143">
        <v>6</v>
      </c>
      <c r="T208" s="143" t="s">
        <v>682</v>
      </c>
      <c r="U208" s="143" t="s">
        <v>655</v>
      </c>
      <c r="V208" s="143">
        <v>15</v>
      </c>
      <c r="W208" s="162">
        <v>8</v>
      </c>
      <c r="X208" s="162">
        <v>6</v>
      </c>
      <c r="Y208" s="162">
        <v>1</v>
      </c>
      <c r="Z208" s="162" t="s">
        <v>656</v>
      </c>
      <c r="AA208" s="162">
        <v>15</v>
      </c>
      <c r="AB208" s="33"/>
      <c r="AC208" s="33"/>
      <c r="AD208" s="33"/>
      <c r="AE208" s="33"/>
      <c r="AF208" s="33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</row>
    <row r="209" spans="1:42" x14ac:dyDescent="0.2">
      <c r="A209" s="92"/>
      <c r="B209" s="90" t="s">
        <v>380</v>
      </c>
      <c r="C209" s="63" t="s">
        <v>381</v>
      </c>
      <c r="D209" s="33">
        <v>17</v>
      </c>
      <c r="E209" s="33">
        <v>6</v>
      </c>
      <c r="F209" s="33"/>
      <c r="G209" s="33">
        <v>23</v>
      </c>
      <c r="H209" s="33">
        <v>13</v>
      </c>
      <c r="I209" s="33">
        <v>5</v>
      </c>
      <c r="J209" s="33">
        <v>1</v>
      </c>
      <c r="K209" s="33">
        <v>0</v>
      </c>
      <c r="L209" s="33">
        <v>19</v>
      </c>
      <c r="M209" s="33">
        <v>10</v>
      </c>
      <c r="N209" s="33">
        <v>6</v>
      </c>
      <c r="O209" s="33">
        <v>2</v>
      </c>
      <c r="P209" s="33">
        <v>0</v>
      </c>
      <c r="Q209" s="33">
        <v>18</v>
      </c>
      <c r="R209" s="143">
        <v>12</v>
      </c>
      <c r="S209" s="143">
        <v>7</v>
      </c>
      <c r="T209" s="143">
        <v>3</v>
      </c>
      <c r="U209" s="143" t="s">
        <v>655</v>
      </c>
      <c r="V209" s="143">
        <v>22</v>
      </c>
      <c r="W209" s="162">
        <v>16</v>
      </c>
      <c r="X209" s="162">
        <v>7</v>
      </c>
      <c r="Y209" s="162">
        <v>3</v>
      </c>
      <c r="Z209" s="162" t="s">
        <v>656</v>
      </c>
      <c r="AA209" s="162">
        <v>26</v>
      </c>
      <c r="AB209" s="33"/>
      <c r="AC209" s="33"/>
      <c r="AD209" s="33"/>
      <c r="AE209" s="33"/>
      <c r="AF209" s="33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</row>
    <row r="210" spans="1:42" x14ac:dyDescent="0.2">
      <c r="A210" s="67"/>
      <c r="B210" s="90" t="s">
        <v>438</v>
      </c>
      <c r="C210" s="63" t="s">
        <v>601</v>
      </c>
      <c r="D210" s="33">
        <v>41</v>
      </c>
      <c r="E210" s="33">
        <v>33</v>
      </c>
      <c r="F210" s="33"/>
      <c r="G210" s="33">
        <v>74</v>
      </c>
      <c r="H210" s="33">
        <v>36</v>
      </c>
      <c r="I210" s="33">
        <v>29</v>
      </c>
      <c r="J210" s="33">
        <v>0</v>
      </c>
      <c r="K210" s="33">
        <v>0</v>
      </c>
      <c r="L210" s="33">
        <v>65</v>
      </c>
      <c r="M210" s="33">
        <v>44</v>
      </c>
      <c r="N210" s="33">
        <v>23</v>
      </c>
      <c r="O210" s="33">
        <v>0</v>
      </c>
      <c r="P210" s="33">
        <v>0</v>
      </c>
      <c r="Q210" s="33">
        <v>67</v>
      </c>
      <c r="R210" s="143">
        <v>39</v>
      </c>
      <c r="S210" s="143">
        <v>20</v>
      </c>
      <c r="T210" s="143" t="s">
        <v>655</v>
      </c>
      <c r="U210" s="143" t="s">
        <v>655</v>
      </c>
      <c r="V210" s="143">
        <v>59</v>
      </c>
      <c r="W210" s="162">
        <v>38</v>
      </c>
      <c r="X210" s="162">
        <v>15</v>
      </c>
      <c r="Y210" s="162" t="s">
        <v>656</v>
      </c>
      <c r="Z210" s="162" t="s">
        <v>656</v>
      </c>
      <c r="AA210" s="162">
        <v>53</v>
      </c>
      <c r="AB210" s="33"/>
      <c r="AC210" s="33"/>
      <c r="AD210" s="33"/>
      <c r="AE210" s="33"/>
      <c r="AF210" s="33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</row>
    <row r="211" spans="1:42" x14ac:dyDescent="0.2">
      <c r="A211" s="91">
        <v>9</v>
      </c>
      <c r="B211" s="62" t="s">
        <v>45</v>
      </c>
      <c r="C211" s="54"/>
      <c r="D211" s="55">
        <v>63</v>
      </c>
      <c r="E211" s="55">
        <v>64</v>
      </c>
      <c r="F211" s="55">
        <v>1</v>
      </c>
      <c r="G211" s="55">
        <v>128</v>
      </c>
      <c r="H211" s="55">
        <v>60</v>
      </c>
      <c r="I211" s="55">
        <v>71</v>
      </c>
      <c r="J211" s="55">
        <v>1</v>
      </c>
      <c r="K211" s="55">
        <v>0</v>
      </c>
      <c r="L211" s="55">
        <v>132</v>
      </c>
      <c r="M211" s="55">
        <v>72</v>
      </c>
      <c r="N211" s="55">
        <v>72</v>
      </c>
      <c r="O211" s="55">
        <v>2</v>
      </c>
      <c r="P211" s="55">
        <v>0</v>
      </c>
      <c r="Q211" s="55">
        <v>146</v>
      </c>
      <c r="R211" s="141">
        <v>67</v>
      </c>
      <c r="S211" s="141">
        <v>66</v>
      </c>
      <c r="T211" s="141">
        <v>2</v>
      </c>
      <c r="U211" s="141" t="s">
        <v>655</v>
      </c>
      <c r="V211" s="141">
        <v>135</v>
      </c>
      <c r="W211" s="160">
        <v>66</v>
      </c>
      <c r="X211" s="160">
        <v>63</v>
      </c>
      <c r="Y211" s="160">
        <v>2</v>
      </c>
      <c r="Z211" s="160" t="s">
        <v>656</v>
      </c>
      <c r="AA211" s="160">
        <v>131</v>
      </c>
      <c r="AB211" s="55"/>
      <c r="AC211" s="55"/>
      <c r="AD211" s="55"/>
      <c r="AE211" s="55"/>
      <c r="AF211" s="55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</row>
    <row r="212" spans="1:42" x14ac:dyDescent="0.2">
      <c r="A212" s="92"/>
      <c r="B212" s="90" t="s">
        <v>386</v>
      </c>
      <c r="C212" s="63" t="s">
        <v>576</v>
      </c>
      <c r="D212" s="33">
        <v>21</v>
      </c>
      <c r="E212" s="33">
        <v>17</v>
      </c>
      <c r="F212" s="33"/>
      <c r="G212" s="33">
        <v>38</v>
      </c>
      <c r="H212" s="33">
        <v>20</v>
      </c>
      <c r="I212" s="33">
        <v>18</v>
      </c>
      <c r="J212" s="33">
        <v>0</v>
      </c>
      <c r="K212" s="33">
        <v>0</v>
      </c>
      <c r="L212" s="33">
        <v>38</v>
      </c>
      <c r="M212" s="33">
        <v>28</v>
      </c>
      <c r="N212" s="33">
        <v>18</v>
      </c>
      <c r="O212" s="33">
        <v>0</v>
      </c>
      <c r="P212" s="33">
        <v>0</v>
      </c>
      <c r="Q212" s="33">
        <v>46</v>
      </c>
      <c r="R212" s="143">
        <v>27</v>
      </c>
      <c r="S212" s="143">
        <v>16</v>
      </c>
      <c r="T212" s="143" t="s">
        <v>682</v>
      </c>
      <c r="U212" s="143" t="s">
        <v>655</v>
      </c>
      <c r="V212" s="143">
        <v>43</v>
      </c>
      <c r="W212" s="162">
        <v>30</v>
      </c>
      <c r="X212" s="162">
        <v>14</v>
      </c>
      <c r="Y212" s="162" t="s">
        <v>656</v>
      </c>
      <c r="Z212" s="162" t="s">
        <v>656</v>
      </c>
      <c r="AA212" s="162">
        <v>44</v>
      </c>
      <c r="AB212" s="33"/>
      <c r="AC212" s="33"/>
      <c r="AD212" s="33"/>
      <c r="AE212" s="33"/>
      <c r="AF212" s="33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</row>
    <row r="213" spans="1:42" x14ac:dyDescent="0.2">
      <c r="A213" s="92"/>
      <c r="B213" s="90" t="s">
        <v>442</v>
      </c>
      <c r="C213" s="63" t="s">
        <v>443</v>
      </c>
      <c r="D213" s="33">
        <v>15</v>
      </c>
      <c r="E213" s="33">
        <v>23</v>
      </c>
      <c r="F213" s="33">
        <v>1</v>
      </c>
      <c r="G213" s="33">
        <v>39</v>
      </c>
      <c r="H213" s="33">
        <v>14</v>
      </c>
      <c r="I213" s="33">
        <v>29</v>
      </c>
      <c r="J213" s="33">
        <v>1</v>
      </c>
      <c r="K213" s="33">
        <v>0</v>
      </c>
      <c r="L213" s="33">
        <v>44</v>
      </c>
      <c r="M213" s="33">
        <v>16</v>
      </c>
      <c r="N213" s="33">
        <v>32</v>
      </c>
      <c r="O213" s="33">
        <v>2</v>
      </c>
      <c r="P213" s="33">
        <v>0</v>
      </c>
      <c r="Q213" s="33">
        <v>50</v>
      </c>
      <c r="R213" s="143">
        <v>15</v>
      </c>
      <c r="S213" s="143">
        <v>33</v>
      </c>
      <c r="T213" s="143">
        <v>2</v>
      </c>
      <c r="U213" s="143" t="s">
        <v>655</v>
      </c>
      <c r="V213" s="143">
        <v>50</v>
      </c>
      <c r="W213" s="162">
        <v>13</v>
      </c>
      <c r="X213" s="162">
        <v>32</v>
      </c>
      <c r="Y213" s="162">
        <v>2</v>
      </c>
      <c r="Z213" s="162" t="s">
        <v>656</v>
      </c>
      <c r="AA213" s="162">
        <v>47</v>
      </c>
      <c r="AB213" s="33"/>
      <c r="AC213" s="33"/>
      <c r="AD213" s="33"/>
      <c r="AE213" s="33"/>
      <c r="AF213" s="33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</row>
    <row r="214" spans="1:42" x14ac:dyDescent="0.2">
      <c r="A214" s="92"/>
      <c r="B214" s="90" t="s">
        <v>444</v>
      </c>
      <c r="C214" s="63" t="s">
        <v>599</v>
      </c>
      <c r="D214" s="33">
        <v>27</v>
      </c>
      <c r="E214" s="33">
        <v>24</v>
      </c>
      <c r="F214" s="33"/>
      <c r="G214" s="33">
        <v>51</v>
      </c>
      <c r="H214" s="33">
        <v>26</v>
      </c>
      <c r="I214" s="33">
        <v>24</v>
      </c>
      <c r="J214" s="33">
        <v>0</v>
      </c>
      <c r="K214" s="33">
        <v>0</v>
      </c>
      <c r="L214" s="33">
        <v>50</v>
      </c>
      <c r="M214" s="33">
        <v>28</v>
      </c>
      <c r="N214" s="33">
        <v>22</v>
      </c>
      <c r="O214" s="33">
        <v>0</v>
      </c>
      <c r="P214" s="33">
        <v>0</v>
      </c>
      <c r="Q214" s="33">
        <v>50</v>
      </c>
      <c r="R214" s="143">
        <v>25</v>
      </c>
      <c r="S214" s="143">
        <v>17</v>
      </c>
      <c r="T214" s="143" t="s">
        <v>655</v>
      </c>
      <c r="U214" s="143" t="s">
        <v>655</v>
      </c>
      <c r="V214" s="143">
        <v>42</v>
      </c>
      <c r="W214" s="162">
        <v>23</v>
      </c>
      <c r="X214" s="162">
        <v>17</v>
      </c>
      <c r="Y214" s="162" t="s">
        <v>656</v>
      </c>
      <c r="Z214" s="162" t="s">
        <v>656</v>
      </c>
      <c r="AA214" s="162">
        <v>40</v>
      </c>
      <c r="AB214" s="33"/>
      <c r="AC214" s="33"/>
      <c r="AD214" s="33"/>
      <c r="AE214" s="33"/>
      <c r="AF214" s="33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</row>
    <row r="215" spans="1:42" x14ac:dyDescent="0.2">
      <c r="A215" s="81" t="s">
        <v>711</v>
      </c>
      <c r="B215" s="67"/>
      <c r="C215" s="68"/>
      <c r="D215" s="32">
        <v>28</v>
      </c>
      <c r="E215" s="32">
        <v>45</v>
      </c>
      <c r="F215" s="32">
        <v>0</v>
      </c>
      <c r="G215" s="32">
        <v>73</v>
      </c>
      <c r="H215" s="32">
        <v>26</v>
      </c>
      <c r="I215" s="32">
        <v>35</v>
      </c>
      <c r="J215" s="32">
        <v>0</v>
      </c>
      <c r="K215" s="32">
        <v>0</v>
      </c>
      <c r="L215" s="32">
        <v>61</v>
      </c>
      <c r="M215" s="32">
        <v>35</v>
      </c>
      <c r="N215" s="32">
        <v>38</v>
      </c>
      <c r="O215" s="32">
        <v>1</v>
      </c>
      <c r="P215" s="32">
        <v>0</v>
      </c>
      <c r="Q215" s="32">
        <v>74</v>
      </c>
      <c r="R215" s="144">
        <v>30</v>
      </c>
      <c r="S215" s="147">
        <v>36</v>
      </c>
      <c r="T215" s="147">
        <v>1</v>
      </c>
      <c r="U215" s="147" t="s">
        <v>655</v>
      </c>
      <c r="V215" s="147">
        <v>67</v>
      </c>
      <c r="W215" s="156">
        <v>45</v>
      </c>
      <c r="X215" s="156">
        <v>44</v>
      </c>
      <c r="Y215" s="156">
        <v>3</v>
      </c>
      <c r="Z215" s="156" t="s">
        <v>656</v>
      </c>
      <c r="AA215" s="156">
        <v>92</v>
      </c>
      <c r="AB215" s="32"/>
      <c r="AC215" s="32"/>
      <c r="AD215" s="32"/>
      <c r="AE215" s="32"/>
      <c r="AF215" s="32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</row>
    <row r="216" spans="1:42" x14ac:dyDescent="0.2">
      <c r="A216" s="90" t="s">
        <v>41</v>
      </c>
      <c r="B216" s="53"/>
      <c r="C216" s="54"/>
      <c r="D216" s="55">
        <v>28</v>
      </c>
      <c r="E216" s="55">
        <v>45</v>
      </c>
      <c r="F216" s="55">
        <v>0</v>
      </c>
      <c r="G216" s="55">
        <v>73</v>
      </c>
      <c r="H216" s="55">
        <v>26</v>
      </c>
      <c r="I216" s="55">
        <v>35</v>
      </c>
      <c r="J216" s="55">
        <v>0</v>
      </c>
      <c r="K216" s="55">
        <v>0</v>
      </c>
      <c r="L216" s="55">
        <v>61</v>
      </c>
      <c r="M216" s="55">
        <v>35</v>
      </c>
      <c r="N216" s="55">
        <v>38</v>
      </c>
      <c r="O216" s="55">
        <v>1</v>
      </c>
      <c r="P216" s="55">
        <v>0</v>
      </c>
      <c r="Q216" s="55">
        <v>74</v>
      </c>
      <c r="R216" s="139">
        <v>30</v>
      </c>
      <c r="S216" s="139">
        <v>36</v>
      </c>
      <c r="T216" s="139">
        <v>1</v>
      </c>
      <c r="U216" s="139" t="s">
        <v>655</v>
      </c>
      <c r="V216" s="139">
        <v>67</v>
      </c>
      <c r="W216" s="158">
        <v>45</v>
      </c>
      <c r="X216" s="158">
        <v>44</v>
      </c>
      <c r="Y216" s="158">
        <v>3</v>
      </c>
      <c r="Z216" s="158" t="s">
        <v>656</v>
      </c>
      <c r="AA216" s="158">
        <v>92</v>
      </c>
      <c r="AB216" s="55"/>
      <c r="AC216" s="55"/>
      <c r="AD216" s="55"/>
      <c r="AE216" s="55"/>
      <c r="AF216" s="55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</row>
    <row r="217" spans="1:42" x14ac:dyDescent="0.2">
      <c r="A217" s="98">
        <v>6</v>
      </c>
      <c r="B217" s="62" t="s">
        <v>63</v>
      </c>
      <c r="C217" s="54"/>
      <c r="D217" s="55">
        <v>3</v>
      </c>
      <c r="E217" s="55">
        <v>0</v>
      </c>
      <c r="F217" s="55">
        <v>0</v>
      </c>
      <c r="G217" s="55">
        <v>3</v>
      </c>
      <c r="H217" s="55">
        <v>3</v>
      </c>
      <c r="I217" s="55">
        <v>0</v>
      </c>
      <c r="J217" s="55">
        <v>0</v>
      </c>
      <c r="K217" s="55">
        <v>0</v>
      </c>
      <c r="L217" s="55">
        <v>3</v>
      </c>
      <c r="M217" s="55">
        <v>3</v>
      </c>
      <c r="N217" s="55">
        <v>0</v>
      </c>
      <c r="O217" s="55">
        <v>0</v>
      </c>
      <c r="P217" s="55">
        <v>0</v>
      </c>
      <c r="Q217" s="55">
        <v>3</v>
      </c>
      <c r="R217" s="141" t="s">
        <v>655</v>
      </c>
      <c r="S217" s="141">
        <v>4</v>
      </c>
      <c r="T217" s="141" t="s">
        <v>655</v>
      </c>
      <c r="U217" s="141" t="s">
        <v>655</v>
      </c>
      <c r="V217" s="141">
        <v>4</v>
      </c>
      <c r="W217" s="160">
        <v>2</v>
      </c>
      <c r="X217" s="160">
        <v>5</v>
      </c>
      <c r="Y217" s="160" t="s">
        <v>656</v>
      </c>
      <c r="Z217" s="160" t="s">
        <v>656</v>
      </c>
      <c r="AA217" s="160">
        <v>7</v>
      </c>
      <c r="AB217" s="55"/>
      <c r="AC217" s="55"/>
      <c r="AD217" s="55"/>
      <c r="AE217" s="55"/>
      <c r="AF217" s="55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</row>
    <row r="218" spans="1:42" x14ac:dyDescent="0.2">
      <c r="A218" s="99"/>
      <c r="B218" s="90" t="s">
        <v>651</v>
      </c>
      <c r="C218" s="63" t="s">
        <v>652</v>
      </c>
      <c r="D218" s="33">
        <v>3</v>
      </c>
      <c r="E218" s="33">
        <v>0</v>
      </c>
      <c r="F218" s="33">
        <v>0</v>
      </c>
      <c r="G218" s="33">
        <v>3</v>
      </c>
      <c r="H218" s="33">
        <v>3</v>
      </c>
      <c r="I218" s="33">
        <v>0</v>
      </c>
      <c r="J218" s="33">
        <v>0</v>
      </c>
      <c r="K218" s="33">
        <v>0</v>
      </c>
      <c r="L218" s="33">
        <v>3</v>
      </c>
      <c r="M218" s="33">
        <v>3</v>
      </c>
      <c r="N218" s="33">
        <v>0</v>
      </c>
      <c r="O218" s="33">
        <v>0</v>
      </c>
      <c r="P218" s="33">
        <v>0</v>
      </c>
      <c r="Q218" s="33">
        <v>3</v>
      </c>
      <c r="R218" s="143" t="s">
        <v>655</v>
      </c>
      <c r="S218" s="143">
        <v>4</v>
      </c>
      <c r="T218" s="143" t="s">
        <v>655</v>
      </c>
      <c r="U218" s="143" t="s">
        <v>655</v>
      </c>
      <c r="V218" s="143">
        <v>4</v>
      </c>
      <c r="W218" s="162">
        <v>2</v>
      </c>
      <c r="X218" s="162">
        <v>5</v>
      </c>
      <c r="Y218" s="162" t="s">
        <v>656</v>
      </c>
      <c r="Z218" s="162" t="s">
        <v>656</v>
      </c>
      <c r="AA218" s="162">
        <v>7</v>
      </c>
      <c r="AB218" s="33"/>
      <c r="AC218" s="33"/>
      <c r="AD218" s="33"/>
      <c r="AE218" s="33"/>
      <c r="AF218" s="33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</row>
    <row r="219" spans="1:42" x14ac:dyDescent="0.2">
      <c r="A219" s="98">
        <v>7</v>
      </c>
      <c r="B219" s="62" t="s">
        <v>43</v>
      </c>
      <c r="C219" s="54"/>
      <c r="D219" s="55">
        <v>25</v>
      </c>
      <c r="E219" s="55">
        <v>45</v>
      </c>
      <c r="F219" s="55">
        <v>0</v>
      </c>
      <c r="G219" s="55">
        <v>70</v>
      </c>
      <c r="H219" s="55">
        <v>23</v>
      </c>
      <c r="I219" s="55">
        <v>35</v>
      </c>
      <c r="J219" s="55">
        <v>0</v>
      </c>
      <c r="K219" s="55">
        <v>0</v>
      </c>
      <c r="L219" s="55">
        <v>58</v>
      </c>
      <c r="M219" s="55">
        <v>32</v>
      </c>
      <c r="N219" s="55">
        <v>38</v>
      </c>
      <c r="O219" s="55">
        <v>1</v>
      </c>
      <c r="P219" s="55">
        <v>0</v>
      </c>
      <c r="Q219" s="55">
        <v>71</v>
      </c>
      <c r="R219" s="141">
        <v>30</v>
      </c>
      <c r="S219" s="141">
        <v>32</v>
      </c>
      <c r="T219" s="141">
        <v>1</v>
      </c>
      <c r="U219" s="141" t="s">
        <v>655</v>
      </c>
      <c r="V219" s="141">
        <v>63</v>
      </c>
      <c r="W219" s="160">
        <v>43</v>
      </c>
      <c r="X219" s="160">
        <v>39</v>
      </c>
      <c r="Y219" s="160">
        <v>3</v>
      </c>
      <c r="Z219" s="160" t="s">
        <v>656</v>
      </c>
      <c r="AA219" s="160">
        <v>85</v>
      </c>
      <c r="AB219" s="55"/>
      <c r="AC219" s="55"/>
      <c r="AD219" s="55"/>
      <c r="AE219" s="55"/>
      <c r="AF219" s="55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</row>
    <row r="220" spans="1:42" x14ac:dyDescent="0.2">
      <c r="A220" s="97"/>
      <c r="B220" s="94" t="s">
        <v>470</v>
      </c>
      <c r="C220" s="63" t="s">
        <v>612</v>
      </c>
      <c r="D220" s="33">
        <v>25</v>
      </c>
      <c r="E220" s="33">
        <v>45</v>
      </c>
      <c r="F220" s="33">
        <v>0</v>
      </c>
      <c r="G220" s="33">
        <v>70</v>
      </c>
      <c r="H220" s="33">
        <v>23</v>
      </c>
      <c r="I220" s="33">
        <v>35</v>
      </c>
      <c r="J220" s="33">
        <v>0</v>
      </c>
      <c r="K220" s="33">
        <v>0</v>
      </c>
      <c r="L220" s="33">
        <v>58</v>
      </c>
      <c r="M220" s="33">
        <v>32</v>
      </c>
      <c r="N220" s="33">
        <v>38</v>
      </c>
      <c r="O220" s="33">
        <v>1</v>
      </c>
      <c r="P220" s="33">
        <v>0</v>
      </c>
      <c r="Q220" s="33">
        <v>71</v>
      </c>
      <c r="R220" s="143">
        <v>30</v>
      </c>
      <c r="S220" s="143">
        <v>32</v>
      </c>
      <c r="T220" s="143">
        <v>1</v>
      </c>
      <c r="U220" s="143" t="s">
        <v>655</v>
      </c>
      <c r="V220" s="143">
        <v>63</v>
      </c>
      <c r="W220" s="162">
        <v>43</v>
      </c>
      <c r="X220" s="162">
        <v>39</v>
      </c>
      <c r="Y220" s="162">
        <v>3</v>
      </c>
      <c r="Z220" s="162" t="s">
        <v>656</v>
      </c>
      <c r="AA220" s="162">
        <v>85</v>
      </c>
      <c r="AB220" s="33"/>
      <c r="AC220" s="33"/>
      <c r="AD220" s="33"/>
      <c r="AE220" s="33"/>
      <c r="AF220" s="33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</row>
    <row r="221" spans="1:42" x14ac:dyDescent="0.2">
      <c r="A221" s="81" t="s">
        <v>62</v>
      </c>
      <c r="B221" s="67"/>
      <c r="C221" s="68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</row>
    <row r="222" spans="1:42" x14ac:dyDescent="0.2">
      <c r="A222" s="102" t="s">
        <v>36</v>
      </c>
      <c r="B222" s="103"/>
      <c r="C222" s="104"/>
      <c r="D222" s="105">
        <f>SUM(D223,D225)</f>
        <v>84</v>
      </c>
      <c r="E222" s="105">
        <f t="shared" ref="E222:Q222" si="15">SUM(E223,E225)</f>
        <v>71</v>
      </c>
      <c r="F222" s="105">
        <f t="shared" si="15"/>
        <v>0</v>
      </c>
      <c r="G222" s="105">
        <f t="shared" si="15"/>
        <v>155</v>
      </c>
      <c r="H222" s="105">
        <f t="shared" si="15"/>
        <v>85</v>
      </c>
      <c r="I222" s="105">
        <f t="shared" si="15"/>
        <v>67</v>
      </c>
      <c r="J222" s="105">
        <f t="shared" si="15"/>
        <v>0</v>
      </c>
      <c r="K222" s="105">
        <f t="shared" si="15"/>
        <v>0</v>
      </c>
      <c r="L222" s="105">
        <f t="shared" si="15"/>
        <v>152</v>
      </c>
      <c r="M222" s="105">
        <f t="shared" si="15"/>
        <v>108</v>
      </c>
      <c r="N222" s="105">
        <f t="shared" si="15"/>
        <v>79</v>
      </c>
      <c r="O222" s="105">
        <f t="shared" si="15"/>
        <v>0</v>
      </c>
      <c r="P222" s="105">
        <f t="shared" si="15"/>
        <v>4</v>
      </c>
      <c r="Q222" s="105">
        <f t="shared" si="15"/>
        <v>191</v>
      </c>
      <c r="R222" s="150">
        <v>120</v>
      </c>
      <c r="S222" s="150">
        <v>79</v>
      </c>
      <c r="T222" s="150" t="s">
        <v>655</v>
      </c>
      <c r="U222" s="150" t="s">
        <v>655</v>
      </c>
      <c r="V222" s="150">
        <v>199</v>
      </c>
      <c r="W222" s="166">
        <v>78</v>
      </c>
      <c r="X222" s="166">
        <v>44</v>
      </c>
      <c r="Y222" s="166" t="s">
        <v>656</v>
      </c>
      <c r="Z222" s="166">
        <v>1</v>
      </c>
      <c r="AA222" s="166">
        <v>123</v>
      </c>
      <c r="AB222" s="105"/>
      <c r="AC222" s="105"/>
      <c r="AD222" s="105"/>
      <c r="AE222" s="105"/>
      <c r="AF222" s="105"/>
      <c r="AG222" s="106"/>
      <c r="AH222" s="106"/>
      <c r="AI222" s="106"/>
      <c r="AJ222" s="106"/>
      <c r="AK222" s="106"/>
      <c r="AL222" s="106"/>
      <c r="AM222" s="106"/>
      <c r="AN222" s="106"/>
      <c r="AO222" s="106"/>
      <c r="AP222" s="106"/>
    </row>
    <row r="223" spans="1:42" x14ac:dyDescent="0.2">
      <c r="A223" s="100"/>
      <c r="B223" s="53" t="s">
        <v>80</v>
      </c>
      <c r="C223" s="54"/>
      <c r="D223" s="55">
        <v>8</v>
      </c>
      <c r="E223" s="55">
        <v>5</v>
      </c>
      <c r="F223" s="55">
        <v>0</v>
      </c>
      <c r="G223" s="55">
        <v>13</v>
      </c>
      <c r="H223" s="55">
        <v>8</v>
      </c>
      <c r="I223" s="55">
        <v>7</v>
      </c>
      <c r="J223" s="55">
        <v>0</v>
      </c>
      <c r="K223" s="55">
        <v>0</v>
      </c>
      <c r="L223" s="55">
        <v>15</v>
      </c>
      <c r="M223" s="55">
        <v>12</v>
      </c>
      <c r="N223" s="55">
        <v>10</v>
      </c>
      <c r="O223" s="55">
        <v>0</v>
      </c>
      <c r="P223" s="55">
        <v>0</v>
      </c>
      <c r="Q223" s="55">
        <v>22</v>
      </c>
      <c r="R223" s="139">
        <v>8</v>
      </c>
      <c r="S223" s="139">
        <v>12</v>
      </c>
      <c r="T223" s="139" t="s">
        <v>655</v>
      </c>
      <c r="U223" s="139" t="s">
        <v>655</v>
      </c>
      <c r="V223" s="139">
        <v>20</v>
      </c>
      <c r="W223" s="158">
        <v>6</v>
      </c>
      <c r="X223" s="158">
        <v>7</v>
      </c>
      <c r="Y223" s="158" t="s">
        <v>656</v>
      </c>
      <c r="Z223" s="158" t="s">
        <v>656</v>
      </c>
      <c r="AA223" s="158">
        <v>13</v>
      </c>
      <c r="AB223" s="55"/>
      <c r="AC223" s="55"/>
      <c r="AD223" s="55"/>
      <c r="AE223" s="55"/>
      <c r="AF223" s="55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</row>
    <row r="224" spans="1:42" x14ac:dyDescent="0.2">
      <c r="A224" s="100"/>
      <c r="B224" s="53" t="s">
        <v>329</v>
      </c>
      <c r="C224" s="59" t="s">
        <v>330</v>
      </c>
      <c r="D224" s="55">
        <v>8</v>
      </c>
      <c r="E224" s="55">
        <v>5</v>
      </c>
      <c r="F224" s="55">
        <v>0</v>
      </c>
      <c r="G224" s="55">
        <v>13</v>
      </c>
      <c r="H224" s="55">
        <v>8</v>
      </c>
      <c r="I224" s="55">
        <v>7</v>
      </c>
      <c r="J224" s="55"/>
      <c r="K224" s="55"/>
      <c r="L224" s="55"/>
      <c r="M224" s="55">
        <v>12</v>
      </c>
      <c r="N224" s="55">
        <v>10</v>
      </c>
      <c r="O224" s="55">
        <v>0</v>
      </c>
      <c r="P224" s="55">
        <v>0</v>
      </c>
      <c r="Q224" s="55">
        <v>22</v>
      </c>
      <c r="R224" s="141">
        <v>8</v>
      </c>
      <c r="S224" s="141">
        <v>12</v>
      </c>
      <c r="T224" s="141" t="s">
        <v>655</v>
      </c>
      <c r="U224" s="141" t="s">
        <v>655</v>
      </c>
      <c r="V224" s="141">
        <v>20</v>
      </c>
      <c r="W224" s="160">
        <v>6</v>
      </c>
      <c r="X224" s="160">
        <v>7</v>
      </c>
      <c r="Y224" s="160" t="s">
        <v>656</v>
      </c>
      <c r="Z224" s="160" t="s">
        <v>656</v>
      </c>
      <c r="AA224" s="160">
        <v>13</v>
      </c>
      <c r="AB224" s="55"/>
      <c r="AC224" s="55"/>
      <c r="AD224" s="55"/>
      <c r="AE224" s="55"/>
      <c r="AF224" s="55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</row>
    <row r="225" spans="1:42" x14ac:dyDescent="0.2">
      <c r="A225" s="100"/>
      <c r="B225" s="53" t="s">
        <v>450</v>
      </c>
      <c r="C225" s="54"/>
      <c r="D225" s="55">
        <v>76</v>
      </c>
      <c r="E225" s="55">
        <v>66</v>
      </c>
      <c r="F225" s="55">
        <v>0</v>
      </c>
      <c r="G225" s="55">
        <v>142</v>
      </c>
      <c r="H225" s="55">
        <v>77</v>
      </c>
      <c r="I225" s="55">
        <v>60</v>
      </c>
      <c r="J225" s="55">
        <v>0</v>
      </c>
      <c r="K225" s="55">
        <v>0</v>
      </c>
      <c r="L225" s="55">
        <v>137</v>
      </c>
      <c r="M225" s="55">
        <v>96</v>
      </c>
      <c r="N225" s="55">
        <v>69</v>
      </c>
      <c r="O225" s="55">
        <v>0</v>
      </c>
      <c r="P225" s="55">
        <v>4</v>
      </c>
      <c r="Q225" s="55">
        <v>169</v>
      </c>
      <c r="R225" s="141">
        <v>112</v>
      </c>
      <c r="S225" s="141">
        <v>67</v>
      </c>
      <c r="T225" s="141" t="s">
        <v>655</v>
      </c>
      <c r="U225" s="141" t="s">
        <v>655</v>
      </c>
      <c r="V225" s="141">
        <v>179</v>
      </c>
      <c r="W225" s="160">
        <v>72</v>
      </c>
      <c r="X225" s="160">
        <v>37</v>
      </c>
      <c r="Y225" s="160" t="s">
        <v>656</v>
      </c>
      <c r="Z225" s="160">
        <v>1</v>
      </c>
      <c r="AA225" s="160">
        <v>110</v>
      </c>
      <c r="AB225" s="55"/>
      <c r="AC225" s="55"/>
      <c r="AD225" s="55"/>
      <c r="AE225" s="55"/>
      <c r="AF225" s="55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</row>
    <row r="226" spans="1:42" x14ac:dyDescent="0.2">
      <c r="A226" s="100"/>
      <c r="B226" s="101" t="s">
        <v>642</v>
      </c>
      <c r="C226" s="59" t="s">
        <v>643</v>
      </c>
      <c r="D226" s="55"/>
      <c r="E226" s="55"/>
      <c r="F226" s="55"/>
      <c r="G226" s="55"/>
      <c r="H226" s="55"/>
      <c r="I226" s="55"/>
      <c r="J226" s="55"/>
      <c r="K226" s="55"/>
      <c r="L226" s="55"/>
      <c r="M226" s="55">
        <v>1</v>
      </c>
      <c r="N226" s="55">
        <v>1</v>
      </c>
      <c r="O226" s="55">
        <v>0</v>
      </c>
      <c r="P226" s="55">
        <v>0</v>
      </c>
      <c r="Q226" s="55">
        <v>2</v>
      </c>
      <c r="R226" s="141" t="s">
        <v>655</v>
      </c>
      <c r="S226" s="141" t="s">
        <v>655</v>
      </c>
      <c r="T226" s="141" t="s">
        <v>655</v>
      </c>
      <c r="U226" s="141" t="s">
        <v>655</v>
      </c>
      <c r="V226" s="141" t="s">
        <v>657</v>
      </c>
      <c r="W226" s="160" t="s">
        <v>655</v>
      </c>
      <c r="X226" s="160" t="s">
        <v>655</v>
      </c>
      <c r="Y226" s="160" t="s">
        <v>656</v>
      </c>
      <c r="Z226" s="160" t="s">
        <v>656</v>
      </c>
      <c r="AA226" s="160" t="s">
        <v>657</v>
      </c>
      <c r="AB226" s="55"/>
      <c r="AC226" s="55"/>
      <c r="AD226" s="55"/>
      <c r="AE226" s="55"/>
      <c r="AF226" s="55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</row>
    <row r="227" spans="1:42" x14ac:dyDescent="0.2">
      <c r="A227" s="92"/>
      <c r="B227" s="90" t="s">
        <v>449</v>
      </c>
      <c r="C227" s="63" t="s">
        <v>450</v>
      </c>
      <c r="D227" s="33">
        <v>2</v>
      </c>
      <c r="E227" s="33">
        <v>0</v>
      </c>
      <c r="F227" s="33">
        <v>0</v>
      </c>
      <c r="G227" s="33">
        <v>2</v>
      </c>
      <c r="H227" s="33"/>
      <c r="I227" s="33">
        <v>1</v>
      </c>
      <c r="J227" s="33">
        <v>0</v>
      </c>
      <c r="K227" s="33">
        <v>0</v>
      </c>
      <c r="L227" s="33">
        <v>0</v>
      </c>
      <c r="M227" s="33">
        <v>1</v>
      </c>
      <c r="N227" s="33">
        <v>1</v>
      </c>
      <c r="O227" s="33">
        <v>0</v>
      </c>
      <c r="P227" s="33">
        <v>0</v>
      </c>
      <c r="Q227" s="33">
        <v>2</v>
      </c>
      <c r="R227" s="143">
        <v>112</v>
      </c>
      <c r="S227" s="143">
        <v>67</v>
      </c>
      <c r="T227" s="143" t="s">
        <v>655</v>
      </c>
      <c r="U227" s="143" t="s">
        <v>655</v>
      </c>
      <c r="V227" s="143">
        <v>179</v>
      </c>
      <c r="W227" s="162">
        <v>72</v>
      </c>
      <c r="X227" s="162">
        <v>37</v>
      </c>
      <c r="Y227" s="162" t="s">
        <v>656</v>
      </c>
      <c r="Z227" s="162">
        <v>1</v>
      </c>
      <c r="AA227" s="162">
        <v>110</v>
      </c>
      <c r="AB227" s="33"/>
      <c r="AC227" s="33"/>
      <c r="AD227" s="33"/>
      <c r="AE227" s="33"/>
      <c r="AF227" s="33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</row>
    <row r="228" spans="1:42" x14ac:dyDescent="0.2">
      <c r="A228" s="92"/>
      <c r="B228" s="90" t="s">
        <v>451</v>
      </c>
      <c r="C228" s="63" t="s">
        <v>712</v>
      </c>
      <c r="D228" s="33">
        <v>7</v>
      </c>
      <c r="E228" s="33">
        <v>18</v>
      </c>
      <c r="F228" s="33">
        <v>0</v>
      </c>
      <c r="G228" s="33">
        <v>25</v>
      </c>
      <c r="H228" s="33">
        <v>7</v>
      </c>
      <c r="I228" s="33">
        <v>14</v>
      </c>
      <c r="J228" s="33">
        <v>0</v>
      </c>
      <c r="K228" s="33">
        <v>0</v>
      </c>
      <c r="L228" s="33">
        <v>0</v>
      </c>
      <c r="M228" s="33">
        <v>9</v>
      </c>
      <c r="N228" s="33">
        <v>16</v>
      </c>
      <c r="O228" s="33">
        <v>0</v>
      </c>
      <c r="P228" s="33">
        <v>0</v>
      </c>
      <c r="Q228" s="33">
        <v>25</v>
      </c>
      <c r="R228" s="143" t="s">
        <v>655</v>
      </c>
      <c r="S228" s="143" t="s">
        <v>655</v>
      </c>
      <c r="T228" s="143" t="s">
        <v>655</v>
      </c>
      <c r="U228" s="143" t="s">
        <v>655</v>
      </c>
      <c r="V228" s="143" t="s">
        <v>657</v>
      </c>
      <c r="W228" s="162" t="s">
        <v>655</v>
      </c>
      <c r="X228" s="162" t="s">
        <v>655</v>
      </c>
      <c r="Y228" s="162" t="s">
        <v>656</v>
      </c>
      <c r="Z228" s="162" t="s">
        <v>656</v>
      </c>
      <c r="AA228" s="162" t="s">
        <v>657</v>
      </c>
      <c r="AB228" s="33"/>
      <c r="AC228" s="33"/>
      <c r="AD228" s="33"/>
      <c r="AE228" s="33"/>
      <c r="AF228" s="33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</row>
    <row r="229" spans="1:42" x14ac:dyDescent="0.2">
      <c r="A229" s="92"/>
      <c r="B229" s="90" t="s">
        <v>455</v>
      </c>
      <c r="C229" s="63" t="s">
        <v>713</v>
      </c>
      <c r="D229" s="33">
        <v>2</v>
      </c>
      <c r="E229" s="33">
        <v>2</v>
      </c>
      <c r="F229" s="33">
        <v>0</v>
      </c>
      <c r="G229" s="33">
        <v>4</v>
      </c>
      <c r="H229" s="33">
        <v>2</v>
      </c>
      <c r="I229" s="33">
        <v>3</v>
      </c>
      <c r="J229" s="33">
        <v>0</v>
      </c>
      <c r="K229" s="33">
        <v>0</v>
      </c>
      <c r="L229" s="33">
        <v>0</v>
      </c>
      <c r="M229" s="33">
        <v>1</v>
      </c>
      <c r="N229" s="33">
        <v>5</v>
      </c>
      <c r="O229" s="33">
        <v>0</v>
      </c>
      <c r="P229" s="33">
        <v>1</v>
      </c>
      <c r="Q229" s="33">
        <v>7</v>
      </c>
      <c r="R229" s="143" t="s">
        <v>655</v>
      </c>
      <c r="S229" s="143" t="s">
        <v>655</v>
      </c>
      <c r="T229" s="143" t="s">
        <v>655</v>
      </c>
      <c r="U229" s="143" t="s">
        <v>655</v>
      </c>
      <c r="V229" s="143" t="s">
        <v>657</v>
      </c>
      <c r="W229" s="162" t="s">
        <v>655</v>
      </c>
      <c r="X229" s="162" t="s">
        <v>655</v>
      </c>
      <c r="Y229" s="162" t="s">
        <v>656</v>
      </c>
      <c r="Z229" s="162" t="s">
        <v>656</v>
      </c>
      <c r="AA229" s="162" t="s">
        <v>657</v>
      </c>
      <c r="AB229" s="33"/>
      <c r="AC229" s="33"/>
      <c r="AD229" s="33"/>
      <c r="AE229" s="33"/>
      <c r="AF229" s="33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</row>
    <row r="230" spans="1:42" x14ac:dyDescent="0.2">
      <c r="A230" s="92"/>
      <c r="B230" s="90" t="s">
        <v>457</v>
      </c>
      <c r="C230" s="63" t="s">
        <v>714</v>
      </c>
      <c r="D230" s="33">
        <v>30</v>
      </c>
      <c r="E230" s="33">
        <v>21</v>
      </c>
      <c r="F230" s="33">
        <v>0</v>
      </c>
      <c r="G230" s="33">
        <v>51</v>
      </c>
      <c r="H230" s="33">
        <v>28</v>
      </c>
      <c r="I230" s="33">
        <v>21</v>
      </c>
      <c r="J230" s="33">
        <v>0</v>
      </c>
      <c r="K230" s="33">
        <v>0</v>
      </c>
      <c r="L230" s="33">
        <v>0</v>
      </c>
      <c r="M230" s="33">
        <v>36</v>
      </c>
      <c r="N230" s="33">
        <v>24</v>
      </c>
      <c r="O230" s="33">
        <v>0</v>
      </c>
      <c r="P230" s="33">
        <v>2</v>
      </c>
      <c r="Q230" s="33">
        <v>62</v>
      </c>
      <c r="R230" s="143" t="s">
        <v>655</v>
      </c>
      <c r="S230" s="143" t="s">
        <v>655</v>
      </c>
      <c r="T230" s="143" t="s">
        <v>655</v>
      </c>
      <c r="U230" s="143" t="s">
        <v>655</v>
      </c>
      <c r="V230" s="143" t="s">
        <v>657</v>
      </c>
      <c r="W230" s="162" t="s">
        <v>655</v>
      </c>
      <c r="X230" s="162" t="s">
        <v>655</v>
      </c>
      <c r="Y230" s="162" t="s">
        <v>656</v>
      </c>
      <c r="Z230" s="162" t="s">
        <v>656</v>
      </c>
      <c r="AA230" s="162" t="s">
        <v>657</v>
      </c>
      <c r="AB230" s="33"/>
      <c r="AC230" s="33"/>
      <c r="AD230" s="33"/>
      <c r="AE230" s="33"/>
      <c r="AF230" s="33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</row>
    <row r="231" spans="1:42" x14ac:dyDescent="0.2">
      <c r="A231" s="92"/>
      <c r="B231" s="90" t="s">
        <v>459</v>
      </c>
      <c r="C231" s="63" t="s">
        <v>715</v>
      </c>
      <c r="D231" s="33">
        <v>3</v>
      </c>
      <c r="E231" s="33">
        <v>0</v>
      </c>
      <c r="F231" s="33">
        <v>0</v>
      </c>
      <c r="G231" s="33">
        <v>3</v>
      </c>
      <c r="H231" s="33">
        <v>2</v>
      </c>
      <c r="I231" s="33">
        <v>1</v>
      </c>
      <c r="J231" s="33">
        <v>0</v>
      </c>
      <c r="K231" s="33">
        <v>0</v>
      </c>
      <c r="L231" s="33">
        <v>0</v>
      </c>
      <c r="M231" s="33">
        <v>2</v>
      </c>
      <c r="N231" s="33">
        <v>1</v>
      </c>
      <c r="O231" s="33">
        <v>0</v>
      </c>
      <c r="P231" s="33">
        <v>0</v>
      </c>
      <c r="Q231" s="33">
        <v>3</v>
      </c>
      <c r="R231" s="143" t="s">
        <v>655</v>
      </c>
      <c r="S231" s="143" t="s">
        <v>655</v>
      </c>
      <c r="T231" s="143" t="s">
        <v>655</v>
      </c>
      <c r="U231" s="143" t="s">
        <v>655</v>
      </c>
      <c r="V231" s="143" t="s">
        <v>657</v>
      </c>
      <c r="W231" s="162" t="s">
        <v>655</v>
      </c>
      <c r="X231" s="162" t="s">
        <v>655</v>
      </c>
      <c r="Y231" s="162" t="s">
        <v>656</v>
      </c>
      <c r="Z231" s="162" t="s">
        <v>656</v>
      </c>
      <c r="AA231" s="162" t="s">
        <v>657</v>
      </c>
      <c r="AB231" s="33"/>
      <c r="AC231" s="33"/>
      <c r="AD231" s="33"/>
      <c r="AE231" s="33"/>
      <c r="AF231" s="33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</row>
    <row r="232" spans="1:42" x14ac:dyDescent="0.2">
      <c r="A232" s="92"/>
      <c r="B232" s="90" t="s">
        <v>447</v>
      </c>
      <c r="C232" s="63" t="s">
        <v>716</v>
      </c>
      <c r="D232" s="33">
        <v>8</v>
      </c>
      <c r="E232" s="33">
        <v>4</v>
      </c>
      <c r="F232" s="33">
        <v>0</v>
      </c>
      <c r="G232" s="33">
        <v>12</v>
      </c>
      <c r="H232" s="33">
        <v>16</v>
      </c>
      <c r="I232" s="33">
        <v>4</v>
      </c>
      <c r="J232" s="33">
        <v>0</v>
      </c>
      <c r="K232" s="33">
        <v>0</v>
      </c>
      <c r="L232" s="33">
        <v>0</v>
      </c>
      <c r="M232" s="33">
        <v>8</v>
      </c>
      <c r="N232" s="33">
        <v>2</v>
      </c>
      <c r="O232" s="33">
        <v>0</v>
      </c>
      <c r="P232" s="33">
        <v>0</v>
      </c>
      <c r="Q232" s="33">
        <v>10</v>
      </c>
      <c r="R232" s="143" t="s">
        <v>655</v>
      </c>
      <c r="S232" s="143" t="s">
        <v>655</v>
      </c>
      <c r="T232" s="143" t="s">
        <v>655</v>
      </c>
      <c r="U232" s="143" t="s">
        <v>655</v>
      </c>
      <c r="V232" s="143" t="s">
        <v>657</v>
      </c>
      <c r="W232" s="162" t="s">
        <v>655</v>
      </c>
      <c r="X232" s="162" t="s">
        <v>655</v>
      </c>
      <c r="Y232" s="162" t="s">
        <v>656</v>
      </c>
      <c r="Z232" s="162" t="s">
        <v>656</v>
      </c>
      <c r="AA232" s="162" t="s">
        <v>657</v>
      </c>
      <c r="AB232" s="33"/>
      <c r="AC232" s="33"/>
      <c r="AD232" s="33"/>
      <c r="AE232" s="33"/>
      <c r="AF232" s="33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</row>
    <row r="233" spans="1:42" x14ac:dyDescent="0.2">
      <c r="A233" s="92"/>
      <c r="B233" s="90" t="s">
        <v>461</v>
      </c>
      <c r="C233" s="63" t="s">
        <v>608</v>
      </c>
      <c r="D233" s="33">
        <v>8</v>
      </c>
      <c r="E233" s="33">
        <v>6</v>
      </c>
      <c r="F233" s="33">
        <v>0</v>
      </c>
      <c r="G233" s="33">
        <v>14</v>
      </c>
      <c r="H233" s="33">
        <v>10</v>
      </c>
      <c r="I233" s="33">
        <v>4</v>
      </c>
      <c r="J233" s="33">
        <v>0</v>
      </c>
      <c r="K233" s="33">
        <v>0</v>
      </c>
      <c r="L233" s="33">
        <v>0</v>
      </c>
      <c r="M233" s="33">
        <v>19</v>
      </c>
      <c r="N233" s="33">
        <v>7</v>
      </c>
      <c r="O233" s="33">
        <v>0</v>
      </c>
      <c r="P233" s="33">
        <v>1</v>
      </c>
      <c r="Q233" s="33">
        <v>27</v>
      </c>
      <c r="R233" s="143" t="s">
        <v>655</v>
      </c>
      <c r="S233" s="143" t="s">
        <v>655</v>
      </c>
      <c r="T233" s="143" t="s">
        <v>655</v>
      </c>
      <c r="U233" s="143" t="s">
        <v>655</v>
      </c>
      <c r="V233" s="143" t="s">
        <v>657</v>
      </c>
      <c r="W233" s="162" t="s">
        <v>655</v>
      </c>
      <c r="X233" s="162" t="s">
        <v>655</v>
      </c>
      <c r="Y233" s="162" t="s">
        <v>656</v>
      </c>
      <c r="Z233" s="162" t="s">
        <v>656</v>
      </c>
      <c r="AA233" s="162" t="s">
        <v>657</v>
      </c>
      <c r="AB233" s="33"/>
      <c r="AC233" s="33"/>
      <c r="AD233" s="33"/>
      <c r="AE233" s="33"/>
      <c r="AF233" s="33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</row>
    <row r="234" spans="1:42" x14ac:dyDescent="0.2">
      <c r="A234" s="92"/>
      <c r="B234" s="90" t="s">
        <v>463</v>
      </c>
      <c r="C234" s="63" t="s">
        <v>717</v>
      </c>
      <c r="D234" s="33">
        <v>4</v>
      </c>
      <c r="E234" s="33">
        <v>3</v>
      </c>
      <c r="F234" s="33">
        <v>0</v>
      </c>
      <c r="G234" s="33">
        <v>7</v>
      </c>
      <c r="H234" s="33">
        <v>3</v>
      </c>
      <c r="I234" s="33">
        <v>3</v>
      </c>
      <c r="J234" s="33">
        <v>0</v>
      </c>
      <c r="K234" s="33">
        <v>0</v>
      </c>
      <c r="L234" s="33">
        <v>0</v>
      </c>
      <c r="M234" s="33">
        <v>2</v>
      </c>
      <c r="N234" s="33">
        <v>2</v>
      </c>
      <c r="O234" s="33">
        <v>0</v>
      </c>
      <c r="P234" s="33">
        <v>0</v>
      </c>
      <c r="Q234" s="33">
        <v>4</v>
      </c>
      <c r="R234" s="143" t="s">
        <v>655</v>
      </c>
      <c r="S234" s="143" t="s">
        <v>655</v>
      </c>
      <c r="T234" s="143" t="s">
        <v>655</v>
      </c>
      <c r="U234" s="143" t="s">
        <v>655</v>
      </c>
      <c r="V234" s="143" t="s">
        <v>657</v>
      </c>
      <c r="W234" s="162" t="s">
        <v>655</v>
      </c>
      <c r="X234" s="162" t="s">
        <v>655</v>
      </c>
      <c r="Y234" s="162" t="s">
        <v>656</v>
      </c>
      <c r="Z234" s="162" t="s">
        <v>656</v>
      </c>
      <c r="AA234" s="162" t="s">
        <v>657</v>
      </c>
      <c r="AB234" s="33"/>
      <c r="AC234" s="33"/>
      <c r="AD234" s="33"/>
      <c r="AE234" s="33"/>
      <c r="AF234" s="33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</row>
    <row r="235" spans="1:42" x14ac:dyDescent="0.2">
      <c r="A235" s="92"/>
      <c r="B235" s="90" t="s">
        <v>465</v>
      </c>
      <c r="C235" s="63" t="s">
        <v>718</v>
      </c>
      <c r="D235" s="33">
        <v>12</v>
      </c>
      <c r="E235" s="33">
        <v>12</v>
      </c>
      <c r="F235" s="33">
        <v>0</v>
      </c>
      <c r="G235" s="33">
        <v>24</v>
      </c>
      <c r="H235" s="33">
        <v>9</v>
      </c>
      <c r="I235" s="33">
        <v>9</v>
      </c>
      <c r="J235" s="33">
        <v>0</v>
      </c>
      <c r="K235" s="33">
        <v>0</v>
      </c>
      <c r="L235" s="33">
        <v>0</v>
      </c>
      <c r="M235" s="33">
        <v>17</v>
      </c>
      <c r="N235" s="33">
        <v>10</v>
      </c>
      <c r="O235" s="33">
        <v>0</v>
      </c>
      <c r="P235" s="33">
        <v>0</v>
      </c>
      <c r="Q235" s="33">
        <v>27</v>
      </c>
      <c r="R235" s="143" t="s">
        <v>655</v>
      </c>
      <c r="S235" s="143" t="s">
        <v>655</v>
      </c>
      <c r="T235" s="143" t="s">
        <v>655</v>
      </c>
      <c r="U235" s="143" t="s">
        <v>655</v>
      </c>
      <c r="V235" s="143" t="s">
        <v>657</v>
      </c>
      <c r="W235" s="162" t="s">
        <v>655</v>
      </c>
      <c r="X235" s="162" t="s">
        <v>655</v>
      </c>
      <c r="Y235" s="162" t="s">
        <v>656</v>
      </c>
      <c r="Z235" s="162" t="s">
        <v>656</v>
      </c>
      <c r="AA235" s="162" t="s">
        <v>657</v>
      </c>
      <c r="AB235" s="33"/>
      <c r="AC235" s="33"/>
      <c r="AD235" s="33"/>
      <c r="AE235" s="33"/>
      <c r="AF235" s="33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</row>
    <row r="236" spans="1:42" x14ac:dyDescent="0.2">
      <c r="A236" s="100" t="s">
        <v>62</v>
      </c>
      <c r="B236" s="53" t="s">
        <v>80</v>
      </c>
      <c r="C236" s="54"/>
      <c r="D236" s="55">
        <v>26</v>
      </c>
      <c r="E236" s="55">
        <v>15</v>
      </c>
      <c r="F236" s="55">
        <v>0</v>
      </c>
      <c r="G236" s="55">
        <v>41</v>
      </c>
      <c r="H236" s="55">
        <v>201</v>
      </c>
      <c r="I236" s="55">
        <v>75</v>
      </c>
      <c r="J236" s="55">
        <v>0</v>
      </c>
      <c r="K236" s="55">
        <v>0</v>
      </c>
      <c r="L236" s="55">
        <v>276</v>
      </c>
      <c r="M236" s="55">
        <v>610</v>
      </c>
      <c r="N236" s="55">
        <v>175</v>
      </c>
      <c r="O236" s="55">
        <v>0</v>
      </c>
      <c r="P236" s="55">
        <v>12</v>
      </c>
      <c r="Q236" s="55">
        <v>795</v>
      </c>
      <c r="R236" s="141">
        <v>27</v>
      </c>
      <c r="S236" s="141">
        <v>10</v>
      </c>
      <c r="T236" s="141" t="s">
        <v>655</v>
      </c>
      <c r="U236" s="141" t="s">
        <v>655</v>
      </c>
      <c r="V236" s="141">
        <v>37</v>
      </c>
      <c r="W236" s="160">
        <v>197</v>
      </c>
      <c r="X236" s="160">
        <v>29</v>
      </c>
      <c r="Y236" s="160" t="s">
        <v>656</v>
      </c>
      <c r="Z236" s="160" t="s">
        <v>656</v>
      </c>
      <c r="AA236" s="160">
        <v>226</v>
      </c>
      <c r="AB236" s="55"/>
      <c r="AC236" s="55"/>
      <c r="AD236" s="55"/>
      <c r="AE236" s="55"/>
      <c r="AF236" s="55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</row>
    <row r="237" spans="1:42" x14ac:dyDescent="0.2">
      <c r="A237" s="91"/>
      <c r="B237" s="62"/>
      <c r="C237" s="59" t="s">
        <v>643</v>
      </c>
      <c r="D237" s="55">
        <v>0</v>
      </c>
      <c r="E237" s="55">
        <v>0</v>
      </c>
      <c r="F237" s="55">
        <v>0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33">
        <v>5</v>
      </c>
      <c r="N237" s="33">
        <v>2</v>
      </c>
      <c r="O237" s="33">
        <v>0</v>
      </c>
      <c r="P237" s="33">
        <v>0</v>
      </c>
      <c r="Q237" s="33">
        <v>7</v>
      </c>
      <c r="R237" s="143">
        <v>2</v>
      </c>
      <c r="S237" s="141" t="s">
        <v>655</v>
      </c>
      <c r="T237" s="141" t="s">
        <v>655</v>
      </c>
      <c r="U237" s="141" t="s">
        <v>655</v>
      </c>
      <c r="V237" s="143">
        <v>2</v>
      </c>
      <c r="W237" s="160" t="s">
        <v>655</v>
      </c>
      <c r="X237" s="160" t="s">
        <v>655</v>
      </c>
      <c r="Y237" s="160" t="s">
        <v>656</v>
      </c>
      <c r="Z237" s="160" t="s">
        <v>656</v>
      </c>
      <c r="AA237" s="160" t="s">
        <v>657</v>
      </c>
      <c r="AB237" s="55"/>
      <c r="AC237" s="55"/>
      <c r="AD237" s="55"/>
      <c r="AE237" s="55"/>
      <c r="AF237" s="55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</row>
    <row r="238" spans="1:42" x14ac:dyDescent="0.2">
      <c r="A238" s="91"/>
      <c r="B238" s="62"/>
      <c r="C238" s="59" t="s">
        <v>450</v>
      </c>
      <c r="D238" s="55">
        <v>0</v>
      </c>
      <c r="E238" s="55">
        <v>0</v>
      </c>
      <c r="F238" s="55">
        <v>0</v>
      </c>
      <c r="G238" s="55">
        <v>0</v>
      </c>
      <c r="H238" s="55">
        <v>1</v>
      </c>
      <c r="I238" s="55">
        <v>1</v>
      </c>
      <c r="J238" s="55">
        <v>0</v>
      </c>
      <c r="K238" s="55">
        <v>0</v>
      </c>
      <c r="L238" s="55">
        <v>2</v>
      </c>
      <c r="M238" s="55">
        <v>0</v>
      </c>
      <c r="N238" s="55">
        <v>0</v>
      </c>
      <c r="O238" s="55">
        <v>0</v>
      </c>
      <c r="P238" s="55">
        <v>0</v>
      </c>
      <c r="Q238" s="55">
        <v>0</v>
      </c>
      <c r="R238" s="141" t="s">
        <v>655</v>
      </c>
      <c r="S238" s="141" t="s">
        <v>655</v>
      </c>
      <c r="T238" s="141" t="s">
        <v>655</v>
      </c>
      <c r="U238" s="141" t="s">
        <v>655</v>
      </c>
      <c r="V238" s="141" t="s">
        <v>657</v>
      </c>
      <c r="W238" s="160" t="s">
        <v>655</v>
      </c>
      <c r="X238" s="160" t="s">
        <v>655</v>
      </c>
      <c r="Y238" s="160" t="s">
        <v>656</v>
      </c>
      <c r="Z238" s="160" t="s">
        <v>656</v>
      </c>
      <c r="AA238" s="160" t="s">
        <v>657</v>
      </c>
      <c r="AB238" s="55"/>
      <c r="AC238" s="55"/>
      <c r="AD238" s="55"/>
      <c r="AE238" s="55"/>
      <c r="AF238" s="55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</row>
    <row r="239" spans="1:42" x14ac:dyDescent="0.2">
      <c r="A239" s="91"/>
      <c r="B239" s="101" t="s">
        <v>648</v>
      </c>
      <c r="C239" s="59" t="s">
        <v>719</v>
      </c>
      <c r="D239" s="33">
        <v>5</v>
      </c>
      <c r="E239" s="33">
        <v>6</v>
      </c>
      <c r="F239" s="33">
        <v>0</v>
      </c>
      <c r="G239" s="33">
        <v>11</v>
      </c>
      <c r="H239" s="33">
        <v>170</v>
      </c>
      <c r="I239" s="33">
        <v>58</v>
      </c>
      <c r="J239" s="33">
        <v>0</v>
      </c>
      <c r="K239" s="33">
        <v>0</v>
      </c>
      <c r="L239" s="33">
        <v>228</v>
      </c>
      <c r="M239" s="33">
        <v>535</v>
      </c>
      <c r="N239" s="33">
        <v>130</v>
      </c>
      <c r="O239" s="33">
        <v>0</v>
      </c>
      <c r="P239" s="33">
        <v>10</v>
      </c>
      <c r="Q239" s="33">
        <v>675</v>
      </c>
      <c r="R239" s="141" t="s">
        <v>655</v>
      </c>
      <c r="S239" s="141" t="s">
        <v>655</v>
      </c>
      <c r="T239" s="141" t="s">
        <v>655</v>
      </c>
      <c r="U239" s="141" t="s">
        <v>655</v>
      </c>
      <c r="V239" s="141" t="s">
        <v>657</v>
      </c>
      <c r="W239" s="162">
        <v>178</v>
      </c>
      <c r="X239" s="162">
        <v>21</v>
      </c>
      <c r="Y239" s="162" t="s">
        <v>656</v>
      </c>
      <c r="Z239" s="162" t="s">
        <v>656</v>
      </c>
      <c r="AA239" s="162">
        <v>199</v>
      </c>
      <c r="AB239" s="55"/>
      <c r="AC239" s="55"/>
      <c r="AD239" s="55"/>
      <c r="AE239" s="55"/>
      <c r="AF239" s="55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</row>
    <row r="240" spans="1:42" x14ac:dyDescent="0.2">
      <c r="A240" s="92"/>
      <c r="B240" s="90" t="s">
        <v>644</v>
      </c>
      <c r="C240" s="63" t="s">
        <v>645</v>
      </c>
      <c r="D240" s="33">
        <v>21</v>
      </c>
      <c r="E240" s="33">
        <v>9</v>
      </c>
      <c r="F240" s="33">
        <v>0</v>
      </c>
      <c r="G240" s="33">
        <v>30</v>
      </c>
      <c r="H240" s="33">
        <v>30</v>
      </c>
      <c r="I240" s="33">
        <v>16</v>
      </c>
      <c r="J240" s="33">
        <v>0</v>
      </c>
      <c r="K240" s="33">
        <v>0</v>
      </c>
      <c r="L240" s="33">
        <v>46</v>
      </c>
      <c r="M240" s="33">
        <v>69</v>
      </c>
      <c r="N240" s="33">
        <v>42</v>
      </c>
      <c r="O240" s="33">
        <v>0</v>
      </c>
      <c r="P240" s="33">
        <v>2</v>
      </c>
      <c r="Q240" s="33">
        <v>113</v>
      </c>
      <c r="R240" s="143">
        <v>25</v>
      </c>
      <c r="S240" s="143">
        <v>10</v>
      </c>
      <c r="T240" s="143" t="s">
        <v>655</v>
      </c>
      <c r="U240" s="143" t="s">
        <v>655</v>
      </c>
      <c r="V240" s="143">
        <v>35</v>
      </c>
      <c r="W240" s="162">
        <v>19</v>
      </c>
      <c r="X240" s="162">
        <v>8</v>
      </c>
      <c r="Y240" s="162" t="s">
        <v>656</v>
      </c>
      <c r="Z240" s="162" t="s">
        <v>656</v>
      </c>
      <c r="AA240" s="162">
        <v>27</v>
      </c>
      <c r="AB240" s="33"/>
      <c r="AC240" s="33"/>
      <c r="AD240" s="33"/>
      <c r="AE240" s="33"/>
      <c r="AF240" s="33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</row>
    <row r="241" spans="1:42" x14ac:dyDescent="0.2">
      <c r="A241" s="90" t="s">
        <v>41</v>
      </c>
      <c r="B241" s="53"/>
      <c r="C241" s="54"/>
      <c r="D241" s="55">
        <v>19</v>
      </c>
      <c r="E241" s="55">
        <v>11</v>
      </c>
      <c r="F241" s="55">
        <v>0</v>
      </c>
      <c r="G241" s="55">
        <v>30</v>
      </c>
      <c r="H241" s="55">
        <v>26</v>
      </c>
      <c r="I241" s="55">
        <v>17</v>
      </c>
      <c r="J241" s="55">
        <v>0</v>
      </c>
      <c r="K241" s="55">
        <v>0</v>
      </c>
      <c r="L241" s="55">
        <v>43</v>
      </c>
      <c r="M241" s="55">
        <v>31</v>
      </c>
      <c r="N241" s="55">
        <v>24</v>
      </c>
      <c r="O241" s="55">
        <v>0</v>
      </c>
      <c r="P241" s="55">
        <v>3</v>
      </c>
      <c r="Q241" s="55">
        <v>58</v>
      </c>
      <c r="R241" s="141">
        <v>37</v>
      </c>
      <c r="S241" s="141">
        <v>26</v>
      </c>
      <c r="T241" s="141">
        <v>1</v>
      </c>
      <c r="U241" s="141" t="s">
        <v>655</v>
      </c>
      <c r="V241" s="141">
        <v>64</v>
      </c>
      <c r="W241" s="160">
        <v>22</v>
      </c>
      <c r="X241" s="160">
        <v>20</v>
      </c>
      <c r="Y241" s="160" t="s">
        <v>656</v>
      </c>
      <c r="Z241" s="160" t="s">
        <v>656</v>
      </c>
      <c r="AA241" s="160">
        <v>42</v>
      </c>
      <c r="AB241" s="55"/>
      <c r="AC241" s="55"/>
      <c r="AD241" s="55"/>
      <c r="AE241" s="55"/>
      <c r="AF241" s="55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</row>
    <row r="242" spans="1:42" x14ac:dyDescent="0.2">
      <c r="A242" s="91">
        <v>7</v>
      </c>
      <c r="B242" s="62" t="s">
        <v>43</v>
      </c>
      <c r="C242" s="54"/>
      <c r="D242" s="55">
        <v>19</v>
      </c>
      <c r="E242" s="55">
        <v>11</v>
      </c>
      <c r="F242" s="55">
        <v>0</v>
      </c>
      <c r="G242" s="55">
        <v>30</v>
      </c>
      <c r="H242" s="55">
        <v>26</v>
      </c>
      <c r="I242" s="55">
        <v>17</v>
      </c>
      <c r="J242" s="55">
        <v>0</v>
      </c>
      <c r="K242" s="55">
        <v>0</v>
      </c>
      <c r="L242" s="55">
        <v>43</v>
      </c>
      <c r="M242" s="55">
        <v>31</v>
      </c>
      <c r="N242" s="55">
        <v>23</v>
      </c>
      <c r="O242" s="55">
        <v>0</v>
      </c>
      <c r="P242" s="55">
        <v>3</v>
      </c>
      <c r="Q242" s="55">
        <v>57</v>
      </c>
      <c r="R242" s="141">
        <v>37</v>
      </c>
      <c r="S242" s="141">
        <v>25</v>
      </c>
      <c r="T242" s="141">
        <v>1</v>
      </c>
      <c r="U242" s="141" t="s">
        <v>655</v>
      </c>
      <c r="V242" s="141">
        <v>63</v>
      </c>
      <c r="W242" s="162">
        <v>22</v>
      </c>
      <c r="X242" s="162">
        <v>20</v>
      </c>
      <c r="Y242" s="162" t="s">
        <v>656</v>
      </c>
      <c r="Z242" s="162" t="s">
        <v>656</v>
      </c>
      <c r="AA242" s="162">
        <v>42</v>
      </c>
      <c r="AB242" s="55"/>
      <c r="AC242" s="55"/>
      <c r="AD242" s="55"/>
      <c r="AE242" s="55"/>
      <c r="AF242" s="55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</row>
    <row r="243" spans="1:42" x14ac:dyDescent="0.2">
      <c r="A243" s="67"/>
      <c r="B243" s="90" t="s">
        <v>467</v>
      </c>
      <c r="C243" s="63" t="s">
        <v>450</v>
      </c>
      <c r="D243" s="33">
        <v>16</v>
      </c>
      <c r="E243" s="33">
        <v>10</v>
      </c>
      <c r="F243" s="33">
        <v>0</v>
      </c>
      <c r="G243" s="33">
        <v>26</v>
      </c>
      <c r="H243" s="33">
        <v>23</v>
      </c>
      <c r="I243" s="33">
        <v>16</v>
      </c>
      <c r="J243" s="33">
        <v>0</v>
      </c>
      <c r="K243" s="33">
        <v>0</v>
      </c>
      <c r="L243" s="33">
        <v>39</v>
      </c>
      <c r="M243" s="33">
        <v>23</v>
      </c>
      <c r="N243" s="33">
        <v>20</v>
      </c>
      <c r="O243" s="33">
        <v>0</v>
      </c>
      <c r="P243" s="33">
        <v>3</v>
      </c>
      <c r="Q243" s="33">
        <v>46</v>
      </c>
      <c r="R243" s="143">
        <v>33</v>
      </c>
      <c r="S243" s="143">
        <v>24</v>
      </c>
      <c r="T243" s="143">
        <v>1</v>
      </c>
      <c r="U243" s="143" t="s">
        <v>655</v>
      </c>
      <c r="V243" s="143">
        <v>58</v>
      </c>
      <c r="W243" s="162">
        <v>22</v>
      </c>
      <c r="X243" s="162">
        <v>20</v>
      </c>
      <c r="Y243" s="162" t="s">
        <v>656</v>
      </c>
      <c r="Z243" s="162" t="s">
        <v>656</v>
      </c>
      <c r="AA243" s="162">
        <v>42</v>
      </c>
      <c r="AB243" s="33"/>
      <c r="AC243" s="33"/>
      <c r="AD243" s="33"/>
      <c r="AE243" s="33"/>
      <c r="AF243" s="33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</row>
    <row r="244" spans="1:42" x14ac:dyDescent="0.2">
      <c r="A244" s="96"/>
      <c r="B244" s="90" t="s">
        <v>467</v>
      </c>
      <c r="C244" s="63" t="s">
        <v>720</v>
      </c>
      <c r="D244" s="33">
        <v>3</v>
      </c>
      <c r="E244" s="33">
        <v>1</v>
      </c>
      <c r="F244" s="33">
        <v>0</v>
      </c>
      <c r="G244" s="33">
        <v>4</v>
      </c>
      <c r="H244" s="33">
        <v>3</v>
      </c>
      <c r="I244" s="33">
        <v>1</v>
      </c>
      <c r="J244" s="33">
        <v>0</v>
      </c>
      <c r="K244" s="33">
        <v>0</v>
      </c>
      <c r="L244" s="33">
        <v>4</v>
      </c>
      <c r="M244" s="33">
        <v>8</v>
      </c>
      <c r="N244" s="33">
        <v>3</v>
      </c>
      <c r="O244" s="33">
        <v>0</v>
      </c>
      <c r="P244" s="33">
        <v>0</v>
      </c>
      <c r="Q244" s="33">
        <v>11</v>
      </c>
      <c r="R244" s="143">
        <v>4</v>
      </c>
      <c r="S244" s="143">
        <v>1</v>
      </c>
      <c r="T244" s="143" t="s">
        <v>655</v>
      </c>
      <c r="U244" s="143" t="s">
        <v>655</v>
      </c>
      <c r="V244" s="143">
        <v>5</v>
      </c>
      <c r="W244" s="162" t="s">
        <v>655</v>
      </c>
      <c r="X244" s="162" t="s">
        <v>655</v>
      </c>
      <c r="Y244" s="162" t="s">
        <v>656</v>
      </c>
      <c r="Z244" s="162" t="s">
        <v>656</v>
      </c>
      <c r="AA244" s="162" t="s">
        <v>657</v>
      </c>
      <c r="AB244" s="33"/>
      <c r="AC244" s="33"/>
      <c r="AD244" s="33"/>
      <c r="AE244" s="33"/>
      <c r="AF244" s="33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</row>
    <row r="245" spans="1:42" x14ac:dyDescent="0.2">
      <c r="A245" s="91">
        <v>9</v>
      </c>
      <c r="B245" s="62" t="s">
        <v>45</v>
      </c>
      <c r="C245" s="54"/>
      <c r="D245" s="55">
        <v>0</v>
      </c>
      <c r="E245" s="55">
        <v>0</v>
      </c>
      <c r="F245" s="55">
        <v>0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1</v>
      </c>
      <c r="M245" s="55">
        <v>0</v>
      </c>
      <c r="N245" s="55">
        <v>1</v>
      </c>
      <c r="O245" s="55">
        <v>0</v>
      </c>
      <c r="P245" s="55">
        <v>0</v>
      </c>
      <c r="Q245" s="55">
        <v>1</v>
      </c>
      <c r="R245" s="141" t="s">
        <v>655</v>
      </c>
      <c r="S245" s="141">
        <v>1</v>
      </c>
      <c r="T245" s="149"/>
      <c r="U245" s="141" t="s">
        <v>655</v>
      </c>
      <c r="V245" s="141">
        <v>1</v>
      </c>
      <c r="W245" s="160" t="s">
        <v>655</v>
      </c>
      <c r="X245" s="160" t="s">
        <v>655</v>
      </c>
      <c r="Y245" s="160" t="s">
        <v>656</v>
      </c>
      <c r="Z245" s="160" t="s">
        <v>656</v>
      </c>
      <c r="AA245" s="160" t="s">
        <v>657</v>
      </c>
      <c r="AB245" s="55"/>
      <c r="AC245" s="55"/>
      <c r="AD245" s="55"/>
      <c r="AE245" s="55"/>
      <c r="AF245" s="55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</row>
    <row r="246" spans="1:42" x14ac:dyDescent="0.2">
      <c r="A246" s="92"/>
      <c r="B246" s="90" t="s">
        <v>467</v>
      </c>
      <c r="C246" s="63" t="s">
        <v>721</v>
      </c>
      <c r="D246" s="33">
        <v>0</v>
      </c>
      <c r="E246" s="33">
        <v>0</v>
      </c>
      <c r="F246" s="33">
        <v>0</v>
      </c>
      <c r="G246" s="33">
        <v>0</v>
      </c>
      <c r="H246" s="33">
        <v>0</v>
      </c>
      <c r="I246" s="33">
        <v>0</v>
      </c>
      <c r="J246" s="33">
        <v>0</v>
      </c>
      <c r="K246" s="33">
        <v>0</v>
      </c>
      <c r="L246" s="33">
        <v>1</v>
      </c>
      <c r="M246" s="33">
        <v>0</v>
      </c>
      <c r="N246" s="33">
        <v>1</v>
      </c>
      <c r="O246" s="33">
        <v>0</v>
      </c>
      <c r="P246" s="33">
        <v>0</v>
      </c>
      <c r="Q246" s="33">
        <v>1</v>
      </c>
      <c r="R246" s="143" t="s">
        <v>655</v>
      </c>
      <c r="S246" s="143">
        <v>1</v>
      </c>
      <c r="T246" s="139" t="s">
        <v>655</v>
      </c>
      <c r="U246" s="143" t="s">
        <v>655</v>
      </c>
      <c r="V246" s="143">
        <v>1</v>
      </c>
      <c r="W246" s="162" t="s">
        <v>655</v>
      </c>
      <c r="X246" s="162" t="s">
        <v>655</v>
      </c>
      <c r="Y246" s="162" t="s">
        <v>656</v>
      </c>
      <c r="Z246" s="162" t="s">
        <v>656</v>
      </c>
      <c r="AA246" s="162" t="s">
        <v>657</v>
      </c>
      <c r="AB246" s="33"/>
      <c r="AC246" s="33"/>
      <c r="AD246" s="33"/>
      <c r="AE246" s="33"/>
      <c r="AF246" s="33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</row>
    <row r="247" spans="1:42" x14ac:dyDescent="0.2"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</row>
    <row r="248" spans="1:42" x14ac:dyDescent="0.2"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</row>
    <row r="249" spans="1:42" x14ac:dyDescent="0.2"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</row>
    <row r="250" spans="1:42" x14ac:dyDescent="0.2"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</row>
    <row r="251" spans="1:42" x14ac:dyDescent="0.2"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</row>
    <row r="252" spans="1:42" x14ac:dyDescent="0.2"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</row>
    <row r="253" spans="1:42" x14ac:dyDescent="0.2"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</row>
    <row r="254" spans="1:42" x14ac:dyDescent="0.2"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</row>
    <row r="255" spans="1:42" x14ac:dyDescent="0.2"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</row>
    <row r="256" spans="1:42" x14ac:dyDescent="0.2"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</row>
    <row r="257" spans="4:42" x14ac:dyDescent="0.2"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</row>
    <row r="258" spans="4:42" x14ac:dyDescent="0.2"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</row>
    <row r="259" spans="4:42" x14ac:dyDescent="0.2"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</row>
    <row r="260" spans="4:42" x14ac:dyDescent="0.2"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</row>
    <row r="261" spans="4:42" x14ac:dyDescent="0.2"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</row>
    <row r="262" spans="4:42" x14ac:dyDescent="0.2"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</row>
    <row r="263" spans="4:42" x14ac:dyDescent="0.2"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</row>
  </sheetData>
  <mergeCells count="19">
    <mergeCell ref="B9:AF9"/>
    <mergeCell ref="B1:AF1"/>
    <mergeCell ref="B2:AF2"/>
    <mergeCell ref="B4:AF4"/>
    <mergeCell ref="X5:Y5"/>
    <mergeCell ref="B7:AF7"/>
    <mergeCell ref="B3:AF3"/>
    <mergeCell ref="AB6:AF6"/>
    <mergeCell ref="AB5:AF5"/>
    <mergeCell ref="C10:C12"/>
    <mergeCell ref="D10:L10"/>
    <mergeCell ref="M10:V10"/>
    <mergeCell ref="W10:AF10"/>
    <mergeCell ref="D11:G11"/>
    <mergeCell ref="H11:L11"/>
    <mergeCell ref="M11:Q11"/>
    <mergeCell ref="R11:V11"/>
    <mergeCell ref="W11:AA11"/>
    <mergeCell ref="AB11:AF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85E38-0722-4F42-B7A7-955A643BF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E93D3F-D16C-4458-9C3F-2B1740DAF1F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customXml/itemProps3.xml><?xml version="1.0" encoding="utf-8"?>
<ds:datastoreItem xmlns:ds="http://schemas.openxmlformats.org/officeDocument/2006/customXml" ds:itemID="{525AF776-79DA-4F17-8312-F03A2AD56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Contenido</vt:lpstr>
      <vt:lpstr>Resumen 2015-16_2025-26</vt:lpstr>
      <vt:lpstr>2015-2017</vt:lpstr>
      <vt:lpstr>2018-2020</vt:lpstr>
      <vt:lpstr>2021-2023</vt:lpstr>
      <vt:lpstr>2024-2026</vt:lpstr>
      <vt:lpstr>'2015-2017'!Print_Area</vt:lpstr>
      <vt:lpstr>'2015-2017'!Print_Titles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SandraE</dc:creator>
  <cp:keywords/>
  <dc:description/>
  <cp:lastModifiedBy>Patricia Mattei Ramos</cp:lastModifiedBy>
  <cp:revision/>
  <dcterms:created xsi:type="dcterms:W3CDTF">2020-09-23T19:16:10Z</dcterms:created>
  <dcterms:modified xsi:type="dcterms:W3CDTF">2026-10-13T12:12:11Z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  <property fmtid="{D5CDD505-2E9C-101B-9397-08002B2CF9AE}" pid="3" name="MediaServiceImageTags">
    <vt:lpwstr/>
  </property>
</Properties>
</file>